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728" firstSheet="0" activeTab="0" autoFilterDateGrouping="1"/>
  </bookViews>
  <sheets>
    <sheet name="DISPAZ" sheetId="1" state="visible" r:id="rId1"/>
    <sheet name="AG. ACHUMANI" sheetId="2" state="visible" r:id="rId2"/>
    <sheet name="AG. MURILLO" sheetId="3" state="visible" r:id="rId3"/>
    <sheet name="AG. MAX PAREDES" sheetId="4" state="visible" r:id="rId4"/>
    <sheet name="DISALTO" sheetId="5" state="visible" r:id="rId5"/>
    <sheet name="AG. SATELITE" sheetId="6" state="visible" r:id="rId6"/>
    <sheet name="DISCRUZ" sheetId="7" state="visible" r:id="rId7"/>
    <sheet name="AG. MUTUALISTA" sheetId="8" state="visible" r:id="rId8"/>
    <sheet name="AG. MONTERO" sheetId="9" state="visible" r:id="rId9"/>
    <sheet name="AG. WARNES" sheetId="10" state="visible" r:id="rId10"/>
    <sheet name="DISTAR" sheetId="11" state="visible" r:id="rId11"/>
    <sheet name="AG. TARIJEÑITA" sheetId="12" state="visible" r:id="rId12"/>
    <sheet name="COCHABAMBA" sheetId="13" state="visible" r:id="rId13"/>
    <sheet name="AG. HONDURAS" sheetId="14" state="visible" r:id="rId14"/>
    <sheet name="AG. CALAMA" sheetId="15" state="visible" r:id="rId15"/>
    <sheet name="SUCRE" sheetId="16" state="visible" r:id="rId16"/>
    <sheet name="AG. SUCRE 1" sheetId="17" state="visible" r:id="rId17"/>
    <sheet name="AG. SUCRE 2" sheetId="18" state="visible" r:id="rId18"/>
    <sheet name="POTOSI" sheetId="19" state="visible" r:id="rId19"/>
    <sheet name="AG. POTOSI 1" sheetId="20" state="visible" r:id="rId20"/>
    <sheet name="ORURO" sheetId="21" state="visible" r:id="rId21"/>
    <sheet name="AG. ORURO 1" sheetId="22" state="visible" r:id="rId22"/>
    <sheet name="TRINIDAD" sheetId="23" state="visible" r:id="rId23"/>
    <sheet name="AG. TRINIDAD 1" sheetId="24" state="visible" r:id="rId24"/>
    <sheet name="PANDO" sheetId="25" state="visible" r:id="rId25"/>
    <sheet name="RIBERALTA" sheetId="26" state="visible" r:id="rId26"/>
    <sheet name="OPAL" sheetId="27" state="visible" r:id="rId27"/>
    <sheet name="IVSA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1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002060"/>
      <sz val="12"/>
    </font>
    <font>
      <name val="Arial"/>
      <family val="2"/>
      <b val="1"/>
      <color rgb="FFFF0000"/>
      <sz val="12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SansSerif"/>
      <b val="1"/>
      <color indexed="8"/>
      <sz val="9"/>
    </font>
    <font>
      <name val="SansSerif"/>
      <color indexed="8"/>
      <sz val="10"/>
    </font>
    <font>
      <name val="Arial"/>
      <family val="2"/>
      <b val="1"/>
      <color rgb="FFFF0000"/>
      <sz val="11"/>
    </font>
    <font>
      <name val="Calibri"/>
      <family val="2"/>
      <b val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rgb="FFFF0000"/>
      <sz val="8"/>
      <scheme val="minor"/>
    </font>
    <font>
      <name val="Calibri"/>
      <family val="2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4" tint="0.599993896298104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3" borderId="6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4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4" fontId="7" fillId="4" borderId="0" pivotButton="0" quotePrefix="0" xfId="0"/>
    <xf numFmtId="0" fontId="4" fillId="5" borderId="6" applyAlignment="1" pivotButton="0" quotePrefix="0" xfId="0">
      <alignment horizontal="center"/>
    </xf>
    <xf numFmtId="0" fontId="8" fillId="6" borderId="0" pivotButton="0" quotePrefix="0" xfId="0"/>
    <xf numFmtId="0" fontId="9" fillId="0" borderId="0" pivotButton="0" quotePrefix="0" xfId="0"/>
    <xf numFmtId="165" fontId="10" fillId="6" borderId="0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0" fontId="11" fillId="6" borderId="0" pivotButton="0" quotePrefix="0" xfId="0"/>
    <xf numFmtId="0" fontId="1" fillId="6" borderId="0" pivotButton="0" quotePrefix="0" xfId="0"/>
    <xf numFmtId="166" fontId="10" fillId="0" borderId="0" applyAlignment="1" pivotButton="0" quotePrefix="0" xfId="0">
      <alignment vertical="center"/>
    </xf>
    <xf numFmtId="165" fontId="10" fillId="0" borderId="0" applyAlignment="1" pivotButton="0" quotePrefix="0" xfId="0">
      <alignment horizontal="center" vertical="center"/>
    </xf>
    <xf numFmtId="0" fontId="10" fillId="4" borderId="0" applyAlignment="1" pivotButton="0" quotePrefix="0" xfId="0">
      <alignment vertical="center"/>
    </xf>
    <xf numFmtId="164" fontId="10" fillId="4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center" vertical="center"/>
    </xf>
    <xf numFmtId="2" fontId="7" fillId="4" borderId="0" pivotButton="0" quotePrefix="0" xfId="0"/>
    <xf numFmtId="164" fontId="6" fillId="4" borderId="0" applyAlignment="1" pivotButton="0" quotePrefix="0" xfId="0">
      <alignment horizontal="center" vertical="center"/>
    </xf>
    <xf numFmtId="0" fontId="0" fillId="4" borderId="0" pivotButton="0" quotePrefix="0" xfId="0"/>
    <xf numFmtId="0" fontId="1" fillId="4" borderId="0" pivotButton="0" quotePrefix="0" xfId="0"/>
    <xf numFmtId="0" fontId="9" fillId="4" borderId="0" pivotButton="0" quotePrefix="0" xfId="0"/>
    <xf numFmtId="0" fontId="4" fillId="0" borderId="0" applyAlignment="1" pivotButton="0" quotePrefix="0" xfId="0">
      <alignment horizontal="center"/>
    </xf>
    <xf numFmtId="0" fontId="11" fillId="0" borderId="0" pivotButton="0" quotePrefix="0" xfId="0"/>
    <xf numFmtId="0" fontId="9" fillId="0" borderId="0" applyAlignment="1" pivotButton="0" quotePrefix="0" xfId="0">
      <alignment horizontal="center"/>
    </xf>
    <xf numFmtId="0" fontId="8" fillId="0" borderId="0" pivotButton="0" quotePrefix="0" xfId="0"/>
    <xf numFmtId="4" fontId="10" fillId="4" borderId="0" applyAlignment="1" pivotButton="0" quotePrefix="0" xfId="0">
      <alignment horizontal="right" vertical="center"/>
    </xf>
    <xf numFmtId="4" fontId="7" fillId="0" borderId="0" pivotButton="0" quotePrefix="0" xfId="0"/>
    <xf numFmtId="0" fontId="11" fillId="0" borderId="0" applyAlignment="1" pivotButton="0" quotePrefix="0" xfId="0">
      <alignment horizontal="center"/>
    </xf>
    <xf numFmtId="0" fontId="9" fillId="6" borderId="0" pivotButton="0" quotePrefix="0" xfId="0"/>
    <xf numFmtId="0" fontId="3" fillId="6" borderId="0" pivotButton="0" quotePrefix="0" xfId="0"/>
    <xf numFmtId="0" fontId="0" fillId="6" borderId="0" pivotButton="0" quotePrefix="0" xfId="0"/>
    <xf numFmtId="0" fontId="6" fillId="6" borderId="0" applyAlignment="1" pivotButton="0" quotePrefix="0" xfId="0">
      <alignment horizontal="left" vertical="center"/>
    </xf>
    <xf numFmtId="0" fontId="10" fillId="6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4" fontId="12" fillId="4" borderId="0" applyAlignment="1" pivotButton="0" quotePrefix="0" xfId="0">
      <alignment horizontal="right" vertical="center"/>
    </xf>
    <xf numFmtId="4" fontId="12" fillId="0" borderId="0" applyAlignment="1" pivotButton="0" quotePrefix="0" xfId="0">
      <alignment horizontal="right" vertical="center"/>
    </xf>
    <xf numFmtId="0" fontId="7" fillId="4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4" fillId="3" borderId="8" applyAlignment="1" pivotButton="0" quotePrefix="0" xfId="0">
      <alignment horizontal="center" vertical="center"/>
    </xf>
    <xf numFmtId="0" fontId="0" fillId="0" borderId="9" pivotButton="0" quotePrefix="0" xfId="0"/>
    <xf numFmtId="0" fontId="5" fillId="4" borderId="0" applyAlignment="1" pivotButton="0" quotePrefix="0" xfId="0">
      <alignment horizontal="left" vertical="center"/>
    </xf>
    <xf numFmtId="0" fontId="5" fillId="4" borderId="0" applyAlignment="1" pivotButton="0" quotePrefix="0" xfId="0">
      <alignment horizontal="center" vertical="center"/>
    </xf>
    <xf numFmtId="0" fontId="1" fillId="0" borderId="0" pivotButton="0" quotePrefix="0" xfId="0"/>
    <xf numFmtId="166" fontId="10" fillId="0" borderId="0" applyAlignment="1" pivotButton="0" quotePrefix="0" xfId="0">
      <alignment horizontal="center" vertical="center"/>
    </xf>
    <xf numFmtId="2" fontId="10" fillId="0" borderId="0" applyAlignment="1" pivotButton="0" quotePrefix="0" xfId="0">
      <alignment vertical="center"/>
    </xf>
    <xf numFmtId="2" fontId="7" fillId="0" borderId="0" pivotButton="0" quotePrefix="0" xfId="0"/>
    <xf numFmtId="0" fontId="10" fillId="4" borderId="0" applyAlignment="1" pivotButton="0" quotePrefix="0" xfId="0">
      <alignment horizontal="center" vertical="center"/>
    </xf>
    <xf numFmtId="0" fontId="10" fillId="4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/>
    </xf>
    <xf numFmtId="0" fontId="6" fillId="4" borderId="0" applyAlignment="1" pivotButton="0" quotePrefix="0" xfId="0">
      <alignment vertical="center"/>
    </xf>
    <xf numFmtId="166" fontId="12" fillId="0" borderId="0" applyAlignment="1" pivotButton="0" quotePrefix="0" xfId="0">
      <alignment vertical="center"/>
    </xf>
    <xf numFmtId="4" fontId="10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13" fillId="0" borderId="0" applyAlignment="1" pivotButton="0" quotePrefix="0" xfId="0">
      <alignment horizontal="left" vertical="top" wrapText="1"/>
    </xf>
    <xf numFmtId="0" fontId="2" fillId="5" borderId="6" applyAlignment="1" pivotButton="0" quotePrefix="0" xfId="0">
      <alignment horizontal="center"/>
    </xf>
    <xf numFmtId="165" fontId="6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left" vertical="center"/>
    </xf>
    <xf numFmtId="0" fontId="14" fillId="0" borderId="0" pivotButton="0" quotePrefix="0" xfId="0"/>
    <xf numFmtId="2" fontId="15" fillId="0" borderId="0" pivotButton="0" quotePrefix="0" xfId="0"/>
    <xf numFmtId="4" fontId="6" fillId="4" borderId="0" applyAlignment="1" pivotButton="0" quotePrefix="0" xfId="0">
      <alignment horizontal="right" vertical="center"/>
    </xf>
    <xf numFmtId="0" fontId="6" fillId="4" borderId="0" applyAlignment="1" pivotButton="0" quotePrefix="0" xfId="0">
      <alignment horizontal="center" vertical="center"/>
    </xf>
    <xf numFmtId="0" fontId="16" fillId="0" borderId="0" pivotButton="0" quotePrefix="0" xfId="0"/>
    <xf numFmtId="0" fontId="18" fillId="0" borderId="0" pivotButton="0" quotePrefix="0" xfId="0"/>
    <xf numFmtId="0" fontId="5" fillId="2" borderId="1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5" fillId="2" borderId="3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18" fillId="7" borderId="2" applyAlignment="1" pivotButton="0" quotePrefix="0" xfId="0">
      <alignment horizontal="center"/>
    </xf>
    <xf numFmtId="0" fontId="18" fillId="7" borderId="3" applyAlignment="1" pivotButton="0" quotePrefix="0" xfId="0">
      <alignment horizontal="center"/>
    </xf>
    <xf numFmtId="0" fontId="18" fillId="7" borderId="4" applyAlignment="1" pivotButton="0" quotePrefix="0" xfId="0">
      <alignment horizontal="center"/>
    </xf>
    <xf numFmtId="0" fontId="5" fillId="0" borderId="6" applyAlignment="1" pivotButton="0" quotePrefix="0" xfId="0">
      <alignment horizontal="center" vertical="center"/>
    </xf>
    <xf numFmtId="0" fontId="18" fillId="7" borderId="6" applyAlignment="1" pivotButton="0" quotePrefix="0" xfId="0">
      <alignment horizontal="center"/>
    </xf>
    <xf numFmtId="0" fontId="17" fillId="2" borderId="1" applyAlignment="1" pivotButton="0" quotePrefix="0" xfId="0">
      <alignment horizontal="center" vertical="center"/>
    </xf>
    <xf numFmtId="0" fontId="17" fillId="2" borderId="5" applyAlignment="1" pivotButton="0" quotePrefix="0" xfId="0">
      <alignment horizontal="center" vertical="center"/>
    </xf>
    <xf numFmtId="0" fontId="5" fillId="2" borderId="7" applyAlignment="1" pivotButton="0" quotePrefix="0" xfId="0">
      <alignment horizontal="center" vertical="center"/>
    </xf>
    <xf numFmtId="0" fontId="5" fillId="2" borderId="6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7" fillId="2" borderId="6" applyAlignment="1" pivotButton="0" quotePrefix="0" xfId="0">
      <alignment horizontal="center" vertical="center"/>
    </xf>
    <xf numFmtId="0" fontId="5" fillId="2" borderId="8" applyAlignment="1" pivotButton="0" quotePrefix="0" xfId="0">
      <alignment horizontal="center" vertical="center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201.png" Id="rId1" /><Relationship Type="http://schemas.openxmlformats.org/officeDocument/2006/relationships/image" Target="/xl/media/image202.png" Id="rId2" /><Relationship Type="http://schemas.openxmlformats.org/officeDocument/2006/relationships/image" Target="/xl/media/image203.png" Id="rId3" /><Relationship Type="http://schemas.openxmlformats.org/officeDocument/2006/relationships/image" Target="/xl/media/image204.png" Id="rId4" /><Relationship Type="http://schemas.openxmlformats.org/officeDocument/2006/relationships/image" Target="/xl/media/image205.png" Id="rId5" /><Relationship Type="http://schemas.openxmlformats.org/officeDocument/2006/relationships/image" Target="/xl/media/image206.png" Id="rId6" /><Relationship Type="http://schemas.openxmlformats.org/officeDocument/2006/relationships/image" Target="/xl/media/image207.png" Id="rId7" /><Relationship Type="http://schemas.openxmlformats.org/officeDocument/2006/relationships/image" Target="/xl/media/image208.png" Id="rId8" /><Relationship Type="http://schemas.openxmlformats.org/officeDocument/2006/relationships/image" Target="/xl/media/image209.png" Id="rId9" /><Relationship Type="http://schemas.openxmlformats.org/officeDocument/2006/relationships/image" Target="/xl/media/image210.png" Id="rId10" /><Relationship Type="http://schemas.openxmlformats.org/officeDocument/2006/relationships/image" Target="/xl/media/image211.png" Id="rId11" /><Relationship Type="http://schemas.openxmlformats.org/officeDocument/2006/relationships/image" Target="/xl/media/image212.png" Id="rId12" /><Relationship Type="http://schemas.openxmlformats.org/officeDocument/2006/relationships/image" Target="/xl/media/image213.png" Id="rId13" /><Relationship Type="http://schemas.openxmlformats.org/officeDocument/2006/relationships/image" Target="/xl/media/image214.png" Id="rId14" /><Relationship Type="http://schemas.openxmlformats.org/officeDocument/2006/relationships/image" Target="/xl/media/image215.png" Id="rId15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216.png" Id="rId1" /><Relationship Type="http://schemas.openxmlformats.org/officeDocument/2006/relationships/image" Target="/xl/media/image217.png" Id="rId2" /><Relationship Type="http://schemas.openxmlformats.org/officeDocument/2006/relationships/image" Target="/xl/media/image218.png" Id="rId3" /><Relationship Type="http://schemas.openxmlformats.org/officeDocument/2006/relationships/image" Target="/xl/media/image219.png" Id="rId4" /><Relationship Type="http://schemas.openxmlformats.org/officeDocument/2006/relationships/image" Target="/xl/media/image220.png" Id="rId5" /><Relationship Type="http://schemas.openxmlformats.org/officeDocument/2006/relationships/image" Target="/xl/media/image221.png" Id="rId6" /><Relationship Type="http://schemas.openxmlformats.org/officeDocument/2006/relationships/image" Target="/xl/media/image222.png" Id="rId7" /><Relationship Type="http://schemas.openxmlformats.org/officeDocument/2006/relationships/image" Target="/xl/media/image223.png" Id="rId8" /><Relationship Type="http://schemas.openxmlformats.org/officeDocument/2006/relationships/image" Target="/xl/media/image224.png" Id="rId9" /><Relationship Type="http://schemas.openxmlformats.org/officeDocument/2006/relationships/image" Target="/xl/media/image225.png" Id="rId10" /><Relationship Type="http://schemas.openxmlformats.org/officeDocument/2006/relationships/image" Target="/xl/media/image226.png" Id="rId11" /><Relationship Type="http://schemas.openxmlformats.org/officeDocument/2006/relationships/image" Target="/xl/media/image227.png" Id="rId12" /><Relationship Type="http://schemas.openxmlformats.org/officeDocument/2006/relationships/image" Target="/xl/media/image228.png" Id="rId13" /><Relationship Type="http://schemas.openxmlformats.org/officeDocument/2006/relationships/image" Target="/xl/media/image229.png" Id="rId14" /><Relationship Type="http://schemas.openxmlformats.org/officeDocument/2006/relationships/image" Target="/xl/media/image230.png" Id="rId15" /><Relationship Type="http://schemas.openxmlformats.org/officeDocument/2006/relationships/image" Target="/xl/media/image231.png" Id="rId16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232.png" Id="rId1" /><Relationship Type="http://schemas.openxmlformats.org/officeDocument/2006/relationships/image" Target="/xl/media/image233.png" Id="rId2" /><Relationship Type="http://schemas.openxmlformats.org/officeDocument/2006/relationships/image" Target="/xl/media/image234.png" Id="rId3" /><Relationship Type="http://schemas.openxmlformats.org/officeDocument/2006/relationships/image" Target="/xl/media/image235.png" Id="rId4" /><Relationship Type="http://schemas.openxmlformats.org/officeDocument/2006/relationships/image" Target="/xl/media/image236.png" Id="rId5" /><Relationship Type="http://schemas.openxmlformats.org/officeDocument/2006/relationships/image" Target="/xl/media/image237.png" Id="rId6" /><Relationship Type="http://schemas.openxmlformats.org/officeDocument/2006/relationships/image" Target="/xl/media/image238.png" Id="rId7" /><Relationship Type="http://schemas.openxmlformats.org/officeDocument/2006/relationships/image" Target="/xl/media/image239.png" Id="rId8" /><Relationship Type="http://schemas.openxmlformats.org/officeDocument/2006/relationships/image" Target="/xl/media/image240.png" Id="rId9" /><Relationship Type="http://schemas.openxmlformats.org/officeDocument/2006/relationships/image" Target="/xl/media/image241.png" Id="rId10" /><Relationship Type="http://schemas.openxmlformats.org/officeDocument/2006/relationships/image" Target="/xl/media/image242.png" Id="rId11" /><Relationship Type="http://schemas.openxmlformats.org/officeDocument/2006/relationships/image" Target="/xl/media/image243.png" Id="rId12" /><Relationship Type="http://schemas.openxmlformats.org/officeDocument/2006/relationships/image" Target="/xl/media/image244.png" Id="rId13" /><Relationship Type="http://schemas.openxmlformats.org/officeDocument/2006/relationships/image" Target="/xl/media/image245.png" Id="rId14" /><Relationship Type="http://schemas.openxmlformats.org/officeDocument/2006/relationships/image" Target="/xl/media/image246.png" Id="rId15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247.png" Id="rId1" /><Relationship Type="http://schemas.openxmlformats.org/officeDocument/2006/relationships/image" Target="/xl/media/image248.png" Id="rId2" /><Relationship Type="http://schemas.openxmlformats.org/officeDocument/2006/relationships/image" Target="/xl/media/image249.png" Id="rId3" /><Relationship Type="http://schemas.openxmlformats.org/officeDocument/2006/relationships/image" Target="/xl/media/image250.png" Id="rId4" /><Relationship Type="http://schemas.openxmlformats.org/officeDocument/2006/relationships/image" Target="/xl/media/image251.png" Id="rId5" /><Relationship Type="http://schemas.openxmlformats.org/officeDocument/2006/relationships/image" Target="/xl/media/image252.png" Id="rId6" /><Relationship Type="http://schemas.openxmlformats.org/officeDocument/2006/relationships/image" Target="/xl/media/image253.png" Id="rId7" /><Relationship Type="http://schemas.openxmlformats.org/officeDocument/2006/relationships/image" Target="/xl/media/image254.png" Id="rId8" /><Relationship Type="http://schemas.openxmlformats.org/officeDocument/2006/relationships/image" Target="/xl/media/image255.png" Id="rId9" /><Relationship Type="http://schemas.openxmlformats.org/officeDocument/2006/relationships/image" Target="/xl/media/image256.png" Id="rId10" /><Relationship Type="http://schemas.openxmlformats.org/officeDocument/2006/relationships/image" Target="/xl/media/image257.png" Id="rId11" /><Relationship Type="http://schemas.openxmlformats.org/officeDocument/2006/relationships/image" Target="/xl/media/image258.png" Id="rId12" /><Relationship Type="http://schemas.openxmlformats.org/officeDocument/2006/relationships/image" Target="/xl/media/image259.png" Id="rId13" /><Relationship Type="http://schemas.openxmlformats.org/officeDocument/2006/relationships/image" Target="/xl/media/image260.png" Id="rId14" /><Relationship Type="http://schemas.openxmlformats.org/officeDocument/2006/relationships/image" Target="/xl/media/image261.png" Id="rId15" /><Relationship Type="http://schemas.openxmlformats.org/officeDocument/2006/relationships/image" Target="/xl/media/image262.png" Id="rId16" /><Relationship Type="http://schemas.openxmlformats.org/officeDocument/2006/relationships/image" Target="/xl/media/image263.png" Id="rId17" /><Relationship Type="http://schemas.openxmlformats.org/officeDocument/2006/relationships/image" Target="/xl/media/image264.png" Id="rId18" /><Relationship Type="http://schemas.openxmlformats.org/officeDocument/2006/relationships/image" Target="/xl/media/image265.png" Id="rId19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266.png" Id="rId1" /><Relationship Type="http://schemas.openxmlformats.org/officeDocument/2006/relationships/image" Target="/xl/media/image267.png" Id="rId2" /><Relationship Type="http://schemas.openxmlformats.org/officeDocument/2006/relationships/image" Target="/xl/media/image268.png" Id="rId3" /><Relationship Type="http://schemas.openxmlformats.org/officeDocument/2006/relationships/image" Target="/xl/media/image269.png" Id="rId4" /><Relationship Type="http://schemas.openxmlformats.org/officeDocument/2006/relationships/image" Target="/xl/media/image270.png" Id="rId5" /><Relationship Type="http://schemas.openxmlformats.org/officeDocument/2006/relationships/image" Target="/xl/media/image271.png" Id="rId6" /><Relationship Type="http://schemas.openxmlformats.org/officeDocument/2006/relationships/image" Target="/xl/media/image272.png" Id="rId7" /><Relationship Type="http://schemas.openxmlformats.org/officeDocument/2006/relationships/image" Target="/xl/media/image273.png" Id="rId8" /><Relationship Type="http://schemas.openxmlformats.org/officeDocument/2006/relationships/image" Target="/xl/media/image274.png" Id="rId9" /><Relationship Type="http://schemas.openxmlformats.org/officeDocument/2006/relationships/image" Target="/xl/media/image275.png" Id="rId10" /><Relationship Type="http://schemas.openxmlformats.org/officeDocument/2006/relationships/image" Target="/xl/media/image276.png" Id="rId11" /><Relationship Type="http://schemas.openxmlformats.org/officeDocument/2006/relationships/image" Target="/xl/media/image277.png" Id="rId12" /><Relationship Type="http://schemas.openxmlformats.org/officeDocument/2006/relationships/image" Target="/xl/media/image278.png" Id="rId13" /><Relationship Type="http://schemas.openxmlformats.org/officeDocument/2006/relationships/image" Target="/xl/media/image279.png" Id="rId14" /><Relationship Type="http://schemas.openxmlformats.org/officeDocument/2006/relationships/image" Target="/xl/media/image280.png" Id="rId15" /><Relationship Type="http://schemas.openxmlformats.org/officeDocument/2006/relationships/image" Target="/xl/media/image281.png" Id="rId16" /><Relationship Type="http://schemas.openxmlformats.org/officeDocument/2006/relationships/image" Target="/xl/media/image282.png" Id="rId17" /><Relationship Type="http://schemas.openxmlformats.org/officeDocument/2006/relationships/image" Target="/xl/media/image283.png" Id="rId18" /><Relationship Type="http://schemas.openxmlformats.org/officeDocument/2006/relationships/image" Target="/xl/media/image284.png" Id="rId19" /><Relationship Type="http://schemas.openxmlformats.org/officeDocument/2006/relationships/image" Target="/xl/media/image285.png" Id="rId20" /><Relationship Type="http://schemas.openxmlformats.org/officeDocument/2006/relationships/image" Target="/xl/media/image286.png" Id="rId21" /><Relationship Type="http://schemas.openxmlformats.org/officeDocument/2006/relationships/image" Target="/xl/media/image287.png" Id="rId22" /><Relationship Type="http://schemas.openxmlformats.org/officeDocument/2006/relationships/image" Target="/xl/media/image288.png" Id="rId23" /><Relationship Type="http://schemas.openxmlformats.org/officeDocument/2006/relationships/image" Target="/xl/media/image289.png" Id="rId24" /><Relationship Type="http://schemas.openxmlformats.org/officeDocument/2006/relationships/image" Target="/xl/media/image290.png" Id="rId25" /><Relationship Type="http://schemas.openxmlformats.org/officeDocument/2006/relationships/image" Target="/xl/media/image291.png" Id="rId26" /><Relationship Type="http://schemas.openxmlformats.org/officeDocument/2006/relationships/image" Target="/xl/media/image292.png" Id="rId27" /><Relationship Type="http://schemas.openxmlformats.org/officeDocument/2006/relationships/image" Target="/xl/media/image293.png" Id="rId28" /><Relationship Type="http://schemas.openxmlformats.org/officeDocument/2006/relationships/image" Target="/xl/media/image294.png" Id="rId29" /><Relationship Type="http://schemas.openxmlformats.org/officeDocument/2006/relationships/image" Target="/xl/media/image295.png" Id="rId30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296.png" Id="rId1" /><Relationship Type="http://schemas.openxmlformats.org/officeDocument/2006/relationships/image" Target="/xl/media/image297.png" Id="rId2" /><Relationship Type="http://schemas.openxmlformats.org/officeDocument/2006/relationships/image" Target="/xl/media/image298.png" Id="rId3" /><Relationship Type="http://schemas.openxmlformats.org/officeDocument/2006/relationships/image" Target="/xl/media/image299.png" Id="rId4" /><Relationship Type="http://schemas.openxmlformats.org/officeDocument/2006/relationships/image" Target="/xl/media/image300.png" Id="rId5" /><Relationship Type="http://schemas.openxmlformats.org/officeDocument/2006/relationships/image" Target="/xl/media/image301.png" Id="rId6" /><Relationship Type="http://schemas.openxmlformats.org/officeDocument/2006/relationships/image" Target="/xl/media/image302.png" Id="rId7" /><Relationship Type="http://schemas.openxmlformats.org/officeDocument/2006/relationships/image" Target="/xl/media/image303.png" Id="rId8" /><Relationship Type="http://schemas.openxmlformats.org/officeDocument/2006/relationships/image" Target="/xl/media/image304.png" Id="rId9" /><Relationship Type="http://schemas.openxmlformats.org/officeDocument/2006/relationships/image" Target="/xl/media/image305.png" Id="rId10" /><Relationship Type="http://schemas.openxmlformats.org/officeDocument/2006/relationships/image" Target="/xl/media/image306.png" Id="rId11" /><Relationship Type="http://schemas.openxmlformats.org/officeDocument/2006/relationships/image" Target="/xl/media/image307.png" Id="rId12" /><Relationship Type="http://schemas.openxmlformats.org/officeDocument/2006/relationships/image" Target="/xl/media/image308.png" Id="rId13" /><Relationship Type="http://schemas.openxmlformats.org/officeDocument/2006/relationships/image" Target="/xl/media/image309.png" Id="rId14" /><Relationship Type="http://schemas.openxmlformats.org/officeDocument/2006/relationships/image" Target="/xl/media/image310.png" Id="rId15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311.png" Id="rId1" /><Relationship Type="http://schemas.openxmlformats.org/officeDocument/2006/relationships/image" Target="/xl/media/image312.png" Id="rId2" /><Relationship Type="http://schemas.openxmlformats.org/officeDocument/2006/relationships/image" Target="/xl/media/image313.png" Id="rId3" /><Relationship Type="http://schemas.openxmlformats.org/officeDocument/2006/relationships/image" Target="/xl/media/image314.png" Id="rId4" /><Relationship Type="http://schemas.openxmlformats.org/officeDocument/2006/relationships/image" Target="/xl/media/image315.png" Id="rId5" /><Relationship Type="http://schemas.openxmlformats.org/officeDocument/2006/relationships/image" Target="/xl/media/image316.png" Id="rId6" /><Relationship Type="http://schemas.openxmlformats.org/officeDocument/2006/relationships/image" Target="/xl/media/image317.png" Id="rId7" /><Relationship Type="http://schemas.openxmlformats.org/officeDocument/2006/relationships/image" Target="/xl/media/image318.png" Id="rId8" /><Relationship Type="http://schemas.openxmlformats.org/officeDocument/2006/relationships/image" Target="/xl/media/image319.png" Id="rId9" /><Relationship Type="http://schemas.openxmlformats.org/officeDocument/2006/relationships/image" Target="/xl/media/image320.png" Id="rId10" /><Relationship Type="http://schemas.openxmlformats.org/officeDocument/2006/relationships/image" Target="/xl/media/image321.png" Id="rId11" /><Relationship Type="http://schemas.openxmlformats.org/officeDocument/2006/relationships/image" Target="/xl/media/image322.png" Id="rId12" /><Relationship Type="http://schemas.openxmlformats.org/officeDocument/2006/relationships/image" Target="/xl/media/image323.png" Id="rId13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324.png" Id="rId1" /><Relationship Type="http://schemas.openxmlformats.org/officeDocument/2006/relationships/image" Target="/xl/media/image325.png" Id="rId2" /><Relationship Type="http://schemas.openxmlformats.org/officeDocument/2006/relationships/image" Target="/xl/media/image326.png" Id="rId3" /><Relationship Type="http://schemas.openxmlformats.org/officeDocument/2006/relationships/image" Target="/xl/media/image327.png" Id="rId4" /><Relationship Type="http://schemas.openxmlformats.org/officeDocument/2006/relationships/image" Target="/xl/media/image328.png" Id="rId5" /><Relationship Type="http://schemas.openxmlformats.org/officeDocument/2006/relationships/image" Target="/xl/media/image329.png" Id="rId6" /><Relationship Type="http://schemas.openxmlformats.org/officeDocument/2006/relationships/image" Target="/xl/media/image330.png" Id="rId7" /><Relationship Type="http://schemas.openxmlformats.org/officeDocument/2006/relationships/image" Target="/xl/media/image331.png" Id="rId8" /><Relationship Type="http://schemas.openxmlformats.org/officeDocument/2006/relationships/image" Target="/xl/media/image332.png" Id="rId9" /><Relationship Type="http://schemas.openxmlformats.org/officeDocument/2006/relationships/image" Target="/xl/media/image333.png" Id="rId10" /><Relationship Type="http://schemas.openxmlformats.org/officeDocument/2006/relationships/image" Target="/xl/media/image334.png" Id="rId11" /><Relationship Type="http://schemas.openxmlformats.org/officeDocument/2006/relationships/image" Target="/xl/media/image335.png" Id="rId12" /><Relationship Type="http://schemas.openxmlformats.org/officeDocument/2006/relationships/image" Target="/xl/media/image336.png" Id="rId13" /><Relationship Type="http://schemas.openxmlformats.org/officeDocument/2006/relationships/image" Target="/xl/media/image337.png" Id="rId14" /><Relationship Type="http://schemas.openxmlformats.org/officeDocument/2006/relationships/image" Target="/xl/media/image338.png" Id="rId15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339.png" Id="rId1" /><Relationship Type="http://schemas.openxmlformats.org/officeDocument/2006/relationships/image" Target="/xl/media/image340.png" Id="rId2" /><Relationship Type="http://schemas.openxmlformats.org/officeDocument/2006/relationships/image" Target="/xl/media/image341.png" Id="rId3" /><Relationship Type="http://schemas.openxmlformats.org/officeDocument/2006/relationships/image" Target="/xl/media/image342.png" Id="rId4" /><Relationship Type="http://schemas.openxmlformats.org/officeDocument/2006/relationships/image" Target="/xl/media/image343.png" Id="rId5" /><Relationship Type="http://schemas.openxmlformats.org/officeDocument/2006/relationships/image" Target="/xl/media/image344.png" Id="rId6" /><Relationship Type="http://schemas.openxmlformats.org/officeDocument/2006/relationships/image" Target="/xl/media/image345.png" Id="rId7" /><Relationship Type="http://schemas.openxmlformats.org/officeDocument/2006/relationships/image" Target="/xl/media/image346.png" Id="rId8" /><Relationship Type="http://schemas.openxmlformats.org/officeDocument/2006/relationships/image" Target="/xl/media/image347.png" Id="rId9" /><Relationship Type="http://schemas.openxmlformats.org/officeDocument/2006/relationships/image" Target="/xl/media/image348.png" Id="rId10" /><Relationship Type="http://schemas.openxmlformats.org/officeDocument/2006/relationships/image" Target="/xl/media/image349.png" Id="rId11" /><Relationship Type="http://schemas.openxmlformats.org/officeDocument/2006/relationships/image" Target="/xl/media/image350.png" Id="rId12" /><Relationship Type="http://schemas.openxmlformats.org/officeDocument/2006/relationships/image" Target="/xl/media/image351.png" Id="rId13" /><Relationship Type="http://schemas.openxmlformats.org/officeDocument/2006/relationships/image" Target="/xl/media/image352.png" Id="rId14" /><Relationship Type="http://schemas.openxmlformats.org/officeDocument/2006/relationships/image" Target="/xl/media/image353.png" Id="rId15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354.png" Id="rId1" /><Relationship Type="http://schemas.openxmlformats.org/officeDocument/2006/relationships/image" Target="/xl/media/image355.png" Id="rId2" /><Relationship Type="http://schemas.openxmlformats.org/officeDocument/2006/relationships/image" Target="/xl/media/image356.png" Id="rId3" /><Relationship Type="http://schemas.openxmlformats.org/officeDocument/2006/relationships/image" Target="/xl/media/image357.png" Id="rId4" /><Relationship Type="http://schemas.openxmlformats.org/officeDocument/2006/relationships/image" Target="/xl/media/image358.png" Id="rId5" /><Relationship Type="http://schemas.openxmlformats.org/officeDocument/2006/relationships/image" Target="/xl/media/image359.png" Id="rId6" /><Relationship Type="http://schemas.openxmlformats.org/officeDocument/2006/relationships/image" Target="/xl/media/image360.png" Id="rId7" /><Relationship Type="http://schemas.openxmlformats.org/officeDocument/2006/relationships/image" Target="/xl/media/image361.png" Id="rId8" /><Relationship Type="http://schemas.openxmlformats.org/officeDocument/2006/relationships/image" Target="/xl/media/image362.png" Id="rId9" /><Relationship Type="http://schemas.openxmlformats.org/officeDocument/2006/relationships/image" Target="/xl/media/image363.png" Id="rId10" /><Relationship Type="http://schemas.openxmlformats.org/officeDocument/2006/relationships/image" Target="/xl/media/image364.png" Id="rId11" /><Relationship Type="http://schemas.openxmlformats.org/officeDocument/2006/relationships/image" Target="/xl/media/image365.png" Id="rId12" /><Relationship Type="http://schemas.openxmlformats.org/officeDocument/2006/relationships/image" Target="/xl/media/image366.png" Id="rId13" /><Relationship Type="http://schemas.openxmlformats.org/officeDocument/2006/relationships/image" Target="/xl/media/image367.png" Id="rId14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2.png" Id="rId1" /><Relationship Type="http://schemas.openxmlformats.org/officeDocument/2006/relationships/image" Target="/xl/media/image23.png" Id="rId2" /><Relationship Type="http://schemas.openxmlformats.org/officeDocument/2006/relationships/image" Target="/xl/media/image24.png" Id="rId3" /><Relationship Type="http://schemas.openxmlformats.org/officeDocument/2006/relationships/image" Target="/xl/media/image25.png" Id="rId4" /><Relationship Type="http://schemas.openxmlformats.org/officeDocument/2006/relationships/image" Target="/xl/media/image26.png" Id="rId5" /><Relationship Type="http://schemas.openxmlformats.org/officeDocument/2006/relationships/image" Target="/xl/media/image27.png" Id="rId6" /><Relationship Type="http://schemas.openxmlformats.org/officeDocument/2006/relationships/image" Target="/xl/media/image28.png" Id="rId7" /><Relationship Type="http://schemas.openxmlformats.org/officeDocument/2006/relationships/image" Target="/xl/media/image29.png" Id="rId8" /><Relationship Type="http://schemas.openxmlformats.org/officeDocument/2006/relationships/image" Target="/xl/media/image30.png" Id="rId9" /><Relationship Type="http://schemas.openxmlformats.org/officeDocument/2006/relationships/image" Target="/xl/media/image31.png" Id="rId10" /><Relationship Type="http://schemas.openxmlformats.org/officeDocument/2006/relationships/image" Target="/xl/media/image32.png" Id="rId11" /><Relationship Type="http://schemas.openxmlformats.org/officeDocument/2006/relationships/image" Target="/xl/media/image33.png" Id="rId12" /><Relationship Type="http://schemas.openxmlformats.org/officeDocument/2006/relationships/image" Target="/xl/media/image34.png" Id="rId13" /><Relationship Type="http://schemas.openxmlformats.org/officeDocument/2006/relationships/image" Target="/xl/media/image35.png" Id="rId14" /><Relationship Type="http://schemas.openxmlformats.org/officeDocument/2006/relationships/image" Target="/xl/media/image36.png" Id="rId15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368.png" Id="rId1" /><Relationship Type="http://schemas.openxmlformats.org/officeDocument/2006/relationships/image" Target="/xl/media/image369.png" Id="rId2" /><Relationship Type="http://schemas.openxmlformats.org/officeDocument/2006/relationships/image" Target="/xl/media/image370.png" Id="rId3" /><Relationship Type="http://schemas.openxmlformats.org/officeDocument/2006/relationships/image" Target="/xl/media/image371.png" Id="rId4" /><Relationship Type="http://schemas.openxmlformats.org/officeDocument/2006/relationships/image" Target="/xl/media/image372.png" Id="rId5" /><Relationship Type="http://schemas.openxmlformats.org/officeDocument/2006/relationships/image" Target="/xl/media/image373.png" Id="rId6" /><Relationship Type="http://schemas.openxmlformats.org/officeDocument/2006/relationships/image" Target="/xl/media/image374.png" Id="rId7" /><Relationship Type="http://schemas.openxmlformats.org/officeDocument/2006/relationships/image" Target="/xl/media/image375.png" Id="rId8" /><Relationship Type="http://schemas.openxmlformats.org/officeDocument/2006/relationships/image" Target="/xl/media/image376.png" Id="rId9" /><Relationship Type="http://schemas.openxmlformats.org/officeDocument/2006/relationships/image" Target="/xl/media/image377.png" Id="rId10" /><Relationship Type="http://schemas.openxmlformats.org/officeDocument/2006/relationships/image" Target="/xl/media/image378.png" Id="rId11" /><Relationship Type="http://schemas.openxmlformats.org/officeDocument/2006/relationships/image" Target="/xl/media/image379.png" Id="rId12" /><Relationship Type="http://schemas.openxmlformats.org/officeDocument/2006/relationships/image" Target="/xl/media/image380.png" Id="rId13" /><Relationship Type="http://schemas.openxmlformats.org/officeDocument/2006/relationships/image" Target="/xl/media/image381.png" Id="rId14" /><Relationship Type="http://schemas.openxmlformats.org/officeDocument/2006/relationships/image" Target="/xl/media/image382.png" Id="rId15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383.png" Id="rId1" /><Relationship Type="http://schemas.openxmlformats.org/officeDocument/2006/relationships/image" Target="/xl/media/image384.png" Id="rId2" /><Relationship Type="http://schemas.openxmlformats.org/officeDocument/2006/relationships/image" Target="/xl/media/image385.png" Id="rId3" /><Relationship Type="http://schemas.openxmlformats.org/officeDocument/2006/relationships/image" Target="/xl/media/image386.png" Id="rId4" /><Relationship Type="http://schemas.openxmlformats.org/officeDocument/2006/relationships/image" Target="/xl/media/image387.png" Id="rId5" /><Relationship Type="http://schemas.openxmlformats.org/officeDocument/2006/relationships/image" Target="/xl/media/image388.png" Id="rId6" /><Relationship Type="http://schemas.openxmlformats.org/officeDocument/2006/relationships/image" Target="/xl/media/image389.png" Id="rId7" /><Relationship Type="http://schemas.openxmlformats.org/officeDocument/2006/relationships/image" Target="/xl/media/image390.png" Id="rId8" /><Relationship Type="http://schemas.openxmlformats.org/officeDocument/2006/relationships/image" Target="/xl/media/image391.png" Id="rId9" /><Relationship Type="http://schemas.openxmlformats.org/officeDocument/2006/relationships/image" Target="/xl/media/image392.png" Id="rId10" /><Relationship Type="http://schemas.openxmlformats.org/officeDocument/2006/relationships/image" Target="/xl/media/image393.png" Id="rId11" /><Relationship Type="http://schemas.openxmlformats.org/officeDocument/2006/relationships/image" Target="/xl/media/image394.png" Id="rId12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395.png" Id="rId1" /><Relationship Type="http://schemas.openxmlformats.org/officeDocument/2006/relationships/image" Target="/xl/media/image396.png" Id="rId2" /><Relationship Type="http://schemas.openxmlformats.org/officeDocument/2006/relationships/image" Target="/xl/media/image397.png" Id="rId3" /><Relationship Type="http://schemas.openxmlformats.org/officeDocument/2006/relationships/image" Target="/xl/media/image398.png" Id="rId4" /><Relationship Type="http://schemas.openxmlformats.org/officeDocument/2006/relationships/image" Target="/xl/media/image399.png" Id="rId5" /><Relationship Type="http://schemas.openxmlformats.org/officeDocument/2006/relationships/image" Target="/xl/media/image400.png" Id="rId6" /><Relationship Type="http://schemas.openxmlformats.org/officeDocument/2006/relationships/image" Target="/xl/media/image401.png" Id="rId7" /><Relationship Type="http://schemas.openxmlformats.org/officeDocument/2006/relationships/image" Target="/xl/media/image402.png" Id="rId8" /><Relationship Type="http://schemas.openxmlformats.org/officeDocument/2006/relationships/image" Target="/xl/media/image403.png" Id="rId9" /><Relationship Type="http://schemas.openxmlformats.org/officeDocument/2006/relationships/image" Target="/xl/media/image404.png" Id="rId10" /><Relationship Type="http://schemas.openxmlformats.org/officeDocument/2006/relationships/image" Target="/xl/media/image405.png" Id="rId11" /><Relationship Type="http://schemas.openxmlformats.org/officeDocument/2006/relationships/image" Target="/xl/media/image406.png" Id="rId12" /><Relationship Type="http://schemas.openxmlformats.org/officeDocument/2006/relationships/image" Target="/xl/media/image407.png" Id="rId13" /><Relationship Type="http://schemas.openxmlformats.org/officeDocument/2006/relationships/image" Target="/xl/media/image408.png" Id="rId14" /><Relationship Type="http://schemas.openxmlformats.org/officeDocument/2006/relationships/image" Target="/xl/media/image409.png" Id="rId15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410.png" Id="rId1" /><Relationship Type="http://schemas.openxmlformats.org/officeDocument/2006/relationships/image" Target="/xl/media/image411.png" Id="rId2" /><Relationship Type="http://schemas.openxmlformats.org/officeDocument/2006/relationships/image" Target="/xl/media/image412.png" Id="rId3" /><Relationship Type="http://schemas.openxmlformats.org/officeDocument/2006/relationships/image" Target="/xl/media/image413.png" Id="rId4" /><Relationship Type="http://schemas.openxmlformats.org/officeDocument/2006/relationships/image" Target="/xl/media/image414.png" Id="rId5" /><Relationship Type="http://schemas.openxmlformats.org/officeDocument/2006/relationships/image" Target="/xl/media/image415.png" Id="rId6" /><Relationship Type="http://schemas.openxmlformats.org/officeDocument/2006/relationships/image" Target="/xl/media/image416.png" Id="rId7" /><Relationship Type="http://schemas.openxmlformats.org/officeDocument/2006/relationships/image" Target="/xl/media/image417.png" Id="rId8" /><Relationship Type="http://schemas.openxmlformats.org/officeDocument/2006/relationships/image" Target="/xl/media/image418.png" Id="rId9" /><Relationship Type="http://schemas.openxmlformats.org/officeDocument/2006/relationships/image" Target="/xl/media/image419.png" Id="rId10" /><Relationship Type="http://schemas.openxmlformats.org/officeDocument/2006/relationships/image" Target="/xl/media/image420.png" Id="rId11" /><Relationship Type="http://schemas.openxmlformats.org/officeDocument/2006/relationships/image" Target="/xl/media/image421.png" Id="rId12" /><Relationship Type="http://schemas.openxmlformats.org/officeDocument/2006/relationships/image" Target="/xl/media/image422.png" Id="rId13" /><Relationship Type="http://schemas.openxmlformats.org/officeDocument/2006/relationships/image" Target="/xl/media/image423.png" Id="rId14" /><Relationship Type="http://schemas.openxmlformats.org/officeDocument/2006/relationships/image" Target="/xl/media/image424.png" Id="rId15" /><Relationship Type="http://schemas.openxmlformats.org/officeDocument/2006/relationships/image" Target="/xl/media/image425.png" Id="rId16" /><Relationship Type="http://schemas.openxmlformats.org/officeDocument/2006/relationships/image" Target="/xl/media/image426.png" Id="rId17" /><Relationship Type="http://schemas.openxmlformats.org/officeDocument/2006/relationships/image" Target="/xl/media/image427.png" Id="rId18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428.png" Id="rId1" /><Relationship Type="http://schemas.openxmlformats.org/officeDocument/2006/relationships/image" Target="/xl/media/image429.png" Id="rId2" /><Relationship Type="http://schemas.openxmlformats.org/officeDocument/2006/relationships/image" Target="/xl/media/image430.png" Id="rId3" /><Relationship Type="http://schemas.openxmlformats.org/officeDocument/2006/relationships/image" Target="/xl/media/image431.png" Id="rId4" /><Relationship Type="http://schemas.openxmlformats.org/officeDocument/2006/relationships/image" Target="/xl/media/image432.png" Id="rId5" /><Relationship Type="http://schemas.openxmlformats.org/officeDocument/2006/relationships/image" Target="/xl/media/image433.png" Id="rId6" /><Relationship Type="http://schemas.openxmlformats.org/officeDocument/2006/relationships/image" Target="/xl/media/image434.png" Id="rId7" /><Relationship Type="http://schemas.openxmlformats.org/officeDocument/2006/relationships/image" Target="/xl/media/image435.png" Id="rId8" /><Relationship Type="http://schemas.openxmlformats.org/officeDocument/2006/relationships/image" Target="/xl/media/image436.png" Id="rId9" /><Relationship Type="http://schemas.openxmlformats.org/officeDocument/2006/relationships/image" Target="/xl/media/image437.png" Id="rId10" /><Relationship Type="http://schemas.openxmlformats.org/officeDocument/2006/relationships/image" Target="/xl/media/image438.png" Id="rId11" /><Relationship Type="http://schemas.openxmlformats.org/officeDocument/2006/relationships/image" Target="/xl/media/image439.png" Id="rId12" /><Relationship Type="http://schemas.openxmlformats.org/officeDocument/2006/relationships/image" Target="/xl/media/image440.png" Id="rId13" /><Relationship Type="http://schemas.openxmlformats.org/officeDocument/2006/relationships/image" Target="/xl/media/image441.png" Id="rId14" /><Relationship Type="http://schemas.openxmlformats.org/officeDocument/2006/relationships/image" Target="/xl/media/image442.png" Id="rId15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443.png" Id="rId1" /><Relationship Type="http://schemas.openxmlformats.org/officeDocument/2006/relationships/image" Target="/xl/media/image444.png" Id="rId2" /><Relationship Type="http://schemas.openxmlformats.org/officeDocument/2006/relationships/image" Target="/xl/media/image445.png" Id="rId3" /><Relationship Type="http://schemas.openxmlformats.org/officeDocument/2006/relationships/image" Target="/xl/media/image446.png" Id="rId4" /><Relationship Type="http://schemas.openxmlformats.org/officeDocument/2006/relationships/image" Target="/xl/media/image447.png" Id="rId5" /><Relationship Type="http://schemas.openxmlformats.org/officeDocument/2006/relationships/image" Target="/xl/media/image448.png" Id="rId6" /><Relationship Type="http://schemas.openxmlformats.org/officeDocument/2006/relationships/image" Target="/xl/media/image449.png" Id="rId7" /><Relationship Type="http://schemas.openxmlformats.org/officeDocument/2006/relationships/image" Target="/xl/media/image450.png" Id="rId8" /><Relationship Type="http://schemas.openxmlformats.org/officeDocument/2006/relationships/image" Target="/xl/media/image451.png" Id="rId9" /><Relationship Type="http://schemas.openxmlformats.org/officeDocument/2006/relationships/image" Target="/xl/media/image452.png" Id="rId10" /><Relationship Type="http://schemas.openxmlformats.org/officeDocument/2006/relationships/image" Target="/xl/media/image453.png" Id="rId11" /><Relationship Type="http://schemas.openxmlformats.org/officeDocument/2006/relationships/image" Target="/xl/media/image454.png" Id="rId12" /><Relationship Type="http://schemas.openxmlformats.org/officeDocument/2006/relationships/image" Target="/xl/media/image455.png" Id="rId13" /><Relationship Type="http://schemas.openxmlformats.org/officeDocument/2006/relationships/image" Target="/xl/media/image456.png" Id="rId14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457.png" Id="rId1" /><Relationship Type="http://schemas.openxmlformats.org/officeDocument/2006/relationships/image" Target="/xl/media/image458.png" Id="rId2" /><Relationship Type="http://schemas.openxmlformats.org/officeDocument/2006/relationships/image" Target="/xl/media/image459.png" Id="rId3" /><Relationship Type="http://schemas.openxmlformats.org/officeDocument/2006/relationships/image" Target="/xl/media/image460.png" Id="rId4" /><Relationship Type="http://schemas.openxmlformats.org/officeDocument/2006/relationships/image" Target="/xl/media/image461.png" Id="rId5" /><Relationship Type="http://schemas.openxmlformats.org/officeDocument/2006/relationships/image" Target="/xl/media/image462.png" Id="rId6" /><Relationship Type="http://schemas.openxmlformats.org/officeDocument/2006/relationships/image" Target="/xl/media/image463.png" Id="rId7" /><Relationship Type="http://schemas.openxmlformats.org/officeDocument/2006/relationships/image" Target="/xl/media/image464.png" Id="rId8" /><Relationship Type="http://schemas.openxmlformats.org/officeDocument/2006/relationships/image" Target="/xl/media/image465.png" Id="rId9" /><Relationship Type="http://schemas.openxmlformats.org/officeDocument/2006/relationships/image" Target="/xl/media/image466.png" Id="rId10" /><Relationship Type="http://schemas.openxmlformats.org/officeDocument/2006/relationships/image" Target="/xl/media/image467.png" Id="rId11" /><Relationship Type="http://schemas.openxmlformats.org/officeDocument/2006/relationships/image" Target="/xl/media/image468.png" Id="rId12" /><Relationship Type="http://schemas.openxmlformats.org/officeDocument/2006/relationships/image" Target="/xl/media/image469.png" Id="rId1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7.png" Id="rId1" /><Relationship Type="http://schemas.openxmlformats.org/officeDocument/2006/relationships/image" Target="/xl/media/image38.png" Id="rId2" /><Relationship Type="http://schemas.openxmlformats.org/officeDocument/2006/relationships/image" Target="/xl/media/image39.png" Id="rId3" /><Relationship Type="http://schemas.openxmlformats.org/officeDocument/2006/relationships/image" Target="/xl/media/image40.png" Id="rId4" /><Relationship Type="http://schemas.openxmlformats.org/officeDocument/2006/relationships/image" Target="/xl/media/image41.png" Id="rId5" /><Relationship Type="http://schemas.openxmlformats.org/officeDocument/2006/relationships/image" Target="/xl/media/image42.png" Id="rId6" /><Relationship Type="http://schemas.openxmlformats.org/officeDocument/2006/relationships/image" Target="/xl/media/image43.png" Id="rId7" /><Relationship Type="http://schemas.openxmlformats.org/officeDocument/2006/relationships/image" Target="/xl/media/image44.png" Id="rId8" /><Relationship Type="http://schemas.openxmlformats.org/officeDocument/2006/relationships/image" Target="/xl/media/image45.png" Id="rId9" /><Relationship Type="http://schemas.openxmlformats.org/officeDocument/2006/relationships/image" Target="/xl/media/image46.png" Id="rId10" /><Relationship Type="http://schemas.openxmlformats.org/officeDocument/2006/relationships/image" Target="/xl/media/image47.png" Id="rId11" /><Relationship Type="http://schemas.openxmlformats.org/officeDocument/2006/relationships/image" Target="/xl/media/image48.png" Id="rId12" /><Relationship Type="http://schemas.openxmlformats.org/officeDocument/2006/relationships/image" Target="/xl/media/image49.png" Id="rId13" /><Relationship Type="http://schemas.openxmlformats.org/officeDocument/2006/relationships/image" Target="/xl/media/image50.png" Id="rId14" /><Relationship Type="http://schemas.openxmlformats.org/officeDocument/2006/relationships/image" Target="/xl/media/image51.png" Id="rId15" /><Relationship Type="http://schemas.openxmlformats.org/officeDocument/2006/relationships/image" Target="/xl/media/image52.png" Id="rId16" /><Relationship Type="http://schemas.openxmlformats.org/officeDocument/2006/relationships/image" Target="/xl/media/image53.png" Id="rId17" /><Relationship Type="http://schemas.openxmlformats.org/officeDocument/2006/relationships/image" Target="/xl/media/image54.png" Id="rId18" /><Relationship Type="http://schemas.openxmlformats.org/officeDocument/2006/relationships/image" Target="/xl/media/image55.png" Id="rId19" /><Relationship Type="http://schemas.openxmlformats.org/officeDocument/2006/relationships/image" Target="/xl/media/image56.png" Id="rId20" /><Relationship Type="http://schemas.openxmlformats.org/officeDocument/2006/relationships/image" Target="/xl/media/image57.png" Id="rId21" /><Relationship Type="http://schemas.openxmlformats.org/officeDocument/2006/relationships/image" Target="/xl/media/image58.png" Id="rId22" /><Relationship Type="http://schemas.openxmlformats.org/officeDocument/2006/relationships/image" Target="/xl/media/image59.png" Id="rId23" /><Relationship Type="http://schemas.openxmlformats.org/officeDocument/2006/relationships/image" Target="/xl/media/image60.png" Id="rId24" /><Relationship Type="http://schemas.openxmlformats.org/officeDocument/2006/relationships/image" Target="/xl/media/image61.png" Id="rId25" /><Relationship Type="http://schemas.openxmlformats.org/officeDocument/2006/relationships/image" Target="/xl/media/image62.png" Id="rId26" /><Relationship Type="http://schemas.openxmlformats.org/officeDocument/2006/relationships/image" Target="/xl/media/image63.png" Id="rId27" /><Relationship Type="http://schemas.openxmlformats.org/officeDocument/2006/relationships/image" Target="/xl/media/image64.png" Id="rId28" /><Relationship Type="http://schemas.openxmlformats.org/officeDocument/2006/relationships/image" Target="/xl/media/image65.png" Id="rId29" /><Relationship Type="http://schemas.openxmlformats.org/officeDocument/2006/relationships/image" Target="/xl/media/image66.png" Id="rId30" /></Relationships>
</file>

<file path=xl/drawings/_rels/drawing4.xml.rels><Relationships xmlns="http://schemas.openxmlformats.org/package/2006/relationships"><Relationship Type="http://schemas.openxmlformats.org/officeDocument/2006/relationships/image" Target="/xl/media/image67.png" Id="rId1" /><Relationship Type="http://schemas.openxmlformats.org/officeDocument/2006/relationships/image" Target="/xl/media/image68.png" Id="rId2" /><Relationship Type="http://schemas.openxmlformats.org/officeDocument/2006/relationships/image" Target="/xl/media/image69.png" Id="rId3" /><Relationship Type="http://schemas.openxmlformats.org/officeDocument/2006/relationships/image" Target="/xl/media/image70.png" Id="rId4" /><Relationship Type="http://schemas.openxmlformats.org/officeDocument/2006/relationships/image" Target="/xl/media/image71.png" Id="rId5" /><Relationship Type="http://schemas.openxmlformats.org/officeDocument/2006/relationships/image" Target="/xl/media/image72.png" Id="rId6" /><Relationship Type="http://schemas.openxmlformats.org/officeDocument/2006/relationships/image" Target="/xl/media/image73.png" Id="rId7" /><Relationship Type="http://schemas.openxmlformats.org/officeDocument/2006/relationships/image" Target="/xl/media/image74.png" Id="rId8" /><Relationship Type="http://schemas.openxmlformats.org/officeDocument/2006/relationships/image" Target="/xl/media/image75.png" Id="rId9" /><Relationship Type="http://schemas.openxmlformats.org/officeDocument/2006/relationships/image" Target="/xl/media/image76.png" Id="rId10" /><Relationship Type="http://schemas.openxmlformats.org/officeDocument/2006/relationships/image" Target="/xl/media/image77.png" Id="rId11" /><Relationship Type="http://schemas.openxmlformats.org/officeDocument/2006/relationships/image" Target="/xl/media/image78.png" Id="rId12" /><Relationship Type="http://schemas.openxmlformats.org/officeDocument/2006/relationships/image" Target="/xl/media/image79.png" Id="rId13" /><Relationship Type="http://schemas.openxmlformats.org/officeDocument/2006/relationships/image" Target="/xl/media/image80.png" Id="rId14" /><Relationship Type="http://schemas.openxmlformats.org/officeDocument/2006/relationships/image" Target="/xl/media/image81.png" Id="rId15" /></Relationships>
</file>

<file path=xl/drawings/_rels/drawing5.xml.rels><Relationships xmlns="http://schemas.openxmlformats.org/package/2006/relationships"><Relationship Type="http://schemas.openxmlformats.org/officeDocument/2006/relationships/image" Target="/xl/media/image82.png" Id="rId1" /><Relationship Type="http://schemas.openxmlformats.org/officeDocument/2006/relationships/image" Target="/xl/media/image83.png" Id="rId2" /><Relationship Type="http://schemas.openxmlformats.org/officeDocument/2006/relationships/image" Target="/xl/media/image84.png" Id="rId3" /><Relationship Type="http://schemas.openxmlformats.org/officeDocument/2006/relationships/image" Target="/xl/media/image85.png" Id="rId4" /><Relationship Type="http://schemas.openxmlformats.org/officeDocument/2006/relationships/image" Target="/xl/media/image86.png" Id="rId5" /><Relationship Type="http://schemas.openxmlformats.org/officeDocument/2006/relationships/image" Target="/xl/media/image87.png" Id="rId6" /><Relationship Type="http://schemas.openxmlformats.org/officeDocument/2006/relationships/image" Target="/xl/media/image88.png" Id="rId7" /><Relationship Type="http://schemas.openxmlformats.org/officeDocument/2006/relationships/image" Target="/xl/media/image89.png" Id="rId8" /><Relationship Type="http://schemas.openxmlformats.org/officeDocument/2006/relationships/image" Target="/xl/media/image90.png" Id="rId9" /><Relationship Type="http://schemas.openxmlformats.org/officeDocument/2006/relationships/image" Target="/xl/media/image91.png" Id="rId10" /><Relationship Type="http://schemas.openxmlformats.org/officeDocument/2006/relationships/image" Target="/xl/media/image92.png" Id="rId11" /><Relationship Type="http://schemas.openxmlformats.org/officeDocument/2006/relationships/image" Target="/xl/media/image93.png" Id="rId12" /><Relationship Type="http://schemas.openxmlformats.org/officeDocument/2006/relationships/image" Target="/xl/media/image94.png" Id="rId13" /><Relationship Type="http://schemas.openxmlformats.org/officeDocument/2006/relationships/image" Target="/xl/media/image95.png" Id="rId14" /><Relationship Type="http://schemas.openxmlformats.org/officeDocument/2006/relationships/image" Target="/xl/media/image96.png" Id="rId15" /><Relationship Type="http://schemas.openxmlformats.org/officeDocument/2006/relationships/image" Target="/xl/media/image97.png" Id="rId16" /><Relationship Type="http://schemas.openxmlformats.org/officeDocument/2006/relationships/image" Target="/xl/media/image98.png" Id="rId17" /><Relationship Type="http://schemas.openxmlformats.org/officeDocument/2006/relationships/image" Target="/xl/media/image99.png" Id="rId18" /><Relationship Type="http://schemas.openxmlformats.org/officeDocument/2006/relationships/image" Target="/xl/media/image100.png" Id="rId19" /><Relationship Type="http://schemas.openxmlformats.org/officeDocument/2006/relationships/image" Target="/xl/media/image101.png" Id="rId20" /><Relationship Type="http://schemas.openxmlformats.org/officeDocument/2006/relationships/image" Target="/xl/media/image102.png" Id="rId21" /><Relationship Type="http://schemas.openxmlformats.org/officeDocument/2006/relationships/image" Target="/xl/media/image103.png" Id="rId22" /><Relationship Type="http://schemas.openxmlformats.org/officeDocument/2006/relationships/image" Target="/xl/media/image104.png" Id="rId23" /><Relationship Type="http://schemas.openxmlformats.org/officeDocument/2006/relationships/image" Target="/xl/media/image105.png" Id="rId24" /><Relationship Type="http://schemas.openxmlformats.org/officeDocument/2006/relationships/image" Target="/xl/media/image106.png" Id="rId25" /></Relationships>
</file>

<file path=xl/drawings/_rels/drawing6.xml.rels><Relationships xmlns="http://schemas.openxmlformats.org/package/2006/relationships"><Relationship Type="http://schemas.openxmlformats.org/officeDocument/2006/relationships/image" Target="/xl/media/image107.png" Id="rId1" /><Relationship Type="http://schemas.openxmlformats.org/officeDocument/2006/relationships/image" Target="/xl/media/image108.png" Id="rId2" /><Relationship Type="http://schemas.openxmlformats.org/officeDocument/2006/relationships/image" Target="/xl/media/image109.png" Id="rId3" /><Relationship Type="http://schemas.openxmlformats.org/officeDocument/2006/relationships/image" Target="/xl/media/image110.png" Id="rId4" /><Relationship Type="http://schemas.openxmlformats.org/officeDocument/2006/relationships/image" Target="/xl/media/image111.png" Id="rId5" /><Relationship Type="http://schemas.openxmlformats.org/officeDocument/2006/relationships/image" Target="/xl/media/image112.png" Id="rId6" /><Relationship Type="http://schemas.openxmlformats.org/officeDocument/2006/relationships/image" Target="/xl/media/image113.png" Id="rId7" /><Relationship Type="http://schemas.openxmlformats.org/officeDocument/2006/relationships/image" Target="/xl/media/image114.png" Id="rId8" /><Relationship Type="http://schemas.openxmlformats.org/officeDocument/2006/relationships/image" Target="/xl/media/image115.png" Id="rId9" /><Relationship Type="http://schemas.openxmlformats.org/officeDocument/2006/relationships/image" Target="/xl/media/image116.png" Id="rId10" /><Relationship Type="http://schemas.openxmlformats.org/officeDocument/2006/relationships/image" Target="/xl/media/image117.png" Id="rId11" /><Relationship Type="http://schemas.openxmlformats.org/officeDocument/2006/relationships/image" Target="/xl/media/image118.png" Id="rId12" /><Relationship Type="http://schemas.openxmlformats.org/officeDocument/2006/relationships/image" Target="/xl/media/image119.png" Id="rId13" /><Relationship Type="http://schemas.openxmlformats.org/officeDocument/2006/relationships/image" Target="/xl/media/image120.png" Id="rId14" /><Relationship Type="http://schemas.openxmlformats.org/officeDocument/2006/relationships/image" Target="/xl/media/image121.png" Id="rId15" /></Relationships>
</file>

<file path=xl/drawings/_rels/drawing7.xml.rels><Relationships xmlns="http://schemas.openxmlformats.org/package/2006/relationships"><Relationship Type="http://schemas.openxmlformats.org/officeDocument/2006/relationships/image" Target="/xl/media/image122.png" Id="rId1" /><Relationship Type="http://schemas.openxmlformats.org/officeDocument/2006/relationships/image" Target="/xl/media/image123.png" Id="rId2" /><Relationship Type="http://schemas.openxmlformats.org/officeDocument/2006/relationships/image" Target="/xl/media/image124.png" Id="rId3" /><Relationship Type="http://schemas.openxmlformats.org/officeDocument/2006/relationships/image" Target="/xl/media/image125.png" Id="rId4" /><Relationship Type="http://schemas.openxmlformats.org/officeDocument/2006/relationships/image" Target="/xl/media/image126.png" Id="rId5" /><Relationship Type="http://schemas.openxmlformats.org/officeDocument/2006/relationships/image" Target="/xl/media/image127.png" Id="rId6" /><Relationship Type="http://schemas.openxmlformats.org/officeDocument/2006/relationships/image" Target="/xl/media/image128.png" Id="rId7" /><Relationship Type="http://schemas.openxmlformats.org/officeDocument/2006/relationships/image" Target="/xl/media/image129.png" Id="rId8" /><Relationship Type="http://schemas.openxmlformats.org/officeDocument/2006/relationships/image" Target="/xl/media/image130.png" Id="rId9" /><Relationship Type="http://schemas.openxmlformats.org/officeDocument/2006/relationships/image" Target="/xl/media/image131.png" Id="rId10" /><Relationship Type="http://schemas.openxmlformats.org/officeDocument/2006/relationships/image" Target="/xl/media/image132.png" Id="rId11" /><Relationship Type="http://schemas.openxmlformats.org/officeDocument/2006/relationships/image" Target="/xl/media/image133.png" Id="rId12" /><Relationship Type="http://schemas.openxmlformats.org/officeDocument/2006/relationships/image" Target="/xl/media/image134.png" Id="rId13" /><Relationship Type="http://schemas.openxmlformats.org/officeDocument/2006/relationships/image" Target="/xl/media/image135.png" Id="rId14" /><Relationship Type="http://schemas.openxmlformats.org/officeDocument/2006/relationships/image" Target="/xl/media/image136.png" Id="rId15" /><Relationship Type="http://schemas.openxmlformats.org/officeDocument/2006/relationships/image" Target="/xl/media/image137.png" Id="rId16" /><Relationship Type="http://schemas.openxmlformats.org/officeDocument/2006/relationships/image" Target="/xl/media/image138.png" Id="rId17" /><Relationship Type="http://schemas.openxmlformats.org/officeDocument/2006/relationships/image" Target="/xl/media/image139.png" Id="rId18" /><Relationship Type="http://schemas.openxmlformats.org/officeDocument/2006/relationships/image" Target="/xl/media/image140.png" Id="rId19" /><Relationship Type="http://schemas.openxmlformats.org/officeDocument/2006/relationships/image" Target="/xl/media/image141.png" Id="rId20" /><Relationship Type="http://schemas.openxmlformats.org/officeDocument/2006/relationships/image" Target="/xl/media/image142.png" Id="rId21" /><Relationship Type="http://schemas.openxmlformats.org/officeDocument/2006/relationships/image" Target="/xl/media/image143.png" Id="rId22" /><Relationship Type="http://schemas.openxmlformats.org/officeDocument/2006/relationships/image" Target="/xl/media/image144.png" Id="rId23" /><Relationship Type="http://schemas.openxmlformats.org/officeDocument/2006/relationships/image" Target="/xl/media/image145.png" Id="rId24" /><Relationship Type="http://schemas.openxmlformats.org/officeDocument/2006/relationships/image" Target="/xl/media/image146.png" Id="rId25" /><Relationship Type="http://schemas.openxmlformats.org/officeDocument/2006/relationships/image" Target="/xl/media/image147.png" Id="rId26" /><Relationship Type="http://schemas.openxmlformats.org/officeDocument/2006/relationships/image" Target="/xl/media/image148.png" Id="rId27" /><Relationship Type="http://schemas.openxmlformats.org/officeDocument/2006/relationships/image" Target="/xl/media/image149.png" Id="rId28" /><Relationship Type="http://schemas.openxmlformats.org/officeDocument/2006/relationships/image" Target="/xl/media/image150.png" Id="rId29" /><Relationship Type="http://schemas.openxmlformats.org/officeDocument/2006/relationships/image" Target="/xl/media/image151.png" Id="rId30" /><Relationship Type="http://schemas.openxmlformats.org/officeDocument/2006/relationships/image" Target="/xl/media/image152.png" Id="rId31" /><Relationship Type="http://schemas.openxmlformats.org/officeDocument/2006/relationships/image" Target="/xl/media/image153.png" Id="rId32" /><Relationship Type="http://schemas.openxmlformats.org/officeDocument/2006/relationships/image" Target="/xl/media/image154.png" Id="rId33" /><Relationship Type="http://schemas.openxmlformats.org/officeDocument/2006/relationships/image" Target="/xl/media/image155.png" Id="rId34" /><Relationship Type="http://schemas.openxmlformats.org/officeDocument/2006/relationships/image" Target="/xl/media/image156.png" Id="rId35" /><Relationship Type="http://schemas.openxmlformats.org/officeDocument/2006/relationships/image" Target="/xl/media/image157.png" Id="rId36" /><Relationship Type="http://schemas.openxmlformats.org/officeDocument/2006/relationships/image" Target="/xl/media/image158.png" Id="rId37" /><Relationship Type="http://schemas.openxmlformats.org/officeDocument/2006/relationships/image" Target="/xl/media/image159.png" Id="rId38" /><Relationship Type="http://schemas.openxmlformats.org/officeDocument/2006/relationships/image" Target="/xl/media/image160.png" Id="rId39" /><Relationship Type="http://schemas.openxmlformats.org/officeDocument/2006/relationships/image" Target="/xl/media/image161.png" Id="rId40" /><Relationship Type="http://schemas.openxmlformats.org/officeDocument/2006/relationships/image" Target="/xl/media/image162.png" Id="rId41" /><Relationship Type="http://schemas.openxmlformats.org/officeDocument/2006/relationships/image" Target="/xl/media/image163.png" Id="rId42" /><Relationship Type="http://schemas.openxmlformats.org/officeDocument/2006/relationships/image" Target="/xl/media/image164.png" Id="rId43" /><Relationship Type="http://schemas.openxmlformats.org/officeDocument/2006/relationships/image" Target="/xl/media/image165.png" Id="rId44" /><Relationship Type="http://schemas.openxmlformats.org/officeDocument/2006/relationships/image" Target="/xl/media/image166.png" Id="rId45" /><Relationship Type="http://schemas.openxmlformats.org/officeDocument/2006/relationships/image" Target="/xl/media/image167.png" Id="rId46" /><Relationship Type="http://schemas.openxmlformats.org/officeDocument/2006/relationships/image" Target="/xl/media/image168.png" Id="rId47" /></Relationships>
</file>

<file path=xl/drawings/_rels/drawing8.xml.rels><Relationships xmlns="http://schemas.openxmlformats.org/package/2006/relationships"><Relationship Type="http://schemas.openxmlformats.org/officeDocument/2006/relationships/image" Target="/xl/media/image169.png" Id="rId1" /><Relationship Type="http://schemas.openxmlformats.org/officeDocument/2006/relationships/image" Target="/xl/media/image170.png" Id="rId2" /><Relationship Type="http://schemas.openxmlformats.org/officeDocument/2006/relationships/image" Target="/xl/media/image171.png" Id="rId3" /><Relationship Type="http://schemas.openxmlformats.org/officeDocument/2006/relationships/image" Target="/xl/media/image172.png" Id="rId4" /><Relationship Type="http://schemas.openxmlformats.org/officeDocument/2006/relationships/image" Target="/xl/media/image173.png" Id="rId5" /><Relationship Type="http://schemas.openxmlformats.org/officeDocument/2006/relationships/image" Target="/xl/media/image174.png" Id="rId6" /><Relationship Type="http://schemas.openxmlformats.org/officeDocument/2006/relationships/image" Target="/xl/media/image175.png" Id="rId7" /><Relationship Type="http://schemas.openxmlformats.org/officeDocument/2006/relationships/image" Target="/xl/media/image176.png" Id="rId8" /><Relationship Type="http://schemas.openxmlformats.org/officeDocument/2006/relationships/image" Target="/xl/media/image177.png" Id="rId9" /><Relationship Type="http://schemas.openxmlformats.org/officeDocument/2006/relationships/image" Target="/xl/media/image178.png" Id="rId10" /><Relationship Type="http://schemas.openxmlformats.org/officeDocument/2006/relationships/image" Target="/xl/media/image179.png" Id="rId11" /><Relationship Type="http://schemas.openxmlformats.org/officeDocument/2006/relationships/image" Target="/xl/media/image180.png" Id="rId12" /><Relationship Type="http://schemas.openxmlformats.org/officeDocument/2006/relationships/image" Target="/xl/media/image181.png" Id="rId13" /><Relationship Type="http://schemas.openxmlformats.org/officeDocument/2006/relationships/image" Target="/xl/media/image182.png" Id="rId14" /><Relationship Type="http://schemas.openxmlformats.org/officeDocument/2006/relationships/image" Target="/xl/media/image183.png" Id="rId15" /></Relationships>
</file>

<file path=xl/drawings/_rels/drawing9.xml.rels><Relationships xmlns="http://schemas.openxmlformats.org/package/2006/relationships"><Relationship Type="http://schemas.openxmlformats.org/officeDocument/2006/relationships/image" Target="/xl/media/image184.png" Id="rId1" /><Relationship Type="http://schemas.openxmlformats.org/officeDocument/2006/relationships/image" Target="/xl/media/image185.png" Id="rId2" /><Relationship Type="http://schemas.openxmlformats.org/officeDocument/2006/relationships/image" Target="/xl/media/image186.png" Id="rId3" /><Relationship Type="http://schemas.openxmlformats.org/officeDocument/2006/relationships/image" Target="/xl/media/image187.png" Id="rId4" /><Relationship Type="http://schemas.openxmlformats.org/officeDocument/2006/relationships/image" Target="/xl/media/image188.png" Id="rId5" /><Relationship Type="http://schemas.openxmlformats.org/officeDocument/2006/relationships/image" Target="/xl/media/image189.png" Id="rId6" /><Relationship Type="http://schemas.openxmlformats.org/officeDocument/2006/relationships/image" Target="/xl/media/image190.png" Id="rId7" /><Relationship Type="http://schemas.openxmlformats.org/officeDocument/2006/relationships/image" Target="/xl/media/image191.png" Id="rId8" /><Relationship Type="http://schemas.openxmlformats.org/officeDocument/2006/relationships/image" Target="/xl/media/image192.png" Id="rId9" /><Relationship Type="http://schemas.openxmlformats.org/officeDocument/2006/relationships/image" Target="/xl/media/image193.png" Id="rId10" /><Relationship Type="http://schemas.openxmlformats.org/officeDocument/2006/relationships/image" Target="/xl/media/image194.png" Id="rId11" /><Relationship Type="http://schemas.openxmlformats.org/officeDocument/2006/relationships/image" Target="/xl/media/image195.png" Id="rId12" /><Relationship Type="http://schemas.openxmlformats.org/officeDocument/2006/relationships/image" Target="/xl/media/image196.png" Id="rId13" /><Relationship Type="http://schemas.openxmlformats.org/officeDocument/2006/relationships/image" Target="/xl/media/image197.png" Id="rId14" /><Relationship Type="http://schemas.openxmlformats.org/officeDocument/2006/relationships/image" Target="/xl/media/image198.png" Id="rId15" /><Relationship Type="http://schemas.openxmlformats.org/officeDocument/2006/relationships/image" Target="/xl/media/image199.png" Id="rId16" /><Relationship Type="http://schemas.openxmlformats.org/officeDocument/2006/relationships/image" Target="/xl/media/image200.png" Id="rId1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23</row>
      <rowOff>19050</rowOff>
    </from>
    <to>
      <col>2</col>
      <colOff>1924051</colOff>
      <row>23</row>
      <rowOff>179733</rowOff>
    </to>
    <pic>
      <nvPicPr>
        <cNvPr id="4" name="Imagen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434787675"/>
          <a:ext cx="3695700" cy="16068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96</row>
      <rowOff>19050</rowOff>
    </from>
    <to>
      <col>2</col>
      <colOff>1924051</colOff>
      <row>97</row>
      <rowOff>0</rowOff>
    </to>
    <pic>
      <nvPicPr>
        <cNvPr id="5" name="Imagen 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448694175"/>
          <a:ext cx="36957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2</col>
      <colOff>1943100</colOff>
      <row>134</row>
      <rowOff>0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5384125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169</row>
      <rowOff>38100</rowOff>
    </from>
    <to>
      <col>3</col>
      <colOff>0</colOff>
      <row>170</row>
      <rowOff>0</rowOff>
    </to>
    <pic>
      <nvPicPr>
        <cNvPr id="3" name="Imagen 2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32451675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185</row>
      <rowOff>19050</rowOff>
    </from>
    <to>
      <col>3</col>
      <colOff>0</colOff>
      <row>185</row>
      <rowOff>171450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35680650"/>
          <a:ext cx="37242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214</row>
      <rowOff>19050</rowOff>
    </from>
    <to>
      <col>3</col>
      <colOff>0</colOff>
      <row>214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40843200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255</row>
      <rowOff>19051</rowOff>
    </from>
    <to>
      <col>2</col>
      <colOff>1933575</colOff>
      <row>255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49596676"/>
          <a:ext cx="37052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285</row>
      <rowOff>19049</rowOff>
    </from>
    <to>
      <col>2</col>
      <colOff>1933575</colOff>
      <row>285</row>
      <rowOff>190500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54397274"/>
          <a:ext cx="3705225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304</row>
      <rowOff>19050</rowOff>
    </from>
    <to>
      <col>2</col>
      <colOff>1933575</colOff>
      <row>304</row>
      <rowOff>190500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58035825"/>
          <a:ext cx="37052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322</row>
      <rowOff>28575</rowOff>
    </from>
    <to>
      <col>3</col>
      <colOff>0</colOff>
      <row>323</row>
      <rowOff>28575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62788800"/>
          <a:ext cx="37242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343</row>
      <rowOff>38101</rowOff>
    </from>
    <to>
      <col>2</col>
      <colOff>1943100</colOff>
      <row>344</row>
      <rowOff>28575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66808351"/>
          <a:ext cx="37147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385</row>
      <rowOff>19051</rowOff>
    </from>
    <to>
      <col>3</col>
      <colOff>0</colOff>
      <row>385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74828401"/>
          <a:ext cx="37242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427</row>
      <rowOff>28576</rowOff>
    </from>
    <to>
      <col>2</col>
      <colOff>1933575</colOff>
      <row>427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81562576"/>
          <a:ext cx="37052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460</row>
      <rowOff>19050</rowOff>
    </from>
    <to>
      <col>3</col>
      <colOff>9526</colOff>
      <row>461</row>
      <rowOff>0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87849075"/>
          <a:ext cx="37338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529</row>
      <rowOff>19050</rowOff>
    </from>
    <to>
      <col>2</col>
      <colOff>1943100</colOff>
      <row>530</row>
      <rowOff>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101003100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551</row>
      <rowOff>19050</rowOff>
    </from>
    <to>
      <col>3</col>
      <colOff>0</colOff>
      <row>551</row>
      <rowOff>180975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105194100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575</row>
      <rowOff>0</rowOff>
    </from>
    <to>
      <col>3</col>
      <colOff>9526</colOff>
      <row>575</row>
      <rowOff>190500</rowOff>
    </to>
    <pic>
      <nvPicPr>
        <cNvPr id="19" name="Imagen 18"/>
        <cNvPicPr>
          <a:picLocks noChangeAspect="1"/>
        </cNvPicPr>
      </nvPicPr>
      <blipFill rotWithShape="1">
        <a:blip r:embed="rId17"/>
        <a:srcRect t="1" b="17251"/>
        <a:stretch>
          <a:fillRect/>
        </a:stretch>
      </blipFill>
      <spPr>
        <a:xfrm>
          <a:off x="1" y="109575601"/>
          <a:ext cx="37338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626</row>
      <rowOff>28575</rowOff>
    </from>
    <to>
      <col>3</col>
      <colOff>0</colOff>
      <row>627</row>
      <rowOff>0</rowOff>
    </to>
    <pic>
      <nvPicPr>
        <cNvPr id="18" name="Imagen 17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117814725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653</row>
      <rowOff>19050</rowOff>
    </from>
    <to>
      <col>2</col>
      <colOff>1943100</colOff>
      <row>653</row>
      <rowOff>180975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12237720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680</row>
      <rowOff>19050</rowOff>
    </from>
    <to>
      <col>3</col>
      <colOff>0</colOff>
      <row>680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129863850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712</row>
      <rowOff>19050</rowOff>
    </from>
    <to>
      <col>3</col>
      <colOff>0</colOff>
      <row>712</row>
      <rowOff>180975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135978900"/>
          <a:ext cx="37242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38100</rowOff>
    </from>
    <to>
      <col>2</col>
      <colOff>2438400</colOff>
      <row>9</row>
      <rowOff>9525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3100625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2</col>
      <colOff>2486025</colOff>
      <row>18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48056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28575</rowOff>
    </from>
    <to>
      <col>3</col>
      <colOff>9525</colOff>
      <row>27</row>
      <rowOff>180974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200650"/>
          <a:ext cx="43148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3</col>
      <colOff>0</colOff>
      <row>37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71056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19051</rowOff>
    </from>
    <to>
      <col>2</col>
      <colOff>2486025</colOff>
      <row>47</row>
      <rowOff>9525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882015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56</row>
      <rowOff>28575</rowOff>
    </from>
    <to>
      <col>2</col>
      <colOff>2476501</colOff>
      <row>56</row>
      <rowOff>171450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0744200"/>
          <a:ext cx="42862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3</col>
      <colOff>0</colOff>
      <row>66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246822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19050</rowOff>
    </from>
    <to>
      <col>2</col>
      <colOff>2486025</colOff>
      <row>74</row>
      <rowOff>171449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419225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84</row>
      <rowOff>19049</rowOff>
    </from>
    <to>
      <col>2</col>
      <colOff>2486025</colOff>
      <row>84</row>
      <rowOff>180974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61258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19050</rowOff>
    </from>
    <to>
      <col>2</col>
      <colOff>2486025</colOff>
      <row>93</row>
      <rowOff>180975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78498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103</row>
      <rowOff>19050</rowOff>
    </from>
    <to>
      <col>2</col>
      <colOff>2486025</colOff>
      <row>104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97643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112</row>
      <rowOff>19050</rowOff>
    </from>
    <to>
      <col>2</col>
      <colOff>2466975</colOff>
      <row>112</row>
      <rowOff>171450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147887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122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33934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135</row>
      <rowOff>28575</rowOff>
    </from>
    <to>
      <col>2</col>
      <colOff>2486025</colOff>
      <row>135</row>
      <rowOff>200024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59080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148</row>
      <rowOff>28574</rowOff>
    </from>
    <to>
      <col>2</col>
      <colOff>2486025</colOff>
      <row>148</row>
      <rowOff>171449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8432124"/>
          <a:ext cx="4295775" cy="142875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19</row>
      <rowOff>9526</rowOff>
    </from>
    <to>
      <col>3</col>
      <colOff>0</colOff>
      <row>19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645985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</row>
      <rowOff>19051</rowOff>
    </from>
    <to>
      <col>3</col>
      <colOff>9525</colOff>
      <row>20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64798576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</row>
      <rowOff>28575</rowOff>
    </from>
    <to>
      <col>2</col>
      <colOff>2486025</colOff>
      <row>32</row>
      <rowOff>180974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693217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</row>
      <rowOff>19050</rowOff>
    </from>
    <to>
      <col>3</col>
      <colOff>0</colOff>
      <row>54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05156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2</col>
      <colOff>2476500</colOff>
      <row>63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6301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3</col>
      <colOff>9525</colOff>
      <row>80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6059150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28575</rowOff>
    </from>
    <to>
      <col>3</col>
      <colOff>0</colOff>
      <row>92</row>
      <rowOff>200024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85451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109</row>
      <rowOff>19050</rowOff>
    </from>
    <to>
      <col>2</col>
      <colOff>2476500</colOff>
      <row>109</row>
      <rowOff>190500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19932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28575</rowOff>
    </from>
    <to>
      <col>3</col>
      <colOff>0</colOff>
      <row>123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467927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</row>
      <rowOff>28575</rowOff>
    </from>
    <to>
      <col>2</col>
      <colOff>2486025</colOff>
      <row>139</row>
      <rowOff>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75748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157</row>
      <rowOff>19050</rowOff>
    </from>
    <to>
      <col>2</col>
      <colOff>2476501</colOff>
      <row>158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300704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170</row>
      <rowOff>19050</rowOff>
    </from>
    <to>
      <col>2</col>
      <colOff>2476501</colOff>
      <row>171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325564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183</row>
      <rowOff>28575</rowOff>
    </from>
    <to>
      <col>3</col>
      <colOff>0</colOff>
      <row>183</row>
      <rowOff>180974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50424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200</row>
      <rowOff>9525</rowOff>
    </from>
    <to>
      <col>2</col>
      <colOff>2476500</colOff>
      <row>200</row>
      <rowOff>190500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82809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220</row>
      <rowOff>38099</rowOff>
    </from>
    <to>
      <col>2</col>
      <colOff>2476500</colOff>
      <row>220</row>
      <rowOff>200024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407765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239</row>
      <rowOff>19049</rowOff>
    </from>
    <to>
      <col>2</col>
      <colOff>2486025</colOff>
      <row>239</row>
      <rowOff>180974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45758099"/>
          <a:ext cx="42957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9</row>
      <rowOff>19050</rowOff>
    </from>
    <to>
      <col>2</col>
      <colOff>2476501</colOff>
      <row>9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457485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</row>
      <rowOff>19050</rowOff>
    </from>
    <to>
      <col>2</col>
      <colOff>2486025</colOff>
      <row>20</row>
      <rowOff>190499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78536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</row>
      <rowOff>19050</rowOff>
    </from>
    <to>
      <col>2</col>
      <colOff>2486025</colOff>
      <row>30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7531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41</row>
      <rowOff>19050</rowOff>
    </from>
    <to>
      <col>2</col>
      <colOff>2476501</colOff>
      <row>41</row>
      <rowOff>190500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78676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19050</rowOff>
    </from>
    <to>
      <col>2</col>
      <colOff>2466975</colOff>
      <row>51</row>
      <rowOff>171449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772650"/>
          <a:ext cx="42767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62</row>
      <rowOff>28575</rowOff>
    </from>
    <to>
      <col>2</col>
      <colOff>2476501</colOff>
      <row>62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18872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19050</rowOff>
    </from>
    <to>
      <col>2</col>
      <colOff>2486025</colOff>
      <row>73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9922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83</row>
      <rowOff>28575</rowOff>
    </from>
    <to>
      <col>2</col>
      <colOff>2486025</colOff>
      <row>83</row>
      <rowOff>200024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9353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28574</rowOff>
    </from>
    <to>
      <col>2</col>
      <colOff>2486025</colOff>
      <row>93</row>
      <rowOff>171449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7859374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103</row>
      <rowOff>9525</rowOff>
    </from>
    <to>
      <col>2</col>
      <colOff>2486025</colOff>
      <row>103</row>
      <rowOff>180974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97929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</row>
      <rowOff>19050</rowOff>
    </from>
    <to>
      <col>2</col>
      <colOff>2486025</colOff>
      <row>115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19075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124</row>
      <rowOff>19050</rowOff>
    </from>
    <to>
      <col>2</col>
      <colOff>2486025</colOff>
      <row>124</row>
      <rowOff>190499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38125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135</row>
      <rowOff>28575</rowOff>
    </from>
    <to>
      <col>3</col>
      <colOff>19050</colOff>
      <row>135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6108025"/>
          <a:ext cx="43243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149</row>
      <rowOff>28575</rowOff>
    </from>
    <to>
      <col>2</col>
      <colOff>2476500</colOff>
      <row>150</row>
      <rowOff>0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85940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164</row>
      <rowOff>28575</rowOff>
    </from>
    <to>
      <col>3</col>
      <colOff>0</colOff>
      <row>164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1499175"/>
          <a:ext cx="430530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59</row>
      <rowOff>38100</rowOff>
    </from>
    <to>
      <col>3</col>
      <colOff>0</colOff>
      <row>59</row>
      <rowOff>190499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7095470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28575</rowOff>
    </from>
    <to>
      <col>2</col>
      <colOff>2486025</colOff>
      <row>100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787652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</row>
      <rowOff>19050</rowOff>
    </from>
    <to>
      <col>2</col>
      <colOff>2476500</colOff>
      <row>138</row>
      <rowOff>190499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651760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139</row>
      <rowOff>19050</rowOff>
    </from>
    <to>
      <col>2</col>
      <colOff>2476500</colOff>
      <row>139</row>
      <rowOff>190500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272891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171</row>
      <rowOff>19050</rowOff>
    </from>
    <to>
      <col>2</col>
      <colOff>2476501</colOff>
      <row>171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335851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172</row>
      <rowOff>19050</rowOff>
    </from>
    <to>
      <col>2</col>
      <colOff>2466975</colOff>
      <row>172</row>
      <rowOff>190500</rowOff>
    </to>
    <pic>
      <nvPicPr>
        <cNvPr id="8" name="Imagen 7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3397567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230</row>
      <rowOff>19050</rowOff>
    </from>
    <to>
      <col>2</col>
      <colOff>2476501</colOff>
      <row>230</row>
      <rowOff>190500</rowOff>
    </to>
    <pic>
      <nvPicPr>
        <cNvPr id="7" name="Imagen 6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452437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277</row>
      <rowOff>19051</rowOff>
    </from>
    <to>
      <col>3</col>
      <colOff>1</colOff>
      <row>278</row>
      <rowOff>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54397276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278</row>
      <rowOff>9525</rowOff>
    </from>
    <to>
      <col>3</col>
      <colOff>9525</colOff>
      <row>278</row>
      <rowOff>180597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54587775"/>
          <a:ext cx="4314825" cy="17107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322</row>
      <rowOff>28576</rowOff>
    </from>
    <to>
      <col>2</col>
      <colOff>2486025</colOff>
      <row>323</row>
      <rowOff>19050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6338887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368</row>
      <rowOff>19051</rowOff>
    </from>
    <to>
      <col>2</col>
      <colOff>2486025</colOff>
      <row>368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721518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369</row>
      <rowOff>19050</rowOff>
    </from>
    <to>
      <col>2</col>
      <colOff>2495549</colOff>
      <row>369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72342375"/>
          <a:ext cx="4305299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403</row>
      <rowOff>19050</rowOff>
    </from>
    <to>
      <col>2</col>
      <colOff>2486025</colOff>
      <row>403</row>
      <rowOff>190500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769334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474</row>
      <rowOff>28574</rowOff>
    </from>
    <to>
      <col>2</col>
      <colOff>2486025</colOff>
      <row>474</row>
      <rowOff>171449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90506549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520</row>
      <rowOff>19049</rowOff>
    </from>
    <to>
      <col>2</col>
      <colOff>2476500</colOff>
      <row>520</row>
      <rowOff>180974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994505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569</row>
      <rowOff>19050</rowOff>
    </from>
    <to>
      <col>2</col>
      <colOff>2476501</colOff>
      <row>569</row>
      <rowOff>190500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107661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523</row>
      <rowOff>19050</rowOff>
    </from>
    <to>
      <col>2</col>
      <colOff>2457450</colOff>
      <row>523</row>
      <rowOff>180974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100041075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622</row>
      <rowOff>19050</rowOff>
    </from>
    <to>
      <col>2</col>
      <colOff>2476500</colOff>
      <row>622</row>
      <rowOff>190500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1187386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625</row>
      <rowOff>19050</rowOff>
    </from>
    <to>
      <col>2</col>
      <colOff>2476501</colOff>
      <row>625</row>
      <rowOff>190500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119319675"/>
          <a:ext cx="428625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7</row>
      <rowOff>19050</rowOff>
    </from>
    <to>
      <col>3</col>
      <colOff>1</colOff>
      <row>8</row>
      <rowOff>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641985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</row>
      <rowOff>19050</rowOff>
    </from>
    <to>
      <col>2</col>
      <colOff>2476501</colOff>
      <row>14</row>
      <rowOff>9525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653415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19050</rowOff>
    </from>
    <to>
      <col>2</col>
      <colOff>2486025</colOff>
      <row>22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70750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28575</rowOff>
    </from>
    <to>
      <col>2</col>
      <colOff>2476500</colOff>
      <row>27</row>
      <rowOff>190500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680370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28575</rowOff>
    </from>
    <to>
      <col>2</col>
      <colOff>2486025</colOff>
      <row>38</row>
      <rowOff>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71342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44</row>
      <rowOff>28575</rowOff>
    </from>
    <to>
      <col>2</col>
      <colOff>2476501</colOff>
      <row>44</row>
      <rowOff>190500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84677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2</col>
      <colOff>2486025</colOff>
      <row>54</row>
      <rowOff>9524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0191750"/>
          <a:ext cx="42957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</row>
      <rowOff>19050</rowOff>
    </from>
    <to>
      <col>2</col>
      <colOff>2476500</colOff>
      <row>59</row>
      <rowOff>190500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13442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68</row>
      <rowOff>19050</rowOff>
    </from>
    <to>
      <col>2</col>
      <colOff>2476501</colOff>
      <row>68</row>
      <rowOff>190499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306830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74</row>
      <rowOff>28575</rowOff>
    </from>
    <to>
      <col>2</col>
      <colOff>2476501</colOff>
      <row>74</row>
      <rowOff>190500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42303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83</row>
      <rowOff>28575</rowOff>
    </from>
    <to>
      <col>2</col>
      <colOff>2486025</colOff>
      <row>83</row>
      <rowOff>190500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59543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</row>
      <rowOff>28575</rowOff>
    </from>
    <to>
      <col>2</col>
      <colOff>2476500</colOff>
      <row>90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170973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98</row>
      <rowOff>19050</rowOff>
    </from>
    <to>
      <col>2</col>
      <colOff>2476501</colOff>
      <row>98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188309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104</row>
      <rowOff>28575</rowOff>
    </from>
    <to>
      <col>2</col>
      <colOff>2486025</colOff>
      <row>104</row>
      <rowOff>190500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199929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113</row>
      <rowOff>19050</rowOff>
    </from>
    <to>
      <col>2</col>
      <colOff>2476501</colOff>
      <row>114</row>
      <rowOff>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217170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118</row>
      <rowOff>19050</rowOff>
    </from>
    <to>
      <col>2</col>
      <colOff>2466975</colOff>
      <row>118</row>
      <rowOff>180975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327910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128</row>
      <rowOff>28575</rowOff>
    </from>
    <to>
      <col>2</col>
      <colOff>2486025</colOff>
      <row>128</row>
      <rowOff>179968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1" y="24622125"/>
          <a:ext cx="4295774" cy="15139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19049</rowOff>
    </from>
    <to>
      <col>2</col>
      <colOff>2486025</colOff>
      <row>133</row>
      <rowOff>180974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255746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142</row>
      <rowOff>19050</rowOff>
    </from>
    <to>
      <col>2</col>
      <colOff>2486025</colOff>
      <row>142</row>
      <rowOff>180975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273939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148</row>
      <rowOff>19050</rowOff>
    </from>
    <to>
      <col>2</col>
      <colOff>2476501</colOff>
      <row>149</row>
      <rowOff>9525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1" y="2854642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158</row>
      <rowOff>28575</rowOff>
    </from>
    <to>
      <col>2</col>
      <colOff>2486025</colOff>
      <row>159</row>
      <rowOff>9525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304704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163</row>
      <rowOff>19050</rowOff>
    </from>
    <to>
      <col>2</col>
      <colOff>2486025</colOff>
      <row>163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314229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173</row>
      <rowOff>19050</rowOff>
    </from>
    <to>
      <col>2</col>
      <colOff>2486025</colOff>
      <row>173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333470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179</row>
      <rowOff>19050</rowOff>
    </from>
    <to>
      <col>3</col>
      <colOff>1</colOff>
      <row>180</row>
      <rowOff>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3449002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189</row>
      <rowOff>19050</rowOff>
    </from>
    <to>
      <col>2</col>
      <colOff>2486025</colOff>
      <row>189</row>
      <rowOff>190500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364140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199</row>
      <rowOff>19050</rowOff>
    </from>
    <to>
      <col>2</col>
      <colOff>2476500</colOff>
      <row>199</row>
      <rowOff>190500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383381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212</row>
      <rowOff>9525</rowOff>
    </from>
    <to>
      <col>2</col>
      <colOff>2486025</colOff>
      <row>212</row>
      <rowOff>171450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408241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222</row>
      <rowOff>28575</rowOff>
    </from>
    <to>
      <col>2</col>
      <colOff>2486024</colOff>
      <row>222</row>
      <rowOff>180974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42767250"/>
          <a:ext cx="4295774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235</row>
      <rowOff>19050</rowOff>
    </from>
    <to>
      <col>2</col>
      <colOff>2466975</colOff>
      <row>235</row>
      <rowOff>190500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452818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245</row>
      <rowOff>28575</rowOff>
    </from>
    <to>
      <col>3</col>
      <colOff>1</colOff>
      <row>245</row>
      <rowOff>190500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1" y="47272575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19</row>
      <rowOff>19051</rowOff>
    </from>
    <to>
      <col>2</col>
      <colOff>2438401</colOff>
      <row>19</row>
      <rowOff>180975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46529626"/>
          <a:ext cx="42481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</row>
      <rowOff>28575</rowOff>
    </from>
    <to>
      <col>2</col>
      <colOff>2438400</colOff>
      <row>29</row>
      <rowOff>180975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572125"/>
          <a:ext cx="42481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</row>
      <rowOff>19050</rowOff>
    </from>
    <to>
      <col>2</col>
      <colOff>2447925</colOff>
      <row>39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7477125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19051</rowOff>
    </from>
    <to>
      <col>2</col>
      <colOff>2447925</colOff>
      <row>48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210676"/>
          <a:ext cx="42576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58</row>
      <rowOff>19050</rowOff>
    </from>
    <to>
      <col>2</col>
      <colOff>2438400</colOff>
      <row>58</row>
      <rowOff>171450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1125200"/>
          <a:ext cx="42481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2</col>
      <colOff>2447925</colOff>
      <row>68</row>
      <rowOff>190500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03972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78</row>
      <rowOff>19049</rowOff>
    </from>
    <to>
      <col>3</col>
      <colOff>19051</colOff>
      <row>78</row>
      <rowOff>180974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1495424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19050</rowOff>
    </from>
    <to>
      <col>2</col>
      <colOff>2438400</colOff>
      <row>88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6887825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98</row>
      <rowOff>28575</rowOff>
    </from>
    <to>
      <col>2</col>
      <colOff>2447925</colOff>
      <row>99</row>
      <rowOff>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8859500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108</row>
      <rowOff>28575</rowOff>
    </from>
    <to>
      <col>2</col>
      <colOff>2419351</colOff>
      <row>109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0774025"/>
          <a:ext cx="42291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2</col>
      <colOff>2428875</colOff>
      <row>119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2860000"/>
          <a:ext cx="42386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129</row>
      <rowOff>19050</rowOff>
    </from>
    <to>
      <col>2</col>
      <colOff>2438400</colOff>
      <row>129</row>
      <rowOff>190500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47745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143</row>
      <rowOff>9525</rowOff>
    </from>
    <to>
      <col>2</col>
      <colOff>2447925</colOff>
      <row>143</row>
      <rowOff>180974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7451050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157</row>
      <rowOff>19051</rowOff>
    </from>
    <to>
      <col>2</col>
      <colOff>2428875</colOff>
      <row>157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0175201"/>
          <a:ext cx="4238625" cy="161924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1</colOff>
      <row>9</row>
      <rowOff>19050</rowOff>
    </from>
    <ext cx="4229100" cy="171450"/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743075"/>
          <a:ext cx="4229100" cy="171450"/>
        </a:xfrm>
        <a:prstGeom prst="rect">
          <avLst/>
        </a:prstGeom>
        <a:ln>
          <a:prstDash val="solid"/>
        </a:ln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22</row>
      <rowOff>19050</rowOff>
    </from>
    <to>
      <col>2</col>
      <colOff>2486025</colOff>
      <row>23</row>
      <rowOff>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731424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38100</rowOff>
    </from>
    <to>
      <col>2</col>
      <colOff>2486025</colOff>
      <row>35</row>
      <rowOff>190500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67151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38100</rowOff>
    </from>
    <to>
      <col>2</col>
      <colOff>2486025</colOff>
      <row>51</row>
      <rowOff>190500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01536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2466975</colOff>
      <row>70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39541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98</row>
      <rowOff>19050</rowOff>
    </from>
    <to>
      <col>2</col>
      <colOff>2486025</colOff>
      <row>99</row>
      <rowOff>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95072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19050</rowOff>
    </from>
    <to>
      <col>2</col>
      <colOff>2476500</colOff>
      <row>110</row>
      <rowOff>190500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19932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129</row>
      <rowOff>38100</rowOff>
    </from>
    <to>
      <col>3</col>
      <colOff>0</colOff>
      <row>130</row>
      <rowOff>19050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565082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144</row>
      <rowOff>28575</rowOff>
    </from>
    <to>
      <col>2</col>
      <colOff>2486025</colOff>
      <row>144</row>
      <rowOff>180974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850832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165</row>
      <rowOff>19050</rowOff>
    </from>
    <to>
      <col>2</col>
      <colOff>2486025</colOff>
      <row>165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315563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198</row>
      <rowOff>19050</rowOff>
    </from>
    <to>
      <col>2</col>
      <colOff>2476500</colOff>
      <row>198</row>
      <rowOff>180975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378618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219</row>
      <rowOff>19050</rowOff>
    </from>
    <to>
      <col>3</col>
      <colOff>9525</colOff>
      <row>219</row>
      <rowOff>190499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413004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240</row>
      <rowOff>28575</rowOff>
    </from>
    <to>
      <col>2</col>
      <colOff>2486025</colOff>
      <row>241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447484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262</row>
      <rowOff>19049</rowOff>
    </from>
    <to>
      <col>2</col>
      <colOff>2476500</colOff>
      <row>262</row>
      <rowOff>180974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0111024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9526</rowOff>
    </from>
    <to>
      <col>2</col>
      <colOff>2438400</colOff>
      <row>7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2119551"/>
          <a:ext cx="42481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</row>
      <rowOff>19050</rowOff>
    </from>
    <to>
      <col>2</col>
      <colOff>2438401</colOff>
      <row>17</row>
      <rowOff>171450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44043600"/>
          <a:ext cx="42481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28574</rowOff>
    </from>
    <to>
      <col>3</col>
      <colOff>9525</colOff>
      <row>26</row>
      <rowOff>190499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762624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</row>
      <rowOff>19050</rowOff>
    </from>
    <to>
      <col>2</col>
      <colOff>2438401</colOff>
      <row>35</row>
      <rowOff>190500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67151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28576</rowOff>
    </from>
    <to>
      <col>3</col>
      <colOff>0</colOff>
      <row>44</row>
      <rowOff>171450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8439151"/>
          <a:ext cx="4267200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53</row>
      <rowOff>19050</rowOff>
    </from>
    <to>
      <col>3</col>
      <colOff>1</colOff>
      <row>53</row>
      <rowOff>190500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015365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2447925</colOff>
      <row>62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1887200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</row>
      <rowOff>28575</rowOff>
    </from>
    <to>
      <col>2</col>
      <colOff>2438400</colOff>
      <row>72</row>
      <rowOff>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3630275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28575</rowOff>
    </from>
    <to>
      <col>2</col>
      <colOff>2447925</colOff>
      <row>82</row>
      <rowOff>9524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5554325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90</row>
      <rowOff>19050</rowOff>
    </from>
    <to>
      <col>2</col>
      <colOff>2438401</colOff>
      <row>91</row>
      <rowOff>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7316450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19050</rowOff>
    </from>
    <to>
      <col>3</col>
      <colOff>0</colOff>
      <row>100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9230975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109</row>
      <rowOff>28574</rowOff>
    </from>
    <to>
      <col>2</col>
      <colOff>2438400</colOff>
      <row>110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0954999"/>
          <a:ext cx="4248150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2</col>
      <colOff>2438400</colOff>
      <row>119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2860000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132</row>
      <rowOff>9525</rowOff>
    </from>
    <to>
      <col>2</col>
      <colOff>2438400</colOff>
      <row>132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53460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145</row>
      <rowOff>19049</rowOff>
    </from>
    <to>
      <col>2</col>
      <colOff>2447925</colOff>
      <row>145</row>
      <rowOff>180974</rowOff>
    </to>
    <pic>
      <nvPicPr>
        <cNvPr id="17" name="Imagen 16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7889199"/>
          <a:ext cx="42576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19051</rowOff>
    </from>
    <to>
      <col>2</col>
      <colOff>2447925</colOff>
      <row>7</row>
      <rowOff>180975</rowOff>
    </to>
    <pic>
      <nvPicPr>
        <cNvPr id="2" name="Imagen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4415076"/>
          <a:ext cx="42576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</row>
      <rowOff>19051</rowOff>
    </from>
    <to>
      <col>2</col>
      <colOff>2447925</colOff>
      <row>28</row>
      <rowOff>180975</rowOff>
    </to>
    <pic>
      <nvPicPr>
        <cNvPr id="3" name="Imagen 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372101"/>
          <a:ext cx="42576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</row>
      <rowOff>28576</rowOff>
    </from>
    <to>
      <col>2</col>
      <colOff>2438400</colOff>
      <row>40</row>
      <rowOff>9525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7486651"/>
          <a:ext cx="42481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49</row>
      <rowOff>19050</rowOff>
    </from>
    <to>
      <col>3</col>
      <colOff>9526</colOff>
      <row>49</row>
      <rowOff>171450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93821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58</row>
      <rowOff>19050</rowOff>
    </from>
    <to>
      <col>2</col>
      <colOff>2438401</colOff>
      <row>58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1115675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</row>
      <rowOff>19051</rowOff>
    </from>
    <to>
      <col>2</col>
      <colOff>2457450</colOff>
      <row>69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030201"/>
          <a:ext cx="42672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</row>
      <rowOff>19050</rowOff>
    </from>
    <to>
      <col>3</col>
      <colOff>0</colOff>
      <row>77</row>
      <rowOff>190500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47542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87</row>
      <rowOff>19050</rowOff>
    </from>
    <to>
      <col>2</col>
      <colOff>2457451</colOff>
      <row>87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6697325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96</row>
      <rowOff>19050</rowOff>
    </from>
    <to>
      <col>3</col>
      <colOff>0</colOff>
      <row>97</row>
      <rowOff>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846897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105</row>
      <rowOff>19050</rowOff>
    </from>
    <to>
      <col>2</col>
      <colOff>2447925</colOff>
      <row>105</row>
      <rowOff>171450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0193000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115</row>
      <rowOff>19050</rowOff>
    </from>
    <to>
      <col>2</col>
      <colOff>2457451</colOff>
      <row>115</row>
      <rowOff>171449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22098000"/>
          <a:ext cx="42672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125</row>
      <rowOff>19050</rowOff>
    </from>
    <to>
      <col>2</col>
      <colOff>2457450</colOff>
      <row>125</row>
      <rowOff>190500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40125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139</row>
      <rowOff>28575</rowOff>
    </from>
    <to>
      <col>2</col>
      <colOff>2457450</colOff>
      <row>139</row>
      <rowOff>171450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6708100"/>
          <a:ext cx="42672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152</row>
      <rowOff>19050</rowOff>
    </from>
    <to>
      <col>2</col>
      <colOff>2457451</colOff>
      <row>152</row>
      <rowOff>190500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29232225"/>
          <a:ext cx="4267200" cy="171450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0</colOff>
      <row>18</row>
      <rowOff>28574</rowOff>
    </from>
    <ext cx="4257675" cy="180975"/>
    <pic>
      <nvPicPr>
        <cNvPr id="4" name="Imagen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6529624"/>
          <a:ext cx="4257675" cy="180975"/>
        </a:xfrm>
        <a:prstGeom prst="rect">
          <avLst/>
        </a:prstGeom>
        <a:ln>
          <a:prstDash val="solid"/>
        </a:ln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21</row>
      <rowOff>19051</rowOff>
    </from>
    <to>
      <col>3</col>
      <colOff>0</colOff>
      <row>21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569499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38100</rowOff>
    </from>
    <to>
      <col>3</col>
      <colOff>9525</colOff>
      <row>22</row>
      <rowOff>190499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57159525"/>
          <a:ext cx="43148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19051</rowOff>
    </from>
    <to>
      <col>2</col>
      <colOff>2486024</colOff>
      <row>35</row>
      <rowOff>190501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899463"/>
          <a:ext cx="4301377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33618</rowOff>
    </from>
    <to>
      <col>2</col>
      <colOff>2465294</colOff>
      <row>46</row>
      <rowOff>179293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211236"/>
          <a:ext cx="4280647" cy="1456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58</row>
      <rowOff>19050</rowOff>
    </from>
    <to>
      <col>2</col>
      <colOff>2486025</colOff>
      <row>58</row>
      <rowOff>190500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776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28575</rowOff>
    </from>
    <to>
      <col>2</col>
      <colOff>2457451</colOff>
      <row>88</row>
      <rowOff>180974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7421225"/>
          <a:ext cx="42672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103</row>
      <rowOff>28575</rowOff>
    </from>
    <to>
      <col>2</col>
      <colOff>2476500</colOff>
      <row>104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06597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117</row>
      <rowOff>38100</rowOff>
    </from>
    <to>
      <col>2</col>
      <colOff>2486025</colOff>
      <row>118</row>
      <rowOff>28575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33838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130</row>
      <rowOff>19051</rowOff>
    </from>
    <to>
      <col>2</col>
      <colOff>2486025</colOff>
      <row>130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48983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142</row>
      <rowOff>19049</rowOff>
    </from>
    <to>
      <col>2</col>
      <colOff>2476500</colOff>
      <row>142</row>
      <rowOff>180974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718434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175</row>
      <rowOff>19050</rowOff>
    </from>
    <to>
      <col>2</col>
      <colOff>2486025</colOff>
      <row>175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34994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192</row>
      <rowOff>28575</rowOff>
    </from>
    <to>
      <col>2</col>
      <colOff>2466975</colOff>
      <row>192</row>
      <rowOff>190501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6756975"/>
          <a:ext cx="427672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209</row>
      <rowOff>19050</rowOff>
    </from>
    <to>
      <col>2</col>
      <colOff>2486025</colOff>
      <row>209</row>
      <rowOff>171450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69379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224</row>
      <rowOff>19050</rowOff>
    </from>
    <to>
      <col>2</col>
      <colOff>2466975</colOff>
      <row>224</row>
      <rowOff>190500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42872025"/>
          <a:ext cx="427672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3</col>
      <colOff>0</colOff>
      <row>8</row>
      <rowOff>171449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8964750"/>
          <a:ext cx="32670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9525</rowOff>
    </from>
    <to>
      <col>2</col>
      <colOff>1600200</colOff>
      <row>18</row>
      <rowOff>180975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00869750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</row>
      <rowOff>28576</rowOff>
    </from>
    <to>
      <col>3</col>
      <colOff>0</colOff>
      <row>28</row>
      <rowOff>190500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591176"/>
          <a:ext cx="32670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</row>
      <rowOff>19049</rowOff>
    </from>
    <to>
      <col>3</col>
      <colOff>0</colOff>
      <row>39</row>
      <rowOff>180974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7496174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50</row>
      <rowOff>19050</rowOff>
    </from>
    <to>
      <col>2</col>
      <colOff>1600200</colOff>
      <row>51</row>
      <rowOff>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9591675"/>
          <a:ext cx="3257549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9525</rowOff>
    </from>
    <to>
      <col>2</col>
      <colOff>1590675</colOff>
      <row>61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1687175"/>
          <a:ext cx="32480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72</row>
      <rowOff>28576</rowOff>
    </from>
    <to>
      <col>2</col>
      <colOff>1600200</colOff>
      <row>73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820776"/>
          <a:ext cx="32575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82</row>
      <rowOff>19050</rowOff>
    </from>
    <to>
      <col>2</col>
      <colOff>1600200</colOff>
      <row>82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944850"/>
          <a:ext cx="32575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2</col>
      <colOff>1590675</colOff>
      <row>92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7478375"/>
          <a:ext cx="32480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103</row>
      <rowOff>19050</rowOff>
    </from>
    <to>
      <col>2</col>
      <colOff>1600201</colOff>
      <row>104</row>
      <rowOff>19050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9583400"/>
          <a:ext cx="32575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113</row>
      <rowOff>19050</rowOff>
    </from>
    <to>
      <col>2</col>
      <colOff>1600201</colOff>
      <row>114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1497925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124</row>
      <rowOff>19050</rowOff>
    </from>
    <to>
      <col>2</col>
      <colOff>1581150</colOff>
      <row>124</row>
      <rowOff>190499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3593425"/>
          <a:ext cx="32385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135</row>
      <rowOff>9525</rowOff>
    </from>
    <to>
      <col>3</col>
      <colOff>0</colOff>
      <row>135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5498425"/>
          <a:ext cx="32670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150</row>
      <rowOff>9525</rowOff>
    </from>
    <to>
      <col>2</col>
      <colOff>1590675</colOff>
      <row>150</row>
      <rowOff>180974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8755975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164</row>
      <rowOff>19050</rowOff>
    </from>
    <to>
      <col>2</col>
      <colOff>1600201</colOff>
      <row>164</row>
      <rowOff>190500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31480125"/>
          <a:ext cx="325755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2</col>
      <colOff>2466975</colOff>
      <row>8</row>
      <rowOff>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136707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</row>
      <rowOff>19049</rowOff>
    </from>
    <to>
      <col>2</col>
      <colOff>2486025</colOff>
      <row>16</row>
      <rowOff>161924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3091099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</row>
      <rowOff>28575</rowOff>
    </from>
    <to>
      <col>3</col>
      <colOff>9525</colOff>
      <row>26</row>
      <rowOff>9525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810125"/>
          <a:ext cx="43148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34</row>
      <rowOff>28576</rowOff>
    </from>
    <to>
      <col>2</col>
      <colOff>2457451</colOff>
      <row>34</row>
      <rowOff>190500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6534151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2</col>
      <colOff>2476500</colOff>
      <row>43</row>
      <rowOff>171450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82486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28576</rowOff>
    </from>
    <to>
      <col>2</col>
      <colOff>2486025</colOff>
      <row>52</row>
      <rowOff>190500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99726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61</row>
      <rowOff>19050</rowOff>
    </from>
    <to>
      <col>2</col>
      <colOff>2476501</colOff>
      <row>62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16967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2466975</colOff>
      <row>70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3439775"/>
          <a:ext cx="42767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28576</rowOff>
    </from>
    <to>
      <col>2</col>
      <colOff>2486025</colOff>
      <row>80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51828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19051</rowOff>
    </from>
    <to>
      <col>3</col>
      <colOff>9525</colOff>
      <row>88</row>
      <rowOff>180975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6944976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98</row>
      <rowOff>28575</rowOff>
    </from>
    <to>
      <col>2</col>
      <colOff>2466975</colOff>
      <row>99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88690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107</row>
      <rowOff>9525</rowOff>
    </from>
    <to>
      <col>2</col>
      <colOff>2486025</colOff>
      <row>107</row>
      <rowOff>180974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05644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117</row>
      <rowOff>19050</rowOff>
    </from>
    <to>
      <col>2</col>
      <colOff>2466975</colOff>
      <row>117</row>
      <rowOff>171450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248852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130</row>
      <rowOff>28575</rowOff>
    </from>
    <to>
      <col>2</col>
      <colOff>2486025</colOff>
      <row>130</row>
      <rowOff>200024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49936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143</row>
      <rowOff>19050</rowOff>
    </from>
    <to>
      <col>2</col>
      <colOff>2486025</colOff>
      <row>143</row>
      <rowOff>190500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7508200"/>
          <a:ext cx="429577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17</row>
      <rowOff>19049</rowOff>
    </from>
    <to>
      <col>2</col>
      <colOff>2476501</colOff>
      <row>17</row>
      <rowOff>180974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6208394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</row>
      <rowOff>19050</rowOff>
    </from>
    <to>
      <col>2</col>
      <colOff>2466975</colOff>
      <row>42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822007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55</row>
      <rowOff>19050</rowOff>
    </from>
    <to>
      <col>2</col>
      <colOff>2476501</colOff>
      <row>55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108966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82</row>
      <rowOff>19050</rowOff>
    </from>
    <to>
      <col>2</col>
      <colOff>2486025</colOff>
      <row>83</row>
      <rowOff>9524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6278225"/>
          <a:ext cx="42957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95</row>
      <rowOff>19051</rowOff>
    </from>
    <to>
      <col>2</col>
      <colOff>2476500</colOff>
      <row>95</row>
      <rowOff>199225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8764251"/>
          <a:ext cx="4286249" cy="1801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9525</rowOff>
    </from>
    <to>
      <col>2</col>
      <colOff>2476500</colOff>
      <row>111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18217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125</row>
      <rowOff>19050</rowOff>
    </from>
    <to>
      <col>2</col>
      <colOff>2457451</colOff>
      <row>126</row>
      <rowOff>9525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4698325"/>
          <a:ext cx="42672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139</row>
      <rowOff>28575</rowOff>
    </from>
    <to>
      <col>2</col>
      <colOff>2486025</colOff>
      <row>140</row>
      <rowOff>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66223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169</row>
      <rowOff>28575</rowOff>
    </from>
    <to>
      <col>2</col>
      <colOff>2486025</colOff>
      <row>170</row>
      <rowOff>1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32365950"/>
          <a:ext cx="4295775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184</row>
      <rowOff>19050</rowOff>
    </from>
    <to>
      <col>2</col>
      <colOff>2486025</colOff>
      <row>184</row>
      <rowOff>190500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344519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204</row>
      <rowOff>28575</rowOff>
    </from>
    <to>
      <col>2</col>
      <colOff>2476500</colOff>
      <row>204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7518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222</row>
      <rowOff>28575</rowOff>
    </from>
    <to>
      <col>2</col>
      <colOff>2476500</colOff>
      <row>222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42519600"/>
          <a:ext cx="428625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2476500</colOff>
      <row>9</row>
      <rowOff>0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13480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</row>
      <rowOff>19049</rowOff>
    </from>
    <to>
      <col>2</col>
      <colOff>2486025</colOff>
      <row>17</row>
      <rowOff>180974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307204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28575</rowOff>
    </from>
    <to>
      <col>2</col>
      <colOff>2476500</colOff>
      <row>27</row>
      <rowOff>200024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191125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19050</rowOff>
    </from>
    <to>
      <col>2</col>
      <colOff>2457450</colOff>
      <row>36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6905625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46</row>
      <rowOff>19050</rowOff>
    </from>
    <to>
      <col>3</col>
      <colOff>1</colOff>
      <row>46</row>
      <rowOff>171450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881062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55</row>
      <rowOff>19050</rowOff>
    </from>
    <to>
      <col>2</col>
      <colOff>2466975</colOff>
      <row>55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053465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28575</rowOff>
    </from>
    <to>
      <col>2</col>
      <colOff>2476500</colOff>
      <row>65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24682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28575</rowOff>
    </from>
    <to>
      <col>2</col>
      <colOff>2476500</colOff>
      <row>74</row>
      <rowOff>180974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4201775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84</row>
      <rowOff>19050</rowOff>
    </from>
    <to>
      <col>2</col>
      <colOff>2466975</colOff>
      <row>84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611630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19050</rowOff>
    </from>
    <to>
      <col>2</col>
      <colOff>2486025</colOff>
      <row>94</row>
      <rowOff>9525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78879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19050</rowOff>
    </from>
    <to>
      <col>2</col>
      <colOff>2476500</colOff>
      <row>102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96119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112</row>
      <rowOff>9526</rowOff>
    </from>
    <to>
      <col>2</col>
      <colOff>2486025</colOff>
      <row>113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150745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3</col>
      <colOff>0</colOff>
      <row>122</row>
      <rowOff>200024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3431500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135</row>
      <rowOff>28575</rowOff>
    </from>
    <to>
      <col>2</col>
      <colOff>2486025</colOff>
      <row>136</row>
      <rowOff>9525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59365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148</row>
      <rowOff>19050</rowOff>
    </from>
    <to>
      <col>2</col>
      <colOff>2486025</colOff>
      <row>148</row>
      <rowOff>190500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8451175"/>
          <a:ext cx="429577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11</row>
      <rowOff>19050</rowOff>
    </from>
    <to>
      <col>2</col>
      <colOff>2486025</colOff>
      <row>12</row>
      <rowOff>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543401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19050</rowOff>
    </from>
    <to>
      <col>2</col>
      <colOff>2466975</colOff>
      <row>22</row>
      <rowOff>180975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41007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9525</rowOff>
    </from>
    <to>
      <col>3</col>
      <colOff>933450</colOff>
      <row>31</row>
      <rowOff>180975</rowOff>
    </to>
    <pic>
      <nvPicPr>
        <cNvPr id="3" name="Imagen 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315075"/>
          <a:ext cx="5238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19049</rowOff>
    </from>
    <to>
      <col>2</col>
      <colOff>2486025</colOff>
      <row>63</row>
      <rowOff>180974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318259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3</col>
      <colOff>0</colOff>
      <row>43</row>
      <rowOff>190499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88011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</row>
      <rowOff>28575</rowOff>
    </from>
    <to>
      <col>2</col>
      <colOff>2466975</colOff>
      <row>49</row>
      <rowOff>190500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01441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</row>
      <rowOff>28574</rowOff>
    </from>
    <to>
      <col>2</col>
      <colOff>2486025</colOff>
      <row>54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12871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28576</rowOff>
    </from>
    <to>
      <col>2</col>
      <colOff>2476500</colOff>
      <row>74</row>
      <rowOff>180976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516226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</row>
      <rowOff>9525</rowOff>
    </from>
    <to>
      <col>2</col>
      <colOff>2486025</colOff>
      <row>89</row>
      <rowOff>180974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83642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9524</rowOff>
    </from>
    <to>
      <col>3</col>
      <colOff>0</colOff>
      <row>101</row>
      <rowOff>190499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0859749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115</row>
      <rowOff>28574</rowOff>
    </from>
    <to>
      <col>3</col>
      <colOff>1</colOff>
      <row>115</row>
      <rowOff>190499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3555324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125</row>
      <rowOff>28575</rowOff>
    </from>
    <to>
      <col>2</col>
      <colOff>2486025</colOff>
      <row>126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39458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136</row>
      <rowOff>28576</rowOff>
    </from>
    <to>
      <col>2</col>
      <colOff>2486025</colOff>
      <row>137</row>
      <rowOff>28575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6050876"/>
          <a:ext cx="4295775" cy="2000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137</row>
      <rowOff>38100</rowOff>
    </from>
    <to>
      <col>2</col>
      <colOff>2466975</colOff>
      <row>137</row>
      <rowOff>190500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6250900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151</row>
      <rowOff>28575</rowOff>
    </from>
    <to>
      <col>2</col>
      <colOff>2486025</colOff>
      <row>151</row>
      <rowOff>190499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8927425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166</row>
      <rowOff>19050</rowOff>
    </from>
    <to>
      <col>2</col>
      <colOff>2476500</colOff>
      <row>166</row>
      <rowOff>180975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10324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183</row>
      <rowOff>28575</rowOff>
    </from>
    <to>
      <col>2</col>
      <colOff>2476500</colOff>
      <row>184</row>
      <rowOff>0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35280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196</row>
      <rowOff>19051</rowOff>
    </from>
    <to>
      <col>2</col>
      <colOff>2486025</colOff>
      <row>196</row>
      <rowOff>161925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7547551"/>
          <a:ext cx="4295775" cy="142874"/>
        </a:xfrm>
        <a:prstGeom prst="rect">
          <avLst/>
        </a:prstGeom>
        <a:ln>
          <a:prstDash val="solid"/>
        </a:ln>
      </spPr>
    </pic>
    <clientData/>
  </two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7</row>
      <rowOff>19050</rowOff>
    </from>
    <to>
      <col>2</col>
      <colOff>2476501</colOff>
      <row>7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417480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</row>
      <rowOff>19050</rowOff>
    </from>
    <to>
      <col>3</col>
      <colOff>9525</colOff>
      <row>16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3472100"/>
          <a:ext cx="43148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28575</rowOff>
    </from>
    <to>
      <col>2</col>
      <colOff>2476500</colOff>
      <row>27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0006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</row>
      <rowOff>19050</rowOff>
    </from>
    <to>
      <col>2</col>
      <colOff>2476501</colOff>
      <row>35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67151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19050</rowOff>
    </from>
    <to>
      <col>2</col>
      <colOff>2466975</colOff>
      <row>44</row>
      <rowOff>171450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842962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</row>
      <rowOff>19051</rowOff>
    </from>
    <to>
      <col>2</col>
      <colOff>2486025</colOff>
      <row>55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035367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64</row>
      <rowOff>19049</rowOff>
    </from>
    <to>
      <col>3</col>
      <colOff>1</colOff>
      <row>64</row>
      <rowOff>180974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2268199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19050</rowOff>
    </from>
    <to>
      <col>2</col>
      <colOff>2476500</colOff>
      <row>73</row>
      <rowOff>180975</rowOff>
    </to>
    <pic>
      <nvPicPr>
        <cNvPr id="10" name="Imagen 9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39922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82</row>
      <rowOff>19050</rowOff>
    </from>
    <to>
      <col>2</col>
      <colOff>2466975</colOff>
      <row>83</row>
      <rowOff>0</rowOff>
    </to>
    <pic>
      <nvPicPr>
        <cNvPr id="9" name="Imagen 8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57448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</row>
      <rowOff>28576</rowOff>
    </from>
    <to>
      <col>2</col>
      <colOff>2486025</colOff>
      <row>91</row>
      <rowOff>176038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7526001"/>
          <a:ext cx="4295775" cy="14746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19049</rowOff>
    </from>
    <to>
      <col>2</col>
      <colOff>2466975</colOff>
      <row>100</row>
      <rowOff>161924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9240499"/>
          <a:ext cx="42767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109</row>
      <rowOff>19050</rowOff>
    </from>
    <to>
      <col>2</col>
      <colOff>2486025</colOff>
      <row>109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09550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28575</rowOff>
    </from>
    <to>
      <col>2</col>
      <colOff>2486025</colOff>
      <row>119</row>
      <rowOff>200024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28790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132</row>
      <rowOff>9525</rowOff>
    </from>
    <to>
      <col>2</col>
      <colOff>2476500</colOff>
      <row>132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5355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145</row>
      <rowOff>19050</rowOff>
    </from>
    <to>
      <col>2</col>
      <colOff>2486025</colOff>
      <row>145</row>
      <rowOff>190500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7889200"/>
          <a:ext cx="429577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8</row>
      <rowOff>28575</rowOff>
    </from>
    <to>
      <col>2</col>
      <colOff>2476501</colOff>
      <row>8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438531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</row>
      <rowOff>28576</rowOff>
    </from>
    <to>
      <col>2</col>
      <colOff>2476501</colOff>
      <row>19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4576762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</row>
      <rowOff>19051</rowOff>
    </from>
    <to>
      <col>2</col>
      <colOff>2466975</colOff>
      <row>28</row>
      <rowOff>190501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562601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39</row>
      <rowOff>28576</rowOff>
    </from>
    <to>
      <col>2</col>
      <colOff>2476501</colOff>
      <row>39</row>
      <rowOff>190500</rowOff>
    </to>
    <pic>
      <nvPicPr>
        <cNvPr id="7" name="Imagen 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7867651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57</row>
      <rowOff>19050</rowOff>
    </from>
    <to>
      <col>2</col>
      <colOff>2476501</colOff>
      <row>57</row>
      <rowOff>180975</rowOff>
    </to>
    <pic>
      <nvPicPr>
        <cNvPr id="5" name="Imagen 4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13061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2</col>
      <colOff>2466975</colOff>
      <row>63</row>
      <rowOff>190500</rowOff>
    </to>
    <pic>
      <nvPicPr>
        <cNvPr id="6" name="Imagen 5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44917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73</row>
      <rowOff>19050</rowOff>
    </from>
    <to>
      <col>2</col>
      <colOff>2476501</colOff>
      <row>73</row>
      <rowOff>190500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43732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83</row>
      <rowOff>19050</rowOff>
    </from>
    <to>
      <col>2</col>
      <colOff>2476500</colOff>
      <row>84</row>
      <rowOff>19050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297275"/>
          <a:ext cx="42862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19049</rowOff>
    </from>
    <to>
      <col>2</col>
      <colOff>2486025</colOff>
      <row>102</row>
      <rowOff>180974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5738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108</row>
      <rowOff>19050</rowOff>
    </from>
    <to>
      <col>2</col>
      <colOff>2457451</colOff>
      <row>108</row>
      <rowOff>171450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0726400"/>
          <a:ext cx="42672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118</row>
      <rowOff>9525</rowOff>
    </from>
    <to>
      <col>2</col>
      <colOff>2486025</colOff>
      <row>118</row>
      <rowOff>171450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26314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127</row>
      <rowOff>28576</rowOff>
    </from>
    <to>
      <col>3</col>
      <colOff>1</colOff>
      <row>128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243649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</row>
      <rowOff>28575</rowOff>
    </from>
    <to>
      <col>2</col>
      <colOff>2476500</colOff>
      <row>138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6469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152</row>
      <rowOff>28575</rowOff>
    </from>
    <to>
      <col>2</col>
      <colOff>2486025</colOff>
      <row>152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9156025"/>
          <a:ext cx="4295775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2</col>
      <colOff>2476500</colOff>
      <row>10</row>
      <rowOff>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51485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28575</rowOff>
    </from>
    <to>
      <col>2</col>
      <colOff>2486025</colOff>
      <row>19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68725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</row>
      <rowOff>19050</rowOff>
    </from>
    <to>
      <col>2</col>
      <colOff>2486025</colOff>
      <row>28</row>
      <rowOff>190500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5626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28575</rowOff>
    </from>
    <to>
      <col>3</col>
      <colOff>0</colOff>
      <row>38</row>
      <rowOff>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748665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58</row>
      <rowOff>19050</rowOff>
    </from>
    <to>
      <col>2</col>
      <colOff>2486025</colOff>
      <row>58</row>
      <rowOff>190500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4966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68</row>
      <rowOff>19050</rowOff>
    </from>
    <to>
      <col>2</col>
      <colOff>2476501</colOff>
      <row>68</row>
      <rowOff>190499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3401675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</row>
      <rowOff>19050</rowOff>
    </from>
    <to>
      <col>2</col>
      <colOff>2486025</colOff>
      <row>77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51447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19050</rowOff>
    </from>
    <to>
      <col>3</col>
      <colOff>1</colOff>
      <row>88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172593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98</row>
      <rowOff>19051</rowOff>
    </from>
    <to>
      <col>3</col>
      <colOff>1</colOff>
      <row>98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88309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19049</rowOff>
    </from>
    <to>
      <col>2</col>
      <colOff>2486025</colOff>
      <row>119</row>
      <rowOff>180974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28504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130</row>
      <rowOff>19050</rowOff>
    </from>
    <to>
      <col>2</col>
      <colOff>2486025</colOff>
      <row>130</row>
      <rowOff>180974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4955500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144</row>
      <rowOff>19050</rowOff>
    </from>
    <to>
      <col>2</col>
      <colOff>2476500</colOff>
      <row>144</row>
      <rowOff>190500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7641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158</row>
      <rowOff>19050</rowOff>
    </from>
    <to>
      <col>2</col>
      <colOff>2476500</colOff>
      <row>158</row>
      <rowOff>190500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0356175"/>
          <a:ext cx="428625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3</col>
      <colOff>0</colOff>
      <row>7</row>
      <rowOff>190499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39255500"/>
          <a:ext cx="38385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</row>
      <rowOff>19050</rowOff>
    </from>
    <to>
      <col>2</col>
      <colOff>2171700</colOff>
      <row>14</row>
      <rowOff>9525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140398500"/>
          <a:ext cx="3829049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19051</rowOff>
    </from>
    <to>
      <col>3</col>
      <colOff>0</colOff>
      <row>22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42132051"/>
          <a:ext cx="38385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</row>
      <rowOff>19049</rowOff>
    </from>
    <to>
      <col>2</col>
      <colOff>2143125</colOff>
      <row>28</row>
      <rowOff>180974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43275049"/>
          <a:ext cx="38004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19051</rowOff>
    </from>
    <to>
      <col>3</col>
      <colOff>0</colOff>
      <row>38</row>
      <rowOff>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7124701"/>
          <a:ext cx="38385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2</col>
      <colOff>2162175</colOff>
      <row>43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8658225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58</row>
      <rowOff>19051</rowOff>
    </from>
    <to>
      <col>2</col>
      <colOff>2162175</colOff>
      <row>58</row>
      <rowOff>179377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1144251"/>
          <a:ext cx="3819525" cy="1603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2</col>
      <colOff>2162175</colOff>
      <row>68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3049250"/>
          <a:ext cx="38195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2162175</colOff>
      <row>52</row>
      <rowOff>171450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0001250"/>
          <a:ext cx="38195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84</row>
      <rowOff>19050</rowOff>
    </from>
    <to>
      <col>2</col>
      <colOff>2152651</colOff>
      <row>84</row>
      <rowOff>190499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4973300"/>
          <a:ext cx="38100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19050</rowOff>
    </from>
    <to>
      <col>3</col>
      <colOff>857249</colOff>
      <row>75</row>
      <rowOff>19050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4039850"/>
          <a:ext cx="4695824" cy="3810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</row>
      <rowOff>0</rowOff>
    </from>
    <to>
      <col>3</col>
      <colOff>857249</colOff>
      <row>91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17078325"/>
          <a:ext cx="4695824" cy="3810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99</row>
      <rowOff>28575</rowOff>
    </from>
    <to>
      <col>2</col>
      <colOff>2171701</colOff>
      <row>100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19011900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105</row>
      <rowOff>9525</rowOff>
    </from>
    <to>
      <col>3</col>
      <colOff>0</colOff>
      <row>106</row>
      <rowOff>9525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0154900"/>
          <a:ext cx="38385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</row>
      <rowOff>9525</rowOff>
    </from>
    <to>
      <col>2</col>
      <colOff>2171700</colOff>
      <row>114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1888450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121</row>
      <rowOff>19049</rowOff>
    </from>
    <to>
      <col>2</col>
      <colOff>2171700</colOff>
      <row>121</row>
      <rowOff>180974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3040974"/>
          <a:ext cx="38290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130</row>
      <rowOff>19050</rowOff>
    </from>
    <to>
      <col>2</col>
      <colOff>2171700</colOff>
      <row>130</row>
      <rowOff>171450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24984075"/>
          <a:ext cx="38290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136</row>
      <rowOff>19050</rowOff>
    </from>
    <to>
      <col>2</col>
      <colOff>2171701</colOff>
      <row>136</row>
      <rowOff>171449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26136600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145</row>
      <rowOff>19050</rowOff>
    </from>
    <to>
      <col>3</col>
      <colOff>0</colOff>
      <row>146</row>
      <rowOff>0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27927300"/>
          <a:ext cx="38385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151</row>
      <rowOff>19050</rowOff>
    </from>
    <to>
      <col>2</col>
      <colOff>2171701</colOff>
      <row>151</row>
      <rowOff>190499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1" y="29079825"/>
          <a:ext cx="38290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160</row>
      <rowOff>19050</rowOff>
    </from>
    <to>
      <col>2</col>
      <colOff>2162175</colOff>
      <row>160</row>
      <rowOff>171450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30803850"/>
          <a:ext cx="38195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166</row>
      <rowOff>19050</rowOff>
    </from>
    <to>
      <col>2</col>
      <colOff>2143125</colOff>
      <row>167</row>
      <rowOff>9525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31956375"/>
          <a:ext cx="38004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176</row>
      <rowOff>19051</rowOff>
    </from>
    <to>
      <col>2</col>
      <colOff>2171701</colOff>
      <row>176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1" y="33861376"/>
          <a:ext cx="38290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181</row>
      <rowOff>19050</rowOff>
    </from>
    <to>
      <col>2</col>
      <colOff>2171701</colOff>
      <row>181</row>
      <rowOff>190499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34813875"/>
          <a:ext cx="38290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191</row>
      <rowOff>19051</rowOff>
    </from>
    <to>
      <col>2</col>
      <colOff>2152650</colOff>
      <row>192</row>
      <rowOff>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36737926"/>
          <a:ext cx="38100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201</row>
      <rowOff>28575</rowOff>
    </from>
    <to>
      <col>2</col>
      <colOff>2162175</colOff>
      <row>201</row>
      <rowOff>171450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38671500"/>
          <a:ext cx="38195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214</row>
      <rowOff>19050</rowOff>
    </from>
    <to>
      <col>2</col>
      <colOff>2162175</colOff>
      <row>214</row>
      <rowOff>190499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41157525"/>
          <a:ext cx="38195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223</row>
      <rowOff>19050</rowOff>
    </from>
    <to>
      <col>2</col>
      <colOff>2171700</colOff>
      <row>223</row>
      <rowOff>171449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42891075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236</row>
      <rowOff>28575</rowOff>
    </from>
    <to>
      <col>2</col>
      <colOff>2171700</colOff>
      <row>236</row>
      <rowOff>190500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45434250"/>
          <a:ext cx="38290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246</row>
      <rowOff>28574</rowOff>
    </from>
    <to>
      <col>2</col>
      <colOff>2171700</colOff>
      <row>246</row>
      <rowOff>190500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47405924"/>
          <a:ext cx="3829050" cy="161926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2238375</colOff>
      <row>8</row>
      <rowOff>161925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6488250"/>
          <a:ext cx="38957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19050</rowOff>
    </from>
    <to>
      <col>2</col>
      <colOff>2257425</colOff>
      <row>18</row>
      <rowOff>171450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98402775"/>
          <a:ext cx="3914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</row>
      <rowOff>28575</rowOff>
    </from>
    <to>
      <col>3</col>
      <colOff>47625</colOff>
      <row>29</row>
      <rowOff>9524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391150"/>
          <a:ext cx="39719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</row>
      <rowOff>9525</rowOff>
    </from>
    <to>
      <col>2</col>
      <colOff>2257425</colOff>
      <row>38</row>
      <rowOff>180974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7286625"/>
          <a:ext cx="3914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9525</rowOff>
    </from>
    <to>
      <col>2</col>
      <colOff>2257425</colOff>
      <row>49</row>
      <rowOff>19050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201150"/>
          <a:ext cx="3914775" cy="2000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58</row>
      <rowOff>9525</rowOff>
    </from>
    <to>
      <col>2</col>
      <colOff>2257425</colOff>
      <row>58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1106150"/>
          <a:ext cx="3914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</row>
      <rowOff>28575</rowOff>
    </from>
    <to>
      <col>2</col>
      <colOff>2238375</colOff>
      <row>68</row>
      <rowOff>180974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049250"/>
          <a:ext cx="38957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</row>
      <rowOff>19051</rowOff>
    </from>
    <to>
      <col>2</col>
      <colOff>2257425</colOff>
      <row>78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4954251"/>
          <a:ext cx="3914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87</row>
      <rowOff>19050</rowOff>
    </from>
    <to>
      <col>2</col>
      <colOff>2247901</colOff>
      <row>88</row>
      <rowOff>19050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6697325"/>
          <a:ext cx="39052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97</row>
      <rowOff>9525</rowOff>
    </from>
    <to>
      <col>2</col>
      <colOff>2238375</colOff>
      <row>98</row>
      <rowOff>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8602325"/>
          <a:ext cx="3895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107</row>
      <rowOff>19050</rowOff>
    </from>
    <to>
      <col>2</col>
      <colOff>2257425</colOff>
      <row>107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0526375"/>
          <a:ext cx="3914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117</row>
      <rowOff>28575</rowOff>
    </from>
    <to>
      <col>2</col>
      <colOff>2257425</colOff>
      <row>117</row>
      <rowOff>171450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2440900"/>
          <a:ext cx="3914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128</row>
      <rowOff>9525</rowOff>
    </from>
    <to>
      <col>3</col>
      <colOff>0</colOff>
      <row>128</row>
      <rowOff>171450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4526875"/>
          <a:ext cx="3924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142</row>
      <rowOff>28575</rowOff>
    </from>
    <to>
      <col>2</col>
      <colOff>2257425</colOff>
      <row>142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7231975"/>
          <a:ext cx="3914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156</row>
      <rowOff>28575</rowOff>
    </from>
    <to>
      <col>3</col>
      <colOff>9525</colOff>
      <row>156</row>
      <rowOff>171450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9956125"/>
          <a:ext cx="3933825" cy="142875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20</row>
      <rowOff>19050</rowOff>
    </from>
    <to>
      <col>2</col>
      <colOff>2476501</colOff>
      <row>20</row>
      <rowOff>161925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29178050"/>
          <a:ext cx="42862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50</row>
      <rowOff>28575</rowOff>
    </from>
    <to>
      <col>3</col>
      <colOff>1</colOff>
      <row>50</row>
      <rowOff>171450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134902575"/>
          <a:ext cx="43053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62</row>
      <rowOff>19050</rowOff>
    </from>
    <to>
      <col>3</col>
      <colOff>1</colOff>
      <row>63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1371981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69</row>
      <rowOff>19050</rowOff>
    </from>
    <to>
      <col>3</col>
      <colOff>1</colOff>
      <row>69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1385316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87</row>
      <rowOff>19050</rowOff>
    </from>
    <to>
      <col>3</col>
      <colOff>1</colOff>
      <row>87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66211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98</row>
      <rowOff>9526</rowOff>
    </from>
    <to>
      <col>3</col>
      <colOff>0</colOff>
      <row>99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8726151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134</row>
      <rowOff>38101</rowOff>
    </from>
    <to>
      <col>2</col>
      <colOff>2486025</colOff>
      <row>135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55841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115</row>
      <rowOff>19050</rowOff>
    </from>
    <to>
      <col>2</col>
      <colOff>2457450</colOff>
      <row>116</row>
      <rowOff>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23266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165</row>
      <rowOff>19050</rowOff>
    </from>
    <to>
      <col>2</col>
      <colOff>2476500</colOff>
      <row>165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324326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203</row>
      <rowOff>9525</rowOff>
    </from>
    <to>
      <col>2</col>
      <colOff>2486025</colOff>
      <row>203</row>
      <rowOff>190500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398716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215</row>
      <rowOff>19049</rowOff>
    </from>
    <to>
      <col>3</col>
      <colOff>9525</colOff>
      <row>215</row>
      <rowOff>180974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42367199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242</row>
      <rowOff>19050</rowOff>
    </from>
    <to>
      <col>2</col>
      <colOff>2476500</colOff>
      <row>242</row>
      <rowOff>190500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475202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251</row>
      <rowOff>19051</rowOff>
    </from>
    <to>
      <col>2</col>
      <colOff>2486025</colOff>
      <row>251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494442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272</row>
      <rowOff>19050</rowOff>
    </from>
    <to>
      <col>2</col>
      <colOff>2476500</colOff>
      <row>272</row>
      <rowOff>171450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532638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287</row>
      <rowOff>19050</rowOff>
    </from>
    <to>
      <col>2</col>
      <colOff>2476501</colOff>
      <row>287</row>
      <rowOff>190499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56130825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305</row>
      <rowOff>28574</rowOff>
    </from>
    <to>
      <col>2</col>
      <colOff>2486025</colOff>
      <row>305</row>
      <rowOff>171449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58235849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329</row>
      <rowOff>19050</rowOff>
    </from>
    <to>
      <col>2</col>
      <colOff>2476500</colOff>
      <row>330</row>
      <rowOff>0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628078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347</row>
      <rowOff>19050</rowOff>
    </from>
    <to>
      <col>2</col>
      <colOff>2486025</colOff>
      <row>348</row>
      <rowOff>0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662463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365</row>
      <rowOff>28575</rowOff>
    </from>
    <to>
      <col>3</col>
      <colOff>0</colOff>
      <row>365</row>
      <rowOff>180975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6968490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378</row>
      <rowOff>19050</rowOff>
    </from>
    <to>
      <col>2</col>
      <colOff>2486025</colOff>
      <row>379</row>
      <rowOff>0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721518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406</row>
      <rowOff>19050</rowOff>
    </from>
    <to>
      <col>2</col>
      <colOff>2476500</colOff>
      <row>406</row>
      <rowOff>180975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775049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447</row>
      <rowOff>19050</rowOff>
    </from>
    <to>
      <col>2</col>
      <colOff>2486025</colOff>
      <row>447</row>
      <rowOff>190500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836199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463</row>
      <rowOff>28574</rowOff>
    </from>
    <to>
      <col>3</col>
      <colOff>9525</colOff>
      <row>463</row>
      <rowOff>171449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85915499"/>
          <a:ext cx="43148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490</row>
      <rowOff>19050</rowOff>
    </from>
    <to>
      <col>2</col>
      <colOff>2486025</colOff>
      <row>490</row>
      <rowOff>190500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935926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514</row>
      <rowOff>19050</rowOff>
    </from>
    <to>
      <col>3</col>
      <colOff>1</colOff>
      <row>514</row>
      <rowOff>180975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98193225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2447925</colOff>
      <row>8</row>
      <rowOff>190499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5367575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</row>
      <rowOff>19051</rowOff>
    </from>
    <to>
      <col>2</col>
      <colOff>2447925</colOff>
      <row>19</row>
      <rowOff>180975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7472601"/>
          <a:ext cx="42576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</row>
      <rowOff>19050</rowOff>
    </from>
    <to>
      <col>2</col>
      <colOff>2447925</colOff>
      <row>31</row>
      <rowOff>9525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753100"/>
          <a:ext cx="42576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40</row>
      <rowOff>19051</rowOff>
    </from>
    <to>
      <col>2</col>
      <colOff>2457451</colOff>
      <row>40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7677151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50</row>
      <rowOff>19050</rowOff>
    </from>
    <to>
      <col>2</col>
      <colOff>2419351</colOff>
      <row>50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9582150"/>
          <a:ext cx="42291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60</row>
      <rowOff>19050</rowOff>
    </from>
    <to>
      <col>2</col>
      <colOff>2457451</colOff>
      <row>60</row>
      <rowOff>171449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1496675"/>
          <a:ext cx="42672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0</colOff>
      <row>71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4207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19049</rowOff>
    </from>
    <to>
      <col>2</col>
      <colOff>2457450</colOff>
      <row>79</row>
      <rowOff>180974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144749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</row>
      <rowOff>19050</rowOff>
    </from>
    <to>
      <col>2</col>
      <colOff>2457451</colOff>
      <row>90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7078325"/>
          <a:ext cx="42672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</row>
      <rowOff>19050</rowOff>
    </from>
    <to>
      <col>3</col>
      <colOff>0</colOff>
      <row>99</row>
      <rowOff>180975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899285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109</row>
      <rowOff>19050</rowOff>
    </from>
    <to>
      <col>2</col>
      <colOff>2438401</colOff>
      <row>109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0907375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19050</rowOff>
    </from>
    <to>
      <col>2</col>
      <colOff>2447925</colOff>
      <row>120</row>
      <rowOff>171450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3002875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131</row>
      <rowOff>28575</rowOff>
    </from>
    <to>
      <col>2</col>
      <colOff>2457450</colOff>
      <row>132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51174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145</row>
      <rowOff>9525</rowOff>
    </from>
    <to>
      <col>2</col>
      <colOff>2457450</colOff>
      <row>145</row>
      <rowOff>180974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7784425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159</row>
      <rowOff>19050</rowOff>
    </from>
    <to>
      <col>2</col>
      <colOff>2457451</colOff>
      <row>159</row>
      <rowOff>190500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30518100"/>
          <a:ext cx="426720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14</row>
      <rowOff>9525</rowOff>
    </from>
    <to>
      <col>2</col>
      <colOff>2486025</colOff>
      <row>15</row>
      <rowOff>9524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80571375"/>
          <a:ext cx="43053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130</row>
      <rowOff>19050</rowOff>
    </from>
    <to>
      <col>2</col>
      <colOff>2486026</colOff>
      <row>130</row>
      <rowOff>190500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40269795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</row>
      <rowOff>38100</rowOff>
    </from>
    <to>
      <col>2</col>
      <colOff>2466975</colOff>
      <row>16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80799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131</row>
      <rowOff>19050</rowOff>
    </from>
    <to>
      <col>2</col>
      <colOff>2466975</colOff>
      <row>131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028884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9525</rowOff>
    </from>
    <to>
      <col>5</col>
      <colOff>76200</colOff>
      <row>23</row>
      <rowOff>161925</rowOff>
    </to>
    <pic>
      <nvPicPr>
        <cNvPr id="6" name="Imagen 5"/>
        <cNvPicPr>
          <a:picLocks noChangeAspect="1"/>
        </cNvPicPr>
      </nvPicPr>
      <blipFill rotWithShape="1">
        <a:blip r:embed="rId5"/>
        <a:srcRect l="13015" t="65765" r="5847" b="-978"/>
        <a:stretch>
          <a:fillRect/>
        </a:stretch>
      </blipFill>
      <spPr>
        <a:xfrm>
          <a:off x="0" y="382114425"/>
          <a:ext cx="6838950" cy="3429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203</row>
      <rowOff>19050</rowOff>
    </from>
    <to>
      <col>2</col>
      <colOff>2476500</colOff>
      <row>203</row>
      <rowOff>171449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4164330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141</row>
      <rowOff>9525</rowOff>
    </from>
    <to>
      <col>4</col>
      <colOff>0</colOff>
      <row>142</row>
      <rowOff>76200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404612475"/>
          <a:ext cx="5162550" cy="2571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204</row>
      <rowOff>28576</rowOff>
    </from>
    <to>
      <col>2</col>
      <colOff>2466975</colOff>
      <row>204</row>
      <rowOff>190500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41663302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219</row>
      <rowOff>19050</rowOff>
    </from>
    <to>
      <col>2</col>
      <colOff>2476500</colOff>
      <row>220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41786175"/>
          <a:ext cx="42957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259</row>
      <rowOff>9525</rowOff>
    </from>
    <to>
      <col>3</col>
      <colOff>0</colOff>
      <row>259</row>
      <rowOff>180974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49615725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220</row>
      <rowOff>28575</rowOff>
    </from>
    <to>
      <col>2</col>
      <colOff>2457450</colOff>
      <row>220</row>
      <rowOff>200024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41995725"/>
          <a:ext cx="42767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260</row>
      <rowOff>9525</rowOff>
    </from>
    <to>
      <col>3</col>
      <colOff>19050</colOff>
      <row>260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0387250"/>
          <a:ext cx="43338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271</row>
      <rowOff>19050</rowOff>
    </from>
    <to>
      <col>2</col>
      <colOff>2486025</colOff>
      <row>271</row>
      <rowOff>190500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17398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367</row>
      <rowOff>28575</rowOff>
    </from>
    <to>
      <col>2</col>
      <colOff>2466975</colOff>
      <row>367</row>
      <rowOff>180974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7099935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377</row>
      <rowOff>19051</rowOff>
    </from>
    <to>
      <col>2</col>
      <colOff>2476500</colOff>
      <row>377</row>
      <rowOff>161925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73085326"/>
          <a:ext cx="4295775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396</row>
      <rowOff>28575</rowOff>
    </from>
    <to>
      <col>2</col>
      <colOff>2476500</colOff>
      <row>396</row>
      <rowOff>180975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769048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414</row>
      <rowOff>28575</rowOff>
    </from>
    <to>
      <col>3</col>
      <colOff>0</colOff>
      <row>414</row>
      <rowOff>180974</rowOff>
    </to>
    <pic>
      <nvPicPr>
        <cNvPr id="19" name="Imagen 18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80914875"/>
          <a:ext cx="43148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496</row>
      <rowOff>28576</rowOff>
    </from>
    <to>
      <col>3</col>
      <colOff>0</colOff>
      <row>496</row>
      <rowOff>190500</rowOff>
    </to>
    <pic>
      <nvPicPr>
        <cNvPr id="20" name="Imagen 19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96535876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415</row>
      <rowOff>19049</rowOff>
    </from>
    <to>
      <col>2</col>
      <colOff>2476500</colOff>
      <row>415</row>
      <rowOff>180974</rowOff>
    </to>
    <pic>
      <nvPicPr>
        <cNvPr id="22" name="Imagen 21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8151494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507</row>
      <rowOff>9526</rowOff>
    </from>
    <to>
      <col>3</col>
      <colOff>0</colOff>
      <row>507</row>
      <rowOff>190500</rowOff>
    </to>
    <pic>
      <nvPicPr>
        <cNvPr id="18" name="Imagen 17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99441001"/>
          <a:ext cx="43148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579</row>
      <rowOff>19050</rowOff>
    </from>
    <to>
      <col>2</col>
      <colOff>2486025</colOff>
      <row>579</row>
      <rowOff>190500</rowOff>
    </to>
    <pic>
      <nvPicPr>
        <cNvPr id="21" name="Imagen 20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11336655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592</row>
      <rowOff>28575</rowOff>
    </from>
    <to>
      <col>2</col>
      <colOff>2476500</colOff>
      <row>593</row>
      <rowOff>0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1160621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650</row>
      <rowOff>9525</rowOff>
    </from>
    <to>
      <col>2</col>
      <colOff>2476500</colOff>
      <row>650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1269206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593</row>
      <rowOff>19050</rowOff>
    </from>
    <to>
      <col>2</col>
      <colOff>2486025</colOff>
      <row>594</row>
      <rowOff>0</rowOff>
    </to>
    <pic>
      <nvPicPr>
        <cNvPr id="26" name="Imagen 25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116624100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651</row>
      <rowOff>19050</rowOff>
    </from>
    <to>
      <col>3</col>
      <colOff>0</colOff>
      <row>651</row>
      <rowOff>171449</rowOff>
    </to>
    <pic>
      <nvPicPr>
        <cNvPr id="28" name="Imagen 27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127130175"/>
          <a:ext cx="43148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672</row>
      <rowOff>19050</rowOff>
    </from>
    <to>
      <col>2</col>
      <colOff>2476500</colOff>
      <row>672</row>
      <rowOff>180975</rowOff>
    </to>
    <pic>
      <nvPicPr>
        <cNvPr id="25" name="Imagen 24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1311402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748</row>
      <rowOff>19050</rowOff>
    </from>
    <to>
      <col>2</col>
      <colOff>2486026</colOff>
      <row>748</row>
      <rowOff>180975</rowOff>
    </to>
    <pic>
      <nvPicPr>
        <cNvPr id="27" name="Imagen 26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1" y="1456277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749</row>
      <rowOff>9525</rowOff>
    </from>
    <to>
      <col>2</col>
      <colOff>2486025</colOff>
      <row>749</row>
      <rowOff>180974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1458087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272</row>
      <rowOff>19050</rowOff>
    </from>
    <to>
      <col>3</col>
      <colOff>28575</colOff>
      <row>273</row>
      <rowOff>0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51939825"/>
          <a:ext cx="43434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807</row>
      <rowOff>19050</rowOff>
    </from>
    <to>
      <col>3</col>
      <colOff>9526</colOff>
      <row>807</row>
      <rowOff>190500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1" y="154028775"/>
          <a:ext cx="43243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890</row>
      <rowOff>9524</rowOff>
    </from>
    <to>
      <col>3</col>
      <colOff>0</colOff>
      <row>890</row>
      <rowOff>171449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169659299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917</row>
      <rowOff>19050</rowOff>
    </from>
    <to>
      <col>2</col>
      <colOff>2476500</colOff>
      <row>917</row>
      <rowOff>190500</rowOff>
    </to>
    <pic>
      <nvPicPr>
        <cNvPr id="33" name="Imagen 32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1746313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958</row>
      <rowOff>19050</rowOff>
    </from>
    <to>
      <col>3</col>
      <colOff>0</colOff>
      <row>958</row>
      <rowOff>180975</rowOff>
    </to>
    <pic>
      <nvPicPr>
        <cNvPr id="34" name="Imagen 33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1822608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834</row>
      <rowOff>19050</rowOff>
    </from>
    <to>
      <col>2</col>
      <colOff>2476500</colOff>
      <row>834</row>
      <rowOff>180975</rowOff>
    </to>
    <pic>
      <nvPicPr>
        <cNvPr id="35" name="Imagen 34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0" y="1589913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891</row>
      <rowOff>0</rowOff>
    </from>
    <to>
      <col>3</col>
      <colOff>9526</colOff>
      <row>891</row>
      <rowOff>190500</rowOff>
    </to>
    <pic>
      <nvPicPr>
        <cNvPr id="36" name="Imagen 35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1" y="169840275"/>
          <a:ext cx="43243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918</row>
      <rowOff>19050</rowOff>
    </from>
    <to>
      <col>2</col>
      <colOff>2466975</colOff>
      <row>918</row>
      <rowOff>190500</rowOff>
    </to>
    <pic>
      <nvPicPr>
        <cNvPr id="37" name="Imagen 36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0" y="1750123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808</row>
      <rowOff>9525</rowOff>
    </from>
    <to>
      <col>3</col>
      <colOff>28576</colOff>
      <row>808</row>
      <rowOff>190500</rowOff>
    </to>
    <pic>
      <nvPicPr>
        <cNvPr id="38" name="Imagen 37"/>
        <cNvPicPr>
          <a:picLocks noChangeAspect="1"/>
        </cNvPicPr>
      </nvPicPr>
      <blipFill>
        <a:blip r:embed="rId37"/>
        <a:stretch>
          <a:fillRect/>
        </a:stretch>
      </blipFill>
      <spPr>
        <a:xfrm>
          <a:off x="1" y="154209750"/>
          <a:ext cx="43434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977</row>
      <rowOff>19051</rowOff>
    </from>
    <to>
      <col>2</col>
      <colOff>2486025</colOff>
      <row>977</row>
      <rowOff>180975</rowOff>
    </to>
    <pic>
      <nvPicPr>
        <cNvPr id="39" name="Imagen 38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1" y="186461401"/>
          <a:ext cx="4305299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1064</row>
      <rowOff>19050</rowOff>
    </from>
    <to>
      <col>3</col>
      <colOff>0</colOff>
      <row>1064</row>
      <rowOff>190499</rowOff>
    </to>
    <pic>
      <nvPicPr>
        <cNvPr id="40" name="Imagen 39"/>
        <cNvPicPr>
          <a:picLocks noChangeAspect="1"/>
        </cNvPicPr>
      </nvPicPr>
      <blipFill>
        <a:blip r:embed="rId39"/>
        <a:stretch>
          <a:fillRect/>
        </a:stretch>
      </blipFill>
      <spPr>
        <a:xfrm>
          <a:off x="0" y="2028444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978</row>
      <rowOff>9525</rowOff>
    </from>
    <to>
      <col>3</col>
      <colOff>9526</colOff>
      <row>978</row>
      <rowOff>190500</rowOff>
    </to>
    <pic>
      <nvPicPr>
        <cNvPr id="41" name="Imagen 40"/>
        <cNvPicPr>
          <a:picLocks noChangeAspect="1"/>
        </cNvPicPr>
      </nvPicPr>
      <blipFill>
        <a:blip r:embed="rId40"/>
        <a:stretch>
          <a:fillRect/>
        </a:stretch>
      </blipFill>
      <spPr>
        <a:xfrm>
          <a:off x="1" y="186709050"/>
          <a:ext cx="43243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1083</row>
      <rowOff>28574</rowOff>
    </from>
    <to>
      <col>3</col>
      <colOff>19050</colOff>
      <row>1083</row>
      <rowOff>190499</rowOff>
    </to>
    <pic>
      <nvPicPr>
        <cNvPr id="42" name="Imagen 41"/>
        <cNvPicPr>
          <a:picLocks noChangeAspect="1"/>
        </cNvPicPr>
      </nvPicPr>
      <blipFill>
        <a:blip r:embed="rId41"/>
        <a:stretch>
          <a:fillRect/>
        </a:stretch>
      </blipFill>
      <spPr>
        <a:xfrm>
          <a:off x="0" y="206759174"/>
          <a:ext cx="43338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1173</row>
      <rowOff>19050</rowOff>
    </from>
    <to>
      <col>2</col>
      <colOff>2428875</colOff>
      <row>1173</row>
      <rowOff>190500</rowOff>
    </to>
    <pic>
      <nvPicPr>
        <cNvPr id="43" name="Imagen 42"/>
        <cNvPicPr>
          <a:picLocks noChangeAspect="1"/>
        </cNvPicPr>
      </nvPicPr>
      <blipFill>
        <a:blip r:embed="rId42"/>
        <a:stretch>
          <a:fillRect/>
        </a:stretch>
      </blipFill>
      <spPr>
        <a:xfrm>
          <a:off x="0" y="22333267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1189</row>
      <rowOff>28575</rowOff>
    </from>
    <to>
      <col>2</col>
      <colOff>2486025</colOff>
      <row>1189</row>
      <rowOff>190500</rowOff>
    </to>
    <pic>
      <nvPicPr>
        <cNvPr id="44" name="Imagen 43"/>
        <cNvPicPr>
          <a:picLocks noChangeAspect="1"/>
        </cNvPicPr>
      </nvPicPr>
      <blipFill>
        <a:blip r:embed="rId43"/>
        <a:stretch>
          <a:fillRect/>
        </a:stretch>
      </blipFill>
      <spPr>
        <a:xfrm>
          <a:off x="0" y="2258282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1263</row>
      <rowOff>28575</rowOff>
    </from>
    <to>
      <col>2</col>
      <colOff>2476500</colOff>
      <row>1263</row>
      <rowOff>190500</rowOff>
    </to>
    <pic>
      <nvPicPr>
        <cNvPr id="45" name="Imagen 44"/>
        <cNvPicPr>
          <a:picLocks noChangeAspect="1"/>
        </cNvPicPr>
      </nvPicPr>
      <blipFill>
        <a:blip r:embed="rId44"/>
        <a:stretch>
          <a:fillRect/>
        </a:stretch>
      </blipFill>
      <spPr>
        <a:xfrm>
          <a:off x="0" y="2393632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1284</row>
      <rowOff>19051</rowOff>
    </from>
    <to>
      <col>2</col>
      <colOff>2476500</colOff>
      <row>1285</row>
      <rowOff>0</rowOff>
    </to>
    <pic>
      <nvPicPr>
        <cNvPr id="46" name="Imagen 45"/>
        <cNvPicPr>
          <a:picLocks noChangeAspect="1"/>
        </cNvPicPr>
      </nvPicPr>
      <blipFill>
        <a:blip r:embed="rId45"/>
        <a:stretch>
          <a:fillRect/>
        </a:stretch>
      </blipFill>
      <spPr>
        <a:xfrm>
          <a:off x="0" y="24511635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1347</row>
      <rowOff>19050</rowOff>
    </from>
    <to>
      <col>2</col>
      <colOff>2486025</colOff>
      <row>1347</row>
      <rowOff>180975</rowOff>
    </to>
    <pic>
      <nvPicPr>
        <cNvPr id="47" name="Imagen 46"/>
        <cNvPicPr>
          <a:picLocks noChangeAspect="1"/>
        </cNvPicPr>
      </nvPicPr>
      <blipFill>
        <a:blip r:embed="rId46"/>
        <a:stretch>
          <a:fillRect/>
        </a:stretch>
      </blipFill>
      <spPr>
        <a:xfrm>
          <a:off x="0" y="2571369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1350</row>
      <rowOff>9525</rowOff>
    </from>
    <to>
      <col>2</col>
      <colOff>2486025</colOff>
      <row>1350</row>
      <rowOff>180975</rowOff>
    </to>
    <pic>
      <nvPicPr>
        <cNvPr id="48" name="Imagen 47"/>
        <cNvPicPr>
          <a:picLocks noChangeAspect="1"/>
        </cNvPicPr>
      </nvPicPr>
      <blipFill>
        <a:blip r:embed="rId47"/>
        <a:stretch>
          <a:fillRect/>
        </a:stretch>
      </blipFill>
      <spPr>
        <a:xfrm>
          <a:off x="0" y="257708400"/>
          <a:ext cx="430530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2476500</colOff>
      <row>8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46055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19051</rowOff>
    </from>
    <to>
      <col>2</col>
      <colOff>2486025</colOff>
      <row>19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65201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</row>
      <rowOff>19050</rowOff>
    </from>
    <to>
      <col>2</col>
      <colOff>2476500</colOff>
      <row>29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5721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19049</rowOff>
    </from>
    <to>
      <col>3</col>
      <colOff>0</colOff>
      <row>40</row>
      <rowOff>180974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7867649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50</row>
      <rowOff>19050</rowOff>
    </from>
    <to>
      <col>2</col>
      <colOff>2476501</colOff>
      <row>51</row>
      <rowOff>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97726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2486025</colOff>
      <row>61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16871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19051</rowOff>
    </from>
    <to>
      <col>2</col>
      <colOff>2486025</colOff>
      <row>70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6112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3</col>
      <colOff>0</colOff>
      <row>80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5352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</row>
      <rowOff>19050</rowOff>
    </from>
    <to>
      <col>3</col>
      <colOff>1</colOff>
      <row>89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72783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98</row>
      <rowOff>19050</rowOff>
    </from>
    <to>
      <col>2</col>
      <colOff>2486025</colOff>
      <row>98</row>
      <rowOff>180975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88118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108</row>
      <rowOff>19050</rowOff>
    </from>
    <to>
      <col>2</col>
      <colOff>2486025</colOff>
      <row>108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07264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118</row>
      <rowOff>19051</rowOff>
    </from>
    <to>
      <col>3</col>
      <colOff>1</colOff>
      <row>118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226314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129</row>
      <rowOff>19050</rowOff>
    </from>
    <to>
      <col>2</col>
      <colOff>2486025</colOff>
      <row>129</row>
      <rowOff>190500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47364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142</row>
      <rowOff>28575</rowOff>
    </from>
    <to>
      <col>2</col>
      <colOff>2486025</colOff>
      <row>142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74415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156</row>
      <rowOff>28576</rowOff>
    </from>
    <to>
      <col>3</col>
      <colOff>9525</colOff>
      <row>156</row>
      <rowOff>171450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9965651"/>
          <a:ext cx="4314825" cy="142874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7</row>
      <rowOff>19049</rowOff>
    </from>
    <to>
      <col>2</col>
      <colOff>2457451</colOff>
      <row>7</row>
      <rowOff>161924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41938574"/>
          <a:ext cx="42672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</row>
      <rowOff>19050</rowOff>
    </from>
    <to>
      <col>2</col>
      <colOff>2486025</colOff>
      <row>16</row>
      <rowOff>190500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36626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</row>
      <rowOff>28575</rowOff>
    </from>
    <to>
      <col>3</col>
      <colOff>0</colOff>
      <row>25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81965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34</row>
      <rowOff>19049</rowOff>
    </from>
    <to>
      <col>2</col>
      <colOff>2476501</colOff>
      <row>34</row>
      <rowOff>180974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653414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2</col>
      <colOff>2476501</colOff>
      <row>43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82486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28575</rowOff>
    </from>
    <to>
      <col>2</col>
      <colOff>2486025</colOff>
      <row>53</row>
      <rowOff>9524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99822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28575</rowOff>
    </from>
    <to>
      <col>2</col>
      <colOff>2476500</colOff>
      <row>61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17157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2476500</colOff>
      <row>70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34397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3</col>
      <colOff>28574</colOff>
      <row>14</row>
      <rowOff>19049</rowOff>
    </from>
    <to>
      <col>5</col>
      <colOff>676274</colOff>
      <row>14</row>
      <rowOff>171450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4333874" y="2695574"/>
          <a:ext cx="2333625" cy="1524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2</col>
      <colOff>2476500</colOff>
      <row>5</row>
      <rowOff>28575</rowOff>
    </from>
    <to>
      <col>5</col>
      <colOff>19050</colOff>
      <row>5</row>
      <rowOff>165601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4286250" y="981075"/>
          <a:ext cx="1724025" cy="1370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2486025</colOff>
      <row>79</row>
      <rowOff>171449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518285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</row>
      <rowOff>19050</rowOff>
    </from>
    <to>
      <col>2</col>
      <colOff>2476500</colOff>
      <row>90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170973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19049</rowOff>
    </from>
    <to>
      <col>2</col>
      <colOff>2466975</colOff>
      <row>100</row>
      <rowOff>180974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19202399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109</row>
      <rowOff>19050</rowOff>
    </from>
    <to>
      <col>2</col>
      <colOff>2476501</colOff>
      <row>110</row>
      <rowOff>0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20916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2</col>
      <colOff>2486025</colOff>
      <row>119</row>
      <rowOff>190499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28314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2</col>
      <colOff>2476500</colOff>
      <row>134</row>
      <rowOff>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55174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2486025</colOff>
      <row>146</row>
      <rowOff>171449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28041600"/>
          <a:ext cx="4295775" cy="15239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716"/>
  <sheetViews>
    <sheetView tabSelected="1" topLeftCell="A706" workbookViewId="0">
      <selection activeCell="D714" sqref="D714:F714"/>
    </sheetView>
  </sheetViews>
  <sheetFormatPr baseColWidth="10" defaultRowHeight="15"/>
  <cols>
    <col width="15.7109375" bestFit="1" customWidth="1" min="1" max="1"/>
    <col width="10.85546875" bestFit="1" customWidth="1" min="2" max="2"/>
    <col width="29.28515625" customWidth="1" min="3" max="3"/>
    <col width="13.5703125" customWidth="1" min="4" max="4"/>
    <col width="13.7109375" customWidth="1" min="5" max="5"/>
    <col width="12.8554687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5.57031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CCAJ-LP02/90/2023</t>
        </is>
      </c>
      <c r="B5" s="6" t="n">
        <v>44985.50629915509</v>
      </c>
      <c r="C5" s="5" t="inlineStr">
        <is>
          <t>3884 RIBANA RUTH REA RUEDA</t>
        </is>
      </c>
      <c r="D5" s="7" t="n"/>
      <c r="E5" s="8" t="n"/>
      <c r="F5" s="9" t="n">
        <v>7545.7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CCAJ-LP02/90/2023</t>
        </is>
      </c>
      <c r="B6" s="6" t="n">
        <v>44985.50629915509</v>
      </c>
      <c r="C6" s="5" t="inlineStr">
        <is>
          <t>3884 RIBANA RUTH REA RUEDA</t>
        </is>
      </c>
      <c r="D6" s="7" t="n"/>
      <c r="E6" s="8" t="n"/>
      <c r="F6" s="9" t="n">
        <v>4709.4</v>
      </c>
      <c r="I6" s="10" t="inlineStr">
        <is>
          <t>EFECTIVO</t>
        </is>
      </c>
      <c r="J6" s="5" t="inlineStr">
        <is>
          <t>136 OSCAR REYNALDO LIMACHI SURCO</t>
        </is>
      </c>
    </row>
    <row r="7">
      <c r="A7" s="5" t="inlineStr">
        <is>
          <t>CCAJ-LP02/90/2023</t>
        </is>
      </c>
      <c r="B7" s="6" t="n">
        <v>44985.50629915509</v>
      </c>
      <c r="C7" s="5" t="inlineStr">
        <is>
          <t>3884 RIBANA RUTH REA RUEDA</t>
        </is>
      </c>
      <c r="D7" s="7" t="n"/>
      <c r="E7" s="8" t="n"/>
      <c r="F7" s="9" t="n">
        <v>6196.1</v>
      </c>
      <c r="I7" s="10" t="inlineStr">
        <is>
          <t>EFECTIVO</t>
        </is>
      </c>
      <c r="J7" s="5" t="inlineStr">
        <is>
          <t>266 SANTIAGO MACHACA CALCINA</t>
        </is>
      </c>
    </row>
    <row r="8">
      <c r="A8" s="5" t="inlineStr">
        <is>
          <t>CCAJ-LP02/90/2023</t>
        </is>
      </c>
      <c r="B8" s="6" t="n">
        <v>44985.50629915509</v>
      </c>
      <c r="C8" s="5" t="inlineStr">
        <is>
          <t>3884 RIBANA RUTH REA RUEDA</t>
        </is>
      </c>
      <c r="D8" s="7" t="n"/>
      <c r="E8" s="8" t="n"/>
      <c r="F8" s="9" t="n">
        <v>2656</v>
      </c>
      <c r="I8" s="10" t="inlineStr">
        <is>
          <t>EFECTIVO</t>
        </is>
      </c>
      <c r="J8" s="8" t="inlineStr">
        <is>
          <t>304 ALFREDO MENDOZA APAZA</t>
        </is>
      </c>
    </row>
    <row r="9">
      <c r="A9" s="5" t="inlineStr">
        <is>
          <t>CCAJ-LP02/90/2023</t>
        </is>
      </c>
      <c r="B9" s="6" t="n">
        <v>44985.50629915509</v>
      </c>
      <c r="C9" s="5" t="inlineStr">
        <is>
          <t>3884 RIBANA RUTH REA RUEDA</t>
        </is>
      </c>
      <c r="D9" s="7" t="n"/>
      <c r="E9" s="8" t="n"/>
      <c r="F9" s="9" t="n">
        <v>14085.6</v>
      </c>
      <c r="I9" s="10" t="inlineStr">
        <is>
          <t>EFECTIVO</t>
        </is>
      </c>
      <c r="J9" s="5" t="inlineStr">
        <is>
          <t>331 CARLOS ALFREDO GUTIERREZ HUANCA</t>
        </is>
      </c>
    </row>
    <row r="10">
      <c r="A10" s="5" t="inlineStr">
        <is>
          <t>CCAJ-LP02/90/2023</t>
        </is>
      </c>
      <c r="B10" s="6" t="n">
        <v>44985.50629915509</v>
      </c>
      <c r="C10" s="5" t="inlineStr">
        <is>
          <t>3884 RIBANA RUTH REA RUEDA</t>
        </is>
      </c>
      <c r="D10" s="7" t="n"/>
      <c r="E10" s="8" t="n"/>
      <c r="F10" s="9" t="n">
        <v>17441.4</v>
      </c>
      <c r="I10" s="10" t="inlineStr">
        <is>
          <t>EFECTIVO</t>
        </is>
      </c>
      <c r="J10" s="5" t="inlineStr">
        <is>
          <t>584 FREDDY FEDERICO FLORES MARIN</t>
        </is>
      </c>
    </row>
    <row r="11">
      <c r="A11" s="5" t="inlineStr">
        <is>
          <t>CCAJ-LP02/90/2023</t>
        </is>
      </c>
      <c r="B11" s="6" t="n">
        <v>44985.50629915509</v>
      </c>
      <c r="C11" s="5" t="inlineStr">
        <is>
          <t>3884 RIBANA RUTH REA RUEDA</t>
        </is>
      </c>
      <c r="D11" s="7" t="n"/>
      <c r="E11" s="8" t="n"/>
      <c r="F11" s="9" t="n">
        <v>2.8</v>
      </c>
      <c r="I11" s="10" t="inlineStr">
        <is>
          <t>EFECTIVO</t>
        </is>
      </c>
      <c r="J11" s="5" t="inlineStr">
        <is>
          <t>667 WILLIAMS EDSON SANCHEZ SILVA</t>
        </is>
      </c>
    </row>
    <row r="12">
      <c r="A12" s="5" t="inlineStr">
        <is>
          <t>CCAJ-LP02/90/2023</t>
        </is>
      </c>
      <c r="B12" s="6" t="n">
        <v>44985.50629915509</v>
      </c>
      <c r="C12" s="5" t="inlineStr">
        <is>
          <t>3884 RIBANA RUTH REA RUEDA</t>
        </is>
      </c>
      <c r="D12" s="7" t="n"/>
      <c r="E12" s="8" t="n"/>
      <c r="F12" s="9" t="n">
        <v>11850.4</v>
      </c>
      <c r="I12" s="10" t="inlineStr">
        <is>
          <t>EFECTIVO</t>
        </is>
      </c>
      <c r="J12" s="5" t="inlineStr">
        <is>
          <t>883 FRANKLIN CARDOZO RIVERA</t>
        </is>
      </c>
    </row>
    <row r="13">
      <c r="A13" s="5" t="inlineStr">
        <is>
          <t>CCAJ-LP02/90/2023</t>
        </is>
      </c>
      <c r="B13" s="6" t="n">
        <v>44985.50629915509</v>
      </c>
      <c r="C13" s="5" t="inlineStr">
        <is>
          <t>3884 RIBANA RUTH REA RUEDA</t>
        </is>
      </c>
      <c r="D13" s="7" t="n"/>
      <c r="E13" s="8" t="n"/>
      <c r="F13" s="9" t="n">
        <v>3499.1</v>
      </c>
      <c r="I13" s="10" t="inlineStr">
        <is>
          <t>EFECTIVO</t>
        </is>
      </c>
      <c r="J13" s="5" t="inlineStr">
        <is>
          <t>1116 VLADIMIR FRANZ ATAHUACHI RODRIGUEZ</t>
        </is>
      </c>
    </row>
    <row r="14">
      <c r="A14" s="5" t="inlineStr">
        <is>
          <t>CCAJ-LP02/90/2023</t>
        </is>
      </c>
      <c r="B14" s="6" t="n">
        <v>44985.50629915509</v>
      </c>
      <c r="C14" s="5" t="inlineStr">
        <is>
          <t>3884 RIBANA RUTH REA RUEDA</t>
        </is>
      </c>
      <c r="D14" s="7" t="n"/>
      <c r="E14" s="8" t="n"/>
      <c r="F14" s="9" t="n">
        <v>7050.8</v>
      </c>
      <c r="I14" s="10" t="inlineStr">
        <is>
          <t>EFECTIVO</t>
        </is>
      </c>
      <c r="J14" s="5" t="inlineStr">
        <is>
          <t>1180 JAIME RAMIRO CHACON PAREDES</t>
        </is>
      </c>
    </row>
    <row r="15">
      <c r="A15" s="5" t="inlineStr">
        <is>
          <t>CCAJ-LP02/90/2023</t>
        </is>
      </c>
      <c r="B15" s="6" t="n">
        <v>44985.50629915509</v>
      </c>
      <c r="C15" s="5" t="inlineStr">
        <is>
          <t>3884 RIBANA RUTH REA RUEDA</t>
        </is>
      </c>
      <c r="D15" s="7" t="n"/>
      <c r="E15" s="8" t="n"/>
      <c r="F15" s="9" t="n">
        <v>9880.200000000001</v>
      </c>
      <c r="I15" s="10" t="inlineStr">
        <is>
          <t>EFECTIVO</t>
        </is>
      </c>
      <c r="J15" s="5" t="inlineStr">
        <is>
          <t>3052 JUAN JOSE MACHACA TORREZ</t>
        </is>
      </c>
    </row>
    <row r="16">
      <c r="A16" s="5" t="inlineStr">
        <is>
          <t>CCAJ-LP02/90/2023</t>
        </is>
      </c>
      <c r="B16" s="6" t="n">
        <v>44985.50629915509</v>
      </c>
      <c r="C16" s="5" t="inlineStr">
        <is>
          <t>3884 RIBANA RUTH REA RUEDA</t>
        </is>
      </c>
      <c r="D16" s="7" t="n"/>
      <c r="E16" s="8" t="n"/>
      <c r="F16" s="9" t="n">
        <v>4246.6</v>
      </c>
      <c r="I16" s="10" t="inlineStr">
        <is>
          <t>EFECTIVO</t>
        </is>
      </c>
      <c r="J16" s="5" t="inlineStr">
        <is>
          <t>5092 GERSON VELASCO LP - T01</t>
        </is>
      </c>
    </row>
    <row r="17">
      <c r="A17" s="5" t="inlineStr">
        <is>
          <t>CCAJ-LP02/90/2023</t>
        </is>
      </c>
      <c r="B17" s="6" t="n">
        <v>44985.50629915509</v>
      </c>
      <c r="C17" s="5" t="inlineStr">
        <is>
          <t>3884 RIBANA RUTH REA RUEDA</t>
        </is>
      </c>
      <c r="D17" s="7" t="n"/>
      <c r="E17" s="8" t="n"/>
      <c r="F17" s="9" t="n">
        <v>6681.5</v>
      </c>
      <c r="I17" s="10" t="inlineStr">
        <is>
          <t>EFECTIVO</t>
        </is>
      </c>
      <c r="J17" s="5" t="inlineStr">
        <is>
          <t>5092 GERSON VELASCO LP - T02</t>
        </is>
      </c>
    </row>
    <row r="18">
      <c r="A18" s="5" t="inlineStr">
        <is>
          <t>CCAJ-LP02/90/2023</t>
        </is>
      </c>
      <c r="B18" s="6" t="n">
        <v>44985.50629915509</v>
      </c>
      <c r="C18" s="5" t="inlineStr">
        <is>
          <t>3884 RIBANA RUTH REA RUEDA</t>
        </is>
      </c>
      <c r="D18" s="7" t="n"/>
      <c r="E18" s="8" t="n"/>
      <c r="F18" s="9" t="n">
        <v>7146.2</v>
      </c>
      <c r="I18" s="10" t="inlineStr">
        <is>
          <t>EFECTIVO</t>
        </is>
      </c>
      <c r="J18" s="5" t="inlineStr">
        <is>
          <t>5092 GERSON VELASCO LP - T03</t>
        </is>
      </c>
    </row>
    <row r="19">
      <c r="A19" s="5" t="inlineStr">
        <is>
          <t>CCAJ-LP02/90/2023</t>
        </is>
      </c>
      <c r="B19" s="6" t="n">
        <v>44985.50629915509</v>
      </c>
      <c r="C19" s="5" t="inlineStr">
        <is>
          <t>3884 RIBANA RUTH REA RUEDA</t>
        </is>
      </c>
      <c r="D19" s="7" t="n"/>
      <c r="E19" s="8" t="n"/>
      <c r="F19" s="9" t="n">
        <v>7558.2</v>
      </c>
      <c r="I19" s="10" t="inlineStr">
        <is>
          <t>EFECTIVO</t>
        </is>
      </c>
      <c r="J19" s="5" t="inlineStr">
        <is>
          <t>5092 GERSON VELASCO LP - T04</t>
        </is>
      </c>
    </row>
    <row r="20">
      <c r="A20" s="5" t="inlineStr">
        <is>
          <t>CCAJ-LP02/90/2023</t>
        </is>
      </c>
      <c r="B20" s="6" t="n">
        <v>44985.50629915509</v>
      </c>
      <c r="C20" s="5" t="inlineStr">
        <is>
          <t>3884 RIBANA RUTH REA RUEDA</t>
        </is>
      </c>
      <c r="D20" s="7" t="n"/>
      <c r="E20" s="8" t="n"/>
      <c r="F20" s="9" t="n">
        <v>9720.4</v>
      </c>
      <c r="I20" s="10" t="inlineStr">
        <is>
          <t>EFECTIVO</t>
        </is>
      </c>
      <c r="J20" s="5" t="inlineStr">
        <is>
          <t>5092 GERSON VELASCO LP - T05</t>
        </is>
      </c>
    </row>
    <row r="21">
      <c r="A21" s="5" t="inlineStr">
        <is>
          <t>CCAJ-LP02/90/2023</t>
        </is>
      </c>
      <c r="B21" s="6" t="n">
        <v>44985.50629915509</v>
      </c>
      <c r="C21" s="5" t="inlineStr">
        <is>
          <t>3884 RIBANA RUTH REA RUEDA</t>
        </is>
      </c>
      <c r="D21" s="7" t="n"/>
      <c r="E21" s="8" t="n"/>
      <c r="F21" s="9" t="n">
        <v>94772.60000000001</v>
      </c>
      <c r="I21" s="10" t="inlineStr">
        <is>
          <t>EFECTIVO</t>
        </is>
      </c>
      <c r="J21" s="5" t="inlineStr">
        <is>
          <t>5092 GERSON VELASCO LP - T06</t>
        </is>
      </c>
    </row>
    <row r="22">
      <c r="A22" s="11" t="inlineStr">
        <is>
          <t>SAP</t>
        </is>
      </c>
      <c r="B22" s="3" t="n"/>
      <c r="C22" s="3" t="n"/>
      <c r="D22" s="7" t="n"/>
      <c r="E22" s="8" t="n"/>
      <c r="F22" s="12">
        <f>SUM(F5:G21)</f>
        <v/>
      </c>
      <c r="H22" s="9" t="n"/>
      <c r="I22" s="10" t="n"/>
      <c r="J22" s="5" t="n"/>
    </row>
    <row r="23" ht="15.75" customHeight="1">
      <c r="A23" s="13" t="inlineStr">
        <is>
          <t>FECHA</t>
        </is>
      </c>
      <c r="B23" s="13" t="inlineStr">
        <is>
          <t>CIERRE DE CAJA</t>
        </is>
      </c>
      <c r="C23" s="13" t="inlineStr">
        <is>
          <t>IMPORTE</t>
        </is>
      </c>
      <c r="D23" s="14" t="n">
        <v>112846590</v>
      </c>
      <c r="E23" s="15" t="n">
        <v>112846657</v>
      </c>
      <c r="H23" s="9" t="n"/>
      <c r="I23" s="10" t="n"/>
      <c r="J23" s="5" t="n"/>
    </row>
    <row r="24">
      <c r="A24" s="5" t="n"/>
      <c r="B24" s="6" t="n"/>
      <c r="C24" s="5" t="n"/>
      <c r="D24" s="16" t="inlineStr">
        <is>
          <t>BOOT</t>
        </is>
      </c>
      <c r="E24" s="8" t="n"/>
      <c r="H24" s="9" t="n"/>
      <c r="I24" s="10" t="n"/>
      <c r="J24" s="5" t="n"/>
    </row>
    <row r="25">
      <c r="A25" s="5" t="n"/>
      <c r="B25" s="6" t="n"/>
      <c r="C25" s="5" t="n"/>
      <c r="D25" s="7" t="n"/>
      <c r="E25" s="8" t="n"/>
      <c r="H25" s="9" t="n"/>
      <c r="I25" s="10" t="n"/>
      <c r="J25" s="5" t="n"/>
    </row>
    <row r="26">
      <c r="A26" s="5" t="inlineStr">
        <is>
          <t>CCAJ-LP02/91/202</t>
        </is>
      </c>
      <c r="B26" s="6" t="n">
        <v>44985.91554430556</v>
      </c>
      <c r="C26" s="5" t="inlineStr">
        <is>
          <t>3884 RIBANA RUTH REA RUEDA</t>
        </is>
      </c>
      <c r="D26" s="17" t="n">
        <v>451632964846</v>
      </c>
      <c r="E26" s="8" t="inlineStr">
        <is>
          <t>BISA-100070022</t>
        </is>
      </c>
      <c r="H26" s="9" t="n">
        <v>7192.66</v>
      </c>
      <c r="I26" s="5" t="inlineStr">
        <is>
          <t>DEPÓSITO BANCARIO</t>
        </is>
      </c>
      <c r="J26" s="5" t="inlineStr">
        <is>
          <t>2464 LUIS FERNANDO GUEVARA PECA</t>
        </is>
      </c>
    </row>
    <row r="27">
      <c r="A27" s="5" t="inlineStr">
        <is>
          <t>CCAJ-LP02/91/202</t>
        </is>
      </c>
      <c r="B27" s="6" t="n">
        <v>44985.91554430556</v>
      </c>
      <c r="C27" s="5" t="inlineStr">
        <is>
          <t>3884 RIBANA RUTH REA RUEDA</t>
        </is>
      </c>
      <c r="D27" s="17" t="n">
        <v>45113359716</v>
      </c>
      <c r="E27" s="8" t="inlineStr">
        <is>
          <t>BISA-100070022</t>
        </is>
      </c>
      <c r="H27" s="9" t="n">
        <v>216.88</v>
      </c>
      <c r="I27" s="5" t="inlineStr">
        <is>
          <t>DEPÓSITO BANCARIO</t>
        </is>
      </c>
      <c r="J27" s="5" t="inlineStr">
        <is>
          <t>2464 LUIS FERNANDO GUEVARA PECA</t>
        </is>
      </c>
    </row>
    <row r="28">
      <c r="A28" s="5" t="inlineStr">
        <is>
          <t>CCAJ-LP02/91/2023</t>
        </is>
      </c>
      <c r="B28" s="6" t="n">
        <v>44985.91554430556</v>
      </c>
      <c r="C28" s="5" t="inlineStr">
        <is>
          <t>3884 RIBANA RUTH REA RUEDA</t>
        </is>
      </c>
      <c r="D28" s="17" t="n">
        <v>52716865295</v>
      </c>
      <c r="E28" s="5" t="inlineStr">
        <is>
          <t>BANCO INDUSTRIAL-100070049</t>
        </is>
      </c>
      <c r="H28" s="9" t="n">
        <v>485.59</v>
      </c>
      <c r="I28" s="5" t="inlineStr">
        <is>
          <t>DEPÓSITO BANCARIO</t>
        </is>
      </c>
      <c r="J28" s="5" t="inlineStr">
        <is>
          <t>4190 JESUS FELCY MENDOZA CAHUANA</t>
        </is>
      </c>
    </row>
    <row r="29">
      <c r="A29" s="5" t="inlineStr">
        <is>
          <t>CCAJ-LP02/91/2023</t>
        </is>
      </c>
      <c r="B29" s="6" t="n">
        <v>44985.91554430556</v>
      </c>
      <c r="C29" s="5" t="inlineStr">
        <is>
          <t>3884 RIBANA RUTH REA RUEDA</t>
        </is>
      </c>
      <c r="D29" s="17" t="n">
        <v>527168652951</v>
      </c>
      <c r="E29" s="5" t="inlineStr">
        <is>
          <t>BANCO INDUSTRIAL-100070049</t>
        </is>
      </c>
      <c r="H29" s="9" t="n">
        <v>270.19</v>
      </c>
      <c r="I29" s="5" t="inlineStr">
        <is>
          <t>DEPÓSITO BANCARIO</t>
        </is>
      </c>
      <c r="J29" s="5" t="inlineStr">
        <is>
          <t>4190 JESUS FELCY MENDOZA CAHUANA</t>
        </is>
      </c>
    </row>
    <row r="30">
      <c r="A30" s="5" t="inlineStr">
        <is>
          <t>CCAJ-LP02/91/2023</t>
        </is>
      </c>
      <c r="B30" s="6" t="n">
        <v>44985.91554430556</v>
      </c>
      <c r="C30" s="5" t="inlineStr">
        <is>
          <t>3884 RIBANA RUTH REA RUEDA</t>
        </is>
      </c>
      <c r="D30" s="17" t="n">
        <v>45163296484</v>
      </c>
      <c r="E30" s="8" t="inlineStr">
        <is>
          <t>BISA-100070022</t>
        </is>
      </c>
      <c r="H30" s="9" t="n">
        <v>2406.41</v>
      </c>
      <c r="I30" s="5" t="inlineStr">
        <is>
          <t>DEPÓSITO BANCARIO</t>
        </is>
      </c>
      <c r="J30" s="5" t="inlineStr">
        <is>
          <t>2464 LUIS FERNANDO GUEVARA PECA</t>
        </is>
      </c>
    </row>
    <row r="31">
      <c r="A31" s="5" t="inlineStr">
        <is>
          <t>CCAJ-LP02/91/2023</t>
        </is>
      </c>
      <c r="B31" s="6" t="n">
        <v>44985.91554430556</v>
      </c>
      <c r="C31" s="5" t="inlineStr">
        <is>
          <t>3884 RIBANA RUTH REA RUEDA</t>
        </is>
      </c>
      <c r="D31" s="17" t="n">
        <v>451632964841</v>
      </c>
      <c r="E31" s="8" t="inlineStr">
        <is>
          <t>BISA-100070022</t>
        </is>
      </c>
      <c r="H31" s="9" t="n">
        <v>4651.9</v>
      </c>
      <c r="I31" s="5" t="inlineStr">
        <is>
          <t>DEPÓSITO BANCARIO</t>
        </is>
      </c>
      <c r="J31" s="5" t="inlineStr">
        <is>
          <t>2464 LUIS FERNANDO GUEVARA PECA</t>
        </is>
      </c>
    </row>
    <row r="32">
      <c r="A32" s="5" t="inlineStr">
        <is>
          <t>CCAJ-LP02/91/2023</t>
        </is>
      </c>
      <c r="B32" s="6" t="n">
        <v>44985.91554430556</v>
      </c>
      <c r="C32" s="5" t="inlineStr">
        <is>
          <t>3884 RIBANA RUTH REA RUEDA</t>
        </is>
      </c>
      <c r="D32" s="17" t="n">
        <v>451632964842</v>
      </c>
      <c r="E32" s="8" t="inlineStr">
        <is>
          <t>BISA-100070022</t>
        </is>
      </c>
      <c r="H32" s="9" t="n">
        <v>3612.1</v>
      </c>
      <c r="I32" s="5" t="inlineStr">
        <is>
          <t>DEPÓSITO BANCARIO</t>
        </is>
      </c>
      <c r="J32" s="5" t="inlineStr">
        <is>
          <t>2464 LUIS FERNANDO GUEVARA PECA</t>
        </is>
      </c>
    </row>
    <row r="33">
      <c r="A33" s="5" t="inlineStr">
        <is>
          <t>CCAJ-LP02/91/2023</t>
        </is>
      </c>
      <c r="B33" s="6" t="n">
        <v>44985.91554430556</v>
      </c>
      <c r="C33" s="5" t="inlineStr">
        <is>
          <t>3884 RIBANA RUTH REA RUEDA</t>
        </is>
      </c>
      <c r="D33" s="17" t="n">
        <v>451632964843</v>
      </c>
      <c r="E33" s="8" t="inlineStr">
        <is>
          <t>BISA-100070022</t>
        </is>
      </c>
      <c r="H33" s="9" t="n">
        <v>7095.01</v>
      </c>
      <c r="I33" s="5" t="inlineStr">
        <is>
          <t>DEPÓSITO BANCARIO</t>
        </is>
      </c>
      <c r="J33" s="5" t="inlineStr">
        <is>
          <t>2464 LUIS FERNANDO GUEVARA PECA</t>
        </is>
      </c>
    </row>
    <row r="34">
      <c r="A34" s="5" t="inlineStr">
        <is>
          <t>CCAJ-LP02/91/2023</t>
        </is>
      </c>
      <c r="B34" s="6" t="n">
        <v>44985.91554430556</v>
      </c>
      <c r="C34" s="5" t="inlineStr">
        <is>
          <t>3884 RIBANA RUTH REA RUEDA</t>
        </is>
      </c>
      <c r="D34" s="17" t="n">
        <v>451632964844</v>
      </c>
      <c r="E34" s="8" t="inlineStr">
        <is>
          <t>BISA-100070022</t>
        </is>
      </c>
      <c r="H34" s="9" t="n">
        <v>3537.78</v>
      </c>
      <c r="I34" s="5" t="inlineStr">
        <is>
          <t>DEPÓSITO BANCARIO</t>
        </is>
      </c>
      <c r="J34" s="5" t="inlineStr">
        <is>
          <t>2464 LUIS FERNANDO GUEVARA PECA</t>
        </is>
      </c>
    </row>
    <row r="35">
      <c r="A35" s="5" t="inlineStr">
        <is>
          <t>CCAJ-LP02/91/2023</t>
        </is>
      </c>
      <c r="B35" s="6" t="n">
        <v>44985.91554430556</v>
      </c>
      <c r="C35" s="5" t="inlineStr">
        <is>
          <t>3884 RIBANA RUTH REA RUEDA</t>
        </is>
      </c>
      <c r="D35" s="17" t="n">
        <v>451632964845</v>
      </c>
      <c r="E35" s="8" t="inlineStr">
        <is>
          <t>BISA-100070022</t>
        </is>
      </c>
      <c r="H35" s="9" t="n">
        <v>3730.8</v>
      </c>
      <c r="I35" s="5" t="inlineStr">
        <is>
          <t>DEPÓSITO BANCARIO</t>
        </is>
      </c>
      <c r="J35" s="5" t="inlineStr">
        <is>
          <t>2464 LUIS FERNANDO GUEVARA PECA</t>
        </is>
      </c>
    </row>
    <row r="36">
      <c r="A36" s="5" t="inlineStr">
        <is>
          <t>CCAJ-LP02/91/2023</t>
        </is>
      </c>
      <c r="B36" s="6" t="n">
        <v>44985.91554430556</v>
      </c>
      <c r="C36" s="5" t="inlineStr">
        <is>
          <t>3884 RIBANA RUTH REA RUEDA</t>
        </is>
      </c>
      <c r="D36" s="17" t="n">
        <v>451632964847</v>
      </c>
      <c r="E36" s="8" t="inlineStr">
        <is>
          <t>BISA-100070022</t>
        </is>
      </c>
      <c r="H36" s="9" t="n">
        <v>4850.9</v>
      </c>
      <c r="I36" s="5" t="inlineStr">
        <is>
          <t>DEPÓSITO BANCARIO</t>
        </is>
      </c>
      <c r="J36" s="5" t="inlineStr">
        <is>
          <t>2464 LUIS FERNANDO GUEVARA PECA</t>
        </is>
      </c>
    </row>
    <row r="37">
      <c r="A37" s="5" t="inlineStr">
        <is>
          <t>CCAJ-LP02/91/2023</t>
        </is>
      </c>
      <c r="B37" s="6" t="n">
        <v>44985.91554430556</v>
      </c>
      <c r="C37" s="5" t="inlineStr">
        <is>
          <t>3884 RIBANA RUTH REA RUEDA</t>
        </is>
      </c>
      <c r="D37" s="17" t="n">
        <v>45153209990</v>
      </c>
      <c r="E37" s="8" t="inlineStr">
        <is>
          <t>BISA-100070022</t>
        </is>
      </c>
      <c r="H37" s="9" t="n">
        <v>1540.93</v>
      </c>
      <c r="I37" s="5" t="inlineStr">
        <is>
          <t>DEPÓSITO BANCARIO</t>
        </is>
      </c>
      <c r="J37" s="5" t="inlineStr">
        <is>
          <t>4190 JESUS FELCY MENDOZA CAHUANA</t>
        </is>
      </c>
    </row>
    <row r="38">
      <c r="A38" s="5" t="inlineStr">
        <is>
          <t>CCAJ-LP02/91/2023</t>
        </is>
      </c>
      <c r="B38" s="6" t="n">
        <v>44985.91554430556</v>
      </c>
      <c r="C38" s="5" t="inlineStr">
        <is>
          <t>3884 RIBANA RUTH REA RUEDA</t>
        </is>
      </c>
      <c r="D38" s="17" t="n">
        <v>45153210416</v>
      </c>
      <c r="E38" s="8" t="inlineStr">
        <is>
          <t>BISA-100070022</t>
        </is>
      </c>
      <c r="H38" s="9" t="n">
        <v>3395.14</v>
      </c>
      <c r="I38" s="5" t="inlineStr">
        <is>
          <t>DEPÓSITO BANCARIO</t>
        </is>
      </c>
      <c r="J38" s="5" t="inlineStr">
        <is>
          <t>2464 LUIS FERNANDO GUEVARA PECA</t>
        </is>
      </c>
    </row>
    <row r="39">
      <c r="A39" s="5" t="inlineStr">
        <is>
          <t>CCAJ-LP02/91/2023</t>
        </is>
      </c>
      <c r="B39" s="6" t="n">
        <v>44985.91554430556</v>
      </c>
      <c r="C39" s="5" t="inlineStr">
        <is>
          <t>3884 RIBANA RUTH REA RUEDA</t>
        </is>
      </c>
      <c r="D39" s="17" t="n">
        <v>451532104161</v>
      </c>
      <c r="E39" s="8" t="inlineStr">
        <is>
          <t>BISA-100070022</t>
        </is>
      </c>
      <c r="H39" s="9" t="n">
        <v>8090.26</v>
      </c>
      <c r="I39" s="5" t="inlineStr">
        <is>
          <t>DEPÓSITO BANCARIO</t>
        </is>
      </c>
      <c r="J39" s="5" t="inlineStr">
        <is>
          <t>2464 LUIS FERNANDO GUEVARA PECA</t>
        </is>
      </c>
    </row>
    <row r="40">
      <c r="A40" s="5" t="inlineStr">
        <is>
          <t>CCAJ-LP02/91/2023</t>
        </is>
      </c>
      <c r="B40" s="6" t="n">
        <v>44985.91554430556</v>
      </c>
      <c r="C40" s="5" t="inlineStr">
        <is>
          <t>3884 RIBANA RUTH REA RUEDA</t>
        </is>
      </c>
      <c r="D40" s="17" t="n">
        <v>451532104162</v>
      </c>
      <c r="E40" s="8" t="inlineStr">
        <is>
          <t>BISA-100070022</t>
        </is>
      </c>
      <c r="H40" s="9" t="n">
        <v>5300.31</v>
      </c>
      <c r="I40" s="5" t="inlineStr">
        <is>
          <t>DEPÓSITO BANCARIO</t>
        </is>
      </c>
      <c r="J40" s="5" t="inlineStr">
        <is>
          <t>2464 LUIS FERNANDO GUEVARA PECA</t>
        </is>
      </c>
    </row>
    <row r="41">
      <c r="A41" s="5" t="inlineStr">
        <is>
          <t>CCAJ-LP02/91/2023</t>
        </is>
      </c>
      <c r="B41" s="6" t="n">
        <v>44985.91554430556</v>
      </c>
      <c r="C41" s="5" t="inlineStr">
        <is>
          <t>3884 RIBANA RUTH REA RUEDA</t>
        </is>
      </c>
      <c r="D41" s="17" t="n">
        <v>451532104163</v>
      </c>
      <c r="E41" s="8" t="inlineStr">
        <is>
          <t>BISA-100070022</t>
        </is>
      </c>
      <c r="H41" s="9" t="n">
        <v>8429.549999999999</v>
      </c>
      <c r="I41" s="5" t="inlineStr">
        <is>
          <t>DEPÓSITO BANCARIO</t>
        </is>
      </c>
      <c r="J41" s="5" t="inlineStr">
        <is>
          <t>2464 LUIS FERNANDO GUEVARA PECA</t>
        </is>
      </c>
    </row>
    <row r="42">
      <c r="A42" s="5" t="inlineStr">
        <is>
          <t>CCAJ-LP02/91/2023</t>
        </is>
      </c>
      <c r="B42" s="6" t="n">
        <v>44985.91554430556</v>
      </c>
      <c r="C42" s="5" t="inlineStr">
        <is>
          <t>3884 RIBANA RUTH REA RUEDA</t>
        </is>
      </c>
      <c r="D42" s="17" t="n">
        <v>451532104164</v>
      </c>
      <c r="E42" s="8" t="inlineStr">
        <is>
          <t>BISA-100070022</t>
        </is>
      </c>
      <c r="H42" s="9" t="n">
        <v>7123.46</v>
      </c>
      <c r="I42" s="5" t="inlineStr">
        <is>
          <t>DEPÓSITO BANCARIO</t>
        </is>
      </c>
      <c r="J42" s="5" t="inlineStr">
        <is>
          <t>2464 LUIS FERNANDO GUEVARA PECA</t>
        </is>
      </c>
    </row>
    <row r="43">
      <c r="A43" s="5" t="inlineStr">
        <is>
          <t>CCAJ-LP02/91/2023</t>
        </is>
      </c>
      <c r="B43" s="6" t="n">
        <v>44985.91554430556</v>
      </c>
      <c r="C43" s="5" t="inlineStr">
        <is>
          <t>3884 RIBANA RUTH REA RUEDA</t>
        </is>
      </c>
      <c r="D43" s="17" t="n">
        <v>451532104165</v>
      </c>
      <c r="E43" s="8" t="inlineStr">
        <is>
          <t>BISA-100070022</t>
        </is>
      </c>
      <c r="H43" s="9" t="n">
        <v>9447.49</v>
      </c>
      <c r="I43" s="5" t="inlineStr">
        <is>
          <t>DEPÓSITO BANCARIO</t>
        </is>
      </c>
      <c r="J43" s="5" t="inlineStr">
        <is>
          <t>2464 LUIS FERNANDO GUEVARA PECA</t>
        </is>
      </c>
    </row>
    <row r="44">
      <c r="A44" s="5" t="inlineStr">
        <is>
          <t>CCAJ-LP02/91/2023</t>
        </is>
      </c>
      <c r="B44" s="6" t="n">
        <v>44985.91554430556</v>
      </c>
      <c r="C44" s="5" t="inlineStr">
        <is>
          <t>3884 RIBANA RUTH REA RUEDA</t>
        </is>
      </c>
      <c r="D44" s="17" t="n">
        <v>451532104166</v>
      </c>
      <c r="E44" s="8" t="inlineStr">
        <is>
          <t>BISA-100070022</t>
        </is>
      </c>
      <c r="H44" s="9" t="n">
        <v>8970.59</v>
      </c>
      <c r="I44" s="5" t="inlineStr">
        <is>
          <t>DEPÓSITO BANCARIO</t>
        </is>
      </c>
      <c r="J44" s="5" t="inlineStr">
        <is>
          <t>2464 LUIS FERNANDO GUEVARA PECA</t>
        </is>
      </c>
    </row>
    <row r="45">
      <c r="A45" s="5" t="inlineStr">
        <is>
          <t>CCAJ-LP02/91/2023</t>
        </is>
      </c>
      <c r="B45" s="6" t="n">
        <v>44985.91554430556</v>
      </c>
      <c r="C45" s="5" t="inlineStr">
        <is>
          <t>3884 RIBANA RUTH REA RUEDA</t>
        </is>
      </c>
      <c r="D45" s="17" t="n">
        <v>451532104167</v>
      </c>
      <c r="E45" s="8" t="inlineStr">
        <is>
          <t>BISA-100070022</t>
        </is>
      </c>
      <c r="H45" s="9" t="n">
        <v>8974.440000000001</v>
      </c>
      <c r="I45" s="5" t="inlineStr">
        <is>
          <t>DEPÓSITO BANCARIO</t>
        </is>
      </c>
      <c r="J45" s="5" t="inlineStr">
        <is>
          <t>2464 LUIS FERNANDO GUEVARA PECA</t>
        </is>
      </c>
    </row>
    <row r="46">
      <c r="A46" s="5" t="inlineStr">
        <is>
          <t>CCAJ-LP02/91/2023</t>
        </is>
      </c>
      <c r="B46" s="6" t="n">
        <v>44985.91554430556</v>
      </c>
      <c r="C46" s="5" t="inlineStr">
        <is>
          <t>3884 RIBANA RUTH REA RUEDA</t>
        </is>
      </c>
      <c r="D46" s="17" t="n">
        <v>18540582988</v>
      </c>
      <c r="E46" s="8" t="inlineStr">
        <is>
          <t>BISA-100070022</t>
        </is>
      </c>
      <c r="H46" s="9" t="n">
        <v>1279</v>
      </c>
      <c r="I46" s="5" t="inlineStr">
        <is>
          <t>DEPÓSITO BANCARIO</t>
        </is>
      </c>
      <c r="J46" s="5" t="inlineStr">
        <is>
          <t>4190 JESUS FELCY MENDOZA CAHUANA</t>
        </is>
      </c>
    </row>
    <row r="47">
      <c r="A47" s="5" t="inlineStr">
        <is>
          <t>CCAJ-LP02/91/2023</t>
        </is>
      </c>
      <c r="B47" s="6" t="n">
        <v>44985.91554430556</v>
      </c>
      <c r="C47" s="5" t="inlineStr">
        <is>
          <t>3884 RIBANA RUTH REA RUEDA</t>
        </is>
      </c>
      <c r="D47" s="17" t="n">
        <v>51317562284</v>
      </c>
      <c r="E47" s="8" t="inlineStr">
        <is>
          <t>BISA-100070022</t>
        </is>
      </c>
      <c r="H47" s="9" t="n">
        <v>327.63</v>
      </c>
      <c r="I47" s="5" t="inlineStr">
        <is>
          <t>DEPÓSITO BANCARIO</t>
        </is>
      </c>
      <c r="J47" s="5" t="inlineStr">
        <is>
          <t>2464 LUIS FERNANDO GUEVARA PECA</t>
        </is>
      </c>
    </row>
    <row r="48">
      <c r="A48" s="5" t="inlineStr">
        <is>
          <t>CCAJ-LP02/91/2023</t>
        </is>
      </c>
      <c r="B48" s="6" t="n">
        <v>44985.91554430556</v>
      </c>
      <c r="C48" s="5" t="inlineStr">
        <is>
          <t>3884 RIBANA RUTH REA RUEDA</t>
        </is>
      </c>
      <c r="D48" s="17" t="n">
        <v>513175622841</v>
      </c>
      <c r="E48" s="8" t="inlineStr">
        <is>
          <t>BISA-100070022</t>
        </is>
      </c>
      <c r="H48" s="9" t="n">
        <v>90.61</v>
      </c>
      <c r="I48" s="5" t="inlineStr">
        <is>
          <t>DEPÓSITO BANCARIO</t>
        </is>
      </c>
      <c r="J48" s="5" t="inlineStr">
        <is>
          <t>2464 LUIS FERNANDO GUEVARA PECA</t>
        </is>
      </c>
    </row>
    <row r="49">
      <c r="A49" s="5" t="inlineStr">
        <is>
          <t>CCAJ-LP02/91/2023</t>
        </is>
      </c>
      <c r="B49" s="6" t="n">
        <v>44985.91554430556</v>
      </c>
      <c r="C49" s="5" t="inlineStr">
        <is>
          <t>3884 RIBANA RUTH REA RUEDA</t>
        </is>
      </c>
      <c r="D49" s="17" t="n">
        <v>45113363821</v>
      </c>
      <c r="E49" s="8" t="inlineStr">
        <is>
          <t>BISA-100070022</t>
        </is>
      </c>
      <c r="H49" s="9" t="n">
        <v>2408.64</v>
      </c>
      <c r="I49" s="5" t="inlineStr">
        <is>
          <t>DEPÓSITO BANCARIO</t>
        </is>
      </c>
      <c r="J49" s="5" t="inlineStr">
        <is>
          <t>4190 JESUS FELCY MENDOZA CAHUANA</t>
        </is>
      </c>
    </row>
    <row r="50">
      <c r="A50" s="5" t="inlineStr">
        <is>
          <t>CCAJ-LP02/91/2023</t>
        </is>
      </c>
      <c r="B50" s="6" t="n">
        <v>44985.91554430556</v>
      </c>
      <c r="C50" s="5" t="inlineStr">
        <is>
          <t>3884 RIBANA RUTH REA RUEDA</t>
        </is>
      </c>
      <c r="D50" s="17" t="n">
        <v>513175622842</v>
      </c>
      <c r="E50" s="8" t="inlineStr">
        <is>
          <t>BISA-100070022</t>
        </is>
      </c>
      <c r="H50" s="9" t="n">
        <v>483.61</v>
      </c>
      <c r="I50" s="5" t="inlineStr">
        <is>
          <t>DEPÓSITO BANCARIO</t>
        </is>
      </c>
      <c r="J50" s="5" t="inlineStr">
        <is>
          <t>2464 LUIS FERNANDO GUEVARA PECA</t>
        </is>
      </c>
    </row>
    <row r="51">
      <c r="A51" s="5" t="inlineStr">
        <is>
          <t>CCAJ-LP02/91/2023</t>
        </is>
      </c>
      <c r="B51" s="6" t="n">
        <v>44985.91554430556</v>
      </c>
      <c r="C51" s="5" t="inlineStr">
        <is>
          <t>3884 RIBANA RUTH REA RUEDA</t>
        </is>
      </c>
      <c r="D51" s="7" t="n">
        <v>5192069</v>
      </c>
      <c r="E51" s="5" t="inlineStr">
        <is>
          <t>BANCO UNION-10000020161539</t>
        </is>
      </c>
      <c r="H51" s="9" t="n">
        <v>72618.78</v>
      </c>
      <c r="I51" s="5" t="inlineStr">
        <is>
          <t>DEPÓSITO BANCARIO</t>
        </is>
      </c>
      <c r="J51" s="5" t="inlineStr">
        <is>
          <t>2464 LUIS FERNANDO GUEVARA PECA</t>
        </is>
      </c>
    </row>
    <row r="52">
      <c r="A52" s="5" t="inlineStr">
        <is>
          <t>CCAJ-LP02/91/2023</t>
        </is>
      </c>
      <c r="B52" s="6" t="n">
        <v>44985.91554430556</v>
      </c>
      <c r="C52" s="5" t="inlineStr">
        <is>
          <t>3884 RIBANA RUTH REA RUEDA</t>
        </is>
      </c>
      <c r="D52" s="17" t="n">
        <v>51417573672</v>
      </c>
      <c r="E52" s="8" t="inlineStr">
        <is>
          <t>BISA-100070022</t>
        </is>
      </c>
      <c r="H52" s="9" t="n">
        <v>2892.43</v>
      </c>
      <c r="I52" s="5" t="inlineStr">
        <is>
          <t>DEPÓSITO BANCARIO</t>
        </is>
      </c>
      <c r="J52" s="5" t="inlineStr">
        <is>
          <t>2464 LUIS FERNANDO GUEVARA PECA</t>
        </is>
      </c>
    </row>
    <row r="53">
      <c r="A53" s="5" t="inlineStr">
        <is>
          <t>CCAJ-LP02/91/2023</t>
        </is>
      </c>
      <c r="B53" s="6" t="n">
        <v>44985.91554430556</v>
      </c>
      <c r="C53" s="5" t="inlineStr">
        <is>
          <t>3884 RIBANA RUTH REA RUEDA</t>
        </is>
      </c>
      <c r="D53" s="17" t="n">
        <v>14551777365</v>
      </c>
      <c r="E53" s="5" t="inlineStr">
        <is>
          <t>MERCANTIL SANTA CRUZ-4010374232</t>
        </is>
      </c>
      <c r="H53" s="9" t="n">
        <v>405.77</v>
      </c>
      <c r="I53" s="5" t="inlineStr">
        <is>
          <t>DEPÓSITO BANCARIO</t>
        </is>
      </c>
      <c r="J53" s="5" t="inlineStr">
        <is>
          <t>2464 LUIS FERNANDO GUEVARA PECA</t>
        </is>
      </c>
    </row>
    <row r="54">
      <c r="A54" s="5" t="inlineStr">
        <is>
          <t>CCAJ-LP02/91/2023</t>
        </is>
      </c>
      <c r="B54" s="6" t="n">
        <v>44985.91554430556</v>
      </c>
      <c r="C54" s="5" t="inlineStr">
        <is>
          <t>3884 RIBANA RUTH REA RUEDA</t>
        </is>
      </c>
      <c r="D54" s="17" t="n">
        <v>25591107978</v>
      </c>
      <c r="E54" s="8" t="inlineStr">
        <is>
          <t>BISA-100070022</t>
        </is>
      </c>
      <c r="H54" s="9" t="n">
        <v>4650</v>
      </c>
      <c r="I54" s="5" t="inlineStr">
        <is>
          <t>DEPÓSITO BANCARIO</t>
        </is>
      </c>
      <c r="J54" s="8" t="inlineStr">
        <is>
          <t>5103 JOSE LUIS VARGAS SANTOS</t>
        </is>
      </c>
    </row>
    <row r="55">
      <c r="A55" s="5" t="inlineStr">
        <is>
          <t>CCAJ-LP02/91/2023</t>
        </is>
      </c>
      <c r="B55" s="6" t="n">
        <v>44985.91554430556</v>
      </c>
      <c r="C55" s="5" t="inlineStr">
        <is>
          <t>3884 RIBANA RUTH REA RUEDA</t>
        </is>
      </c>
      <c r="D55" s="17" t="n">
        <v>25591107979</v>
      </c>
      <c r="E55" s="8" t="inlineStr">
        <is>
          <t>BISA-100070022</t>
        </is>
      </c>
      <c r="H55" s="9" t="n">
        <v>890</v>
      </c>
      <c r="I55" s="5" t="inlineStr">
        <is>
          <t>DEPÓSITO BANCARIO</t>
        </is>
      </c>
      <c r="J55" s="8" t="inlineStr">
        <is>
          <t>5103 JOSE LUIS VARGAS SANTOS</t>
        </is>
      </c>
    </row>
    <row r="56">
      <c r="A56" s="5" t="inlineStr">
        <is>
          <t>CCAJ-LP02/91/2023</t>
        </is>
      </c>
      <c r="B56" s="6" t="n">
        <v>44985.91554430556</v>
      </c>
      <c r="C56" s="5" t="inlineStr">
        <is>
          <t>3884 RIBANA RUTH REA RUEDA</t>
        </is>
      </c>
      <c r="D56" s="17" t="n">
        <v>51117653013</v>
      </c>
      <c r="E56" s="8" t="inlineStr">
        <is>
          <t>BISA-100070022</t>
        </is>
      </c>
      <c r="H56" s="9" t="n">
        <v>11277.86</v>
      </c>
      <c r="I56" s="5" t="inlineStr">
        <is>
          <t>DEPÓSITO BANCARIO</t>
        </is>
      </c>
      <c r="J56" s="5" t="inlineStr">
        <is>
          <t>2464 LUIS FERNANDO GUEVARA PECA</t>
        </is>
      </c>
    </row>
    <row r="57">
      <c r="A57" s="5" t="inlineStr">
        <is>
          <t>CCAJ-LP02/91/2023</t>
        </is>
      </c>
      <c r="B57" s="6" t="n">
        <v>44985.91554430556</v>
      </c>
      <c r="C57" s="5" t="inlineStr">
        <is>
          <t>3884 RIBANA RUTH REA RUEDA</t>
        </is>
      </c>
      <c r="D57" s="17" t="n">
        <v>25591107984</v>
      </c>
      <c r="E57" s="8" t="inlineStr">
        <is>
          <t>BISA-100070022</t>
        </is>
      </c>
      <c r="H57" s="9" t="n">
        <v>1220</v>
      </c>
      <c r="I57" s="5" t="inlineStr">
        <is>
          <t>DEPÓSITO BANCARIO</t>
        </is>
      </c>
      <c r="J57" s="8" t="inlineStr">
        <is>
          <t>5103 JOSE LUIS VARGAS SANTOS</t>
        </is>
      </c>
    </row>
    <row r="58">
      <c r="A58" s="5" t="inlineStr">
        <is>
          <t>CCAJ-LP02/91/2023</t>
        </is>
      </c>
      <c r="B58" s="6" t="n">
        <v>44985.91554430556</v>
      </c>
      <c r="C58" s="5" t="inlineStr">
        <is>
          <t>3884 RIBANA RUTH REA RUEDA</t>
        </is>
      </c>
      <c r="D58" s="17" t="n">
        <v>25591107985</v>
      </c>
      <c r="E58" s="8" t="inlineStr">
        <is>
          <t>BISA-100070022</t>
        </is>
      </c>
      <c r="H58" s="9" t="n">
        <v>2920</v>
      </c>
      <c r="I58" s="5" t="inlineStr">
        <is>
          <t>DEPÓSITO BANCARIO</t>
        </is>
      </c>
      <c r="J58" s="8" t="inlineStr">
        <is>
          <t>5103 JOSE LUIS VARGAS SANTOS</t>
        </is>
      </c>
    </row>
    <row r="59">
      <c r="A59" s="5" t="inlineStr">
        <is>
          <t>CCAJ-LP02/91/2023</t>
        </is>
      </c>
      <c r="B59" s="6" t="n">
        <v>44985.91554430556</v>
      </c>
      <c r="C59" s="5" t="inlineStr">
        <is>
          <t>3884 RIBANA RUTH REA RUEDA</t>
        </is>
      </c>
      <c r="D59" s="17" t="n">
        <v>25591107986</v>
      </c>
      <c r="E59" s="8" t="inlineStr">
        <is>
          <t>BISA-100070022</t>
        </is>
      </c>
      <c r="H59" s="9" t="n">
        <v>4150</v>
      </c>
      <c r="I59" s="5" t="inlineStr">
        <is>
          <t>DEPÓSITO BANCARIO</t>
        </is>
      </c>
      <c r="J59" s="8" t="inlineStr">
        <is>
          <t>5103 JOSE LUIS VARGAS SANTOS</t>
        </is>
      </c>
    </row>
    <row r="60">
      <c r="A60" s="5" t="inlineStr">
        <is>
          <t>CCAJ-LP02/91/2023</t>
        </is>
      </c>
      <c r="B60" s="6" t="n">
        <v>44985.91554430556</v>
      </c>
      <c r="C60" s="5" t="inlineStr">
        <is>
          <t>3884 RIBANA RUTH REA RUEDA</t>
        </is>
      </c>
      <c r="D60" s="17" t="n">
        <v>25591107987</v>
      </c>
      <c r="E60" s="8" t="inlineStr">
        <is>
          <t>BISA-100070022</t>
        </is>
      </c>
      <c r="H60" s="9" t="n">
        <v>2850</v>
      </c>
      <c r="I60" s="5" t="inlineStr">
        <is>
          <t>DEPÓSITO BANCARIO</t>
        </is>
      </c>
      <c r="J60" s="8" t="inlineStr">
        <is>
          <t>5103 JOSE LUIS VARGAS SANTOS</t>
        </is>
      </c>
    </row>
    <row r="61">
      <c r="A61" s="5" t="inlineStr">
        <is>
          <t>CCAJ-LP02/91/2023</t>
        </is>
      </c>
      <c r="B61" s="6" t="n">
        <v>44985.91554430556</v>
      </c>
      <c r="C61" s="5" t="inlineStr">
        <is>
          <t>3884 RIBANA RUTH REA RUEDA</t>
        </is>
      </c>
      <c r="D61" s="7" t="n">
        <v>203416</v>
      </c>
      <c r="E61" s="8" t="inlineStr">
        <is>
          <t>BISA-100070022</t>
        </is>
      </c>
      <c r="H61" s="9" t="n">
        <v>3224.4</v>
      </c>
      <c r="I61" s="5" t="inlineStr">
        <is>
          <t>DEPÓSITO BANCARIO</t>
        </is>
      </c>
      <c r="J61" s="5" t="inlineStr">
        <is>
          <t>4276 CARLOS MARCELO REQUENA TERAN</t>
        </is>
      </c>
    </row>
    <row r="62">
      <c r="A62" s="5" t="inlineStr">
        <is>
          <t>CCAJ-LP02/91/2023</t>
        </is>
      </c>
      <c r="B62" s="6" t="n">
        <v>44985.91554430556</v>
      </c>
      <c r="C62" s="5" t="inlineStr">
        <is>
          <t>3884 RIBANA RUTH REA RUEDA</t>
        </is>
      </c>
      <c r="D62" s="7" t="n">
        <v>459089</v>
      </c>
      <c r="E62" s="8" t="inlineStr">
        <is>
          <t>BISA-100070022</t>
        </is>
      </c>
      <c r="H62" s="9" t="n">
        <v>25707.8</v>
      </c>
      <c r="I62" s="5" t="inlineStr">
        <is>
          <t>DEPÓSITO BANCARIO</t>
        </is>
      </c>
      <c r="J62" s="5" t="inlineStr">
        <is>
          <t>4276 CARLOS MARCELO REQUENA TERAN</t>
        </is>
      </c>
    </row>
    <row r="63">
      <c r="A63" s="5" t="inlineStr">
        <is>
          <t>CCAJ-LP02/91/2023</t>
        </is>
      </c>
      <c r="B63" s="6" t="n">
        <v>44985.91554430556</v>
      </c>
      <c r="C63" s="5" t="inlineStr">
        <is>
          <t>3884 RIBANA RUTH REA RUEDA</t>
        </is>
      </c>
      <c r="D63" s="17" t="n">
        <v>45143575671</v>
      </c>
      <c r="E63" s="8" t="inlineStr">
        <is>
          <t>BISA-100070022</t>
        </is>
      </c>
      <c r="H63" s="9" t="n">
        <v>55</v>
      </c>
      <c r="I63" s="5" t="inlineStr">
        <is>
          <t>DEPÓSITO BANCARIO</t>
        </is>
      </c>
      <c r="J63" s="5" t="inlineStr">
        <is>
          <t>2464 LUIS FERNANDO GUEVARA PECA</t>
        </is>
      </c>
    </row>
    <row r="64">
      <c r="A64" s="5" t="inlineStr">
        <is>
          <t>CCAJ-LP02/91/2023</t>
        </is>
      </c>
      <c r="B64" s="6" t="n">
        <v>44985.91554430556</v>
      </c>
      <c r="C64" s="5" t="inlineStr">
        <is>
          <t>3884 RIBANA RUTH REA RUEDA</t>
        </is>
      </c>
      <c r="D64" s="17" t="n">
        <v>25591107993</v>
      </c>
      <c r="E64" s="8" t="inlineStr">
        <is>
          <t>BISA-100070022</t>
        </is>
      </c>
      <c r="H64" s="9" t="n">
        <v>830</v>
      </c>
      <c r="I64" s="5" t="inlineStr">
        <is>
          <t>DEPÓSITO BANCARIO</t>
        </is>
      </c>
      <c r="J64" s="8" t="inlineStr">
        <is>
          <t>5103 JOSE LUIS VARGAS SANTOS</t>
        </is>
      </c>
    </row>
    <row r="65">
      <c r="A65" s="5" t="inlineStr">
        <is>
          <t>CCAJ-LP02/91/2023</t>
        </is>
      </c>
      <c r="B65" s="6" t="n">
        <v>44985.91554430556</v>
      </c>
      <c r="C65" s="5" t="inlineStr">
        <is>
          <t>3884 RIBANA RUTH REA RUEDA</t>
        </is>
      </c>
      <c r="D65" s="17" t="n">
        <v>45153206686</v>
      </c>
      <c r="E65" s="8" t="inlineStr">
        <is>
          <t>BISA-100070022</t>
        </is>
      </c>
      <c r="H65" s="9" t="n">
        <v>1072</v>
      </c>
      <c r="I65" s="5" t="inlineStr">
        <is>
          <t>DEPÓSITO BANCARIO</t>
        </is>
      </c>
      <c r="J65" s="5" t="inlineStr">
        <is>
          <t>2464 LUIS FERNANDO GUEVARA PECA</t>
        </is>
      </c>
    </row>
    <row r="66">
      <c r="A66" s="5" t="inlineStr">
        <is>
          <t>CCAJ-LP02/91/2023</t>
        </is>
      </c>
      <c r="B66" s="6" t="n">
        <v>44985.91554430556</v>
      </c>
      <c r="C66" s="5" t="inlineStr">
        <is>
          <t>3884 RIBANA RUTH REA RUEDA</t>
        </is>
      </c>
      <c r="D66" s="17" t="n">
        <v>45173269897</v>
      </c>
      <c r="E66" s="8" t="inlineStr">
        <is>
          <t>BISA-100070022</t>
        </is>
      </c>
      <c r="H66" s="9" t="n">
        <v>21113.4</v>
      </c>
      <c r="I66" s="5" t="inlineStr">
        <is>
          <t>DEPÓSITO BANCARIO</t>
        </is>
      </c>
      <c r="J66" s="5" t="inlineStr">
        <is>
          <t>4190 JESUS FELCY MENDOZA CAHUANA</t>
        </is>
      </c>
    </row>
    <row r="67">
      <c r="A67" s="5" t="inlineStr">
        <is>
          <t>CCAJ-LP02/91/2023</t>
        </is>
      </c>
      <c r="B67" s="6" t="n">
        <v>44985.91554430556</v>
      </c>
      <c r="C67" s="5" t="inlineStr">
        <is>
          <t>3884 RIBANA RUTH REA RUEDA</t>
        </is>
      </c>
      <c r="D67" s="17" t="n">
        <v>52516925166</v>
      </c>
      <c r="E67" s="5" t="inlineStr">
        <is>
          <t>BANCO INDUSTRIAL-100070049</t>
        </is>
      </c>
      <c r="H67" s="9" t="n">
        <v>2083.97</v>
      </c>
      <c r="I67" s="5" t="inlineStr">
        <is>
          <t>DEPÓSITO BANCARIO</t>
        </is>
      </c>
      <c r="J67" s="5" t="inlineStr">
        <is>
          <t>4190 JESUS FELCY MENDOZA CAHUANA</t>
        </is>
      </c>
    </row>
    <row r="68">
      <c r="A68" s="5" t="inlineStr">
        <is>
          <t>CCAJ-LP02/91/2023</t>
        </is>
      </c>
      <c r="B68" s="6" t="n">
        <v>44985.91554430556</v>
      </c>
      <c r="C68" s="5" t="inlineStr">
        <is>
          <t>3884 RIBANA RUTH REA RUEDA</t>
        </is>
      </c>
      <c r="D68" s="7" t="n">
        <v>39695244</v>
      </c>
      <c r="E68" s="5" t="inlineStr">
        <is>
          <t>BANCO UNION-10000020161539</t>
        </is>
      </c>
      <c r="H68" s="9" t="n">
        <v>30000</v>
      </c>
      <c r="I68" s="5" t="inlineStr">
        <is>
          <t>DEPÓSITO BANCARIO</t>
        </is>
      </c>
      <c r="J68" s="5" t="inlineStr">
        <is>
          <t>2464 LUIS FERNANDO GUEVARA PECA</t>
        </is>
      </c>
    </row>
    <row r="69">
      <c r="A69" s="5" t="inlineStr">
        <is>
          <t>CCAJ-LP02/91/2023</t>
        </is>
      </c>
      <c r="B69" s="6" t="n">
        <v>44985.91554430556</v>
      </c>
      <c r="C69" s="5" t="inlineStr">
        <is>
          <t>3884 RIBANA RUTH REA RUEDA</t>
        </is>
      </c>
      <c r="D69" s="17" t="n">
        <v>45163302140</v>
      </c>
      <c r="E69" s="8" t="inlineStr">
        <is>
          <t>BISA-100070022</t>
        </is>
      </c>
      <c r="H69" s="9" t="n">
        <v>573</v>
      </c>
      <c r="I69" s="5" t="inlineStr">
        <is>
          <t>DEPÓSITO BANCARIO</t>
        </is>
      </c>
      <c r="J69" s="5" t="inlineStr">
        <is>
          <t>4190 JESUS FELCY MENDOZA CAHUANA</t>
        </is>
      </c>
    </row>
    <row r="70">
      <c r="A70" s="5" t="inlineStr">
        <is>
          <t>CCAJ-LP02/91/2023</t>
        </is>
      </c>
      <c r="B70" s="6" t="n">
        <v>44985.91554430556</v>
      </c>
      <c r="C70" s="5" t="inlineStr">
        <is>
          <t>3884 RIBANA RUTH REA RUEDA</t>
        </is>
      </c>
      <c r="D70" s="7" t="n">
        <v>39959357</v>
      </c>
      <c r="E70" s="5" t="inlineStr">
        <is>
          <t>BANCO UNION-10000020161539</t>
        </is>
      </c>
      <c r="H70" s="9" t="n">
        <v>55000</v>
      </c>
      <c r="I70" s="5" t="inlineStr">
        <is>
          <t>DEPÓSITO BANCARIO</t>
        </is>
      </c>
      <c r="J70" s="5" t="inlineStr">
        <is>
          <t>2464 LUIS FERNANDO GUEVARA PECA</t>
        </is>
      </c>
    </row>
    <row r="71">
      <c r="A71" s="5" t="inlineStr">
        <is>
          <t>CCAJ-LP02/91/2023</t>
        </is>
      </c>
      <c r="B71" s="6" t="n">
        <v>44985.91554430556</v>
      </c>
      <c r="C71" s="5" t="inlineStr">
        <is>
          <t>3884 RIBANA RUTH REA RUEDA</t>
        </is>
      </c>
      <c r="D71" s="17" t="n">
        <v>25591107992</v>
      </c>
      <c r="E71" s="8" t="inlineStr">
        <is>
          <t>BISA-100070022</t>
        </is>
      </c>
      <c r="H71" s="9" t="n">
        <v>4200</v>
      </c>
      <c r="I71" s="5" t="inlineStr">
        <is>
          <t>DEPÓSITO BANCARIO</t>
        </is>
      </c>
      <c r="J71" s="8" t="inlineStr">
        <is>
          <t>5103 JOSE LUIS VARGAS SANTOS</t>
        </is>
      </c>
    </row>
    <row r="72">
      <c r="A72" s="5" t="inlineStr">
        <is>
          <t>CCAJ-LP02/91/2023</t>
        </is>
      </c>
      <c r="B72" s="6" t="n">
        <v>44985.91554430556</v>
      </c>
      <c r="C72" s="5" t="inlineStr">
        <is>
          <t>3884 RIBANA RUTH REA RUEDA</t>
        </is>
      </c>
      <c r="D72" s="7" t="n">
        <v>143126</v>
      </c>
      <c r="E72" s="8" t="inlineStr">
        <is>
          <t>BISA-100070022</t>
        </is>
      </c>
      <c r="H72" s="9" t="n">
        <v>33241.8</v>
      </c>
      <c r="I72" s="5" t="inlineStr">
        <is>
          <t>DEPÓSITO BANCARIO</t>
        </is>
      </c>
      <c r="J72" s="8" t="inlineStr">
        <is>
          <t>5103 JOSE LUIS VARGAS SANTOS</t>
        </is>
      </c>
    </row>
    <row r="73">
      <c r="A73" s="5" t="inlineStr">
        <is>
          <t>CCAJ-LP02/91/2023</t>
        </is>
      </c>
      <c r="B73" s="6" t="n">
        <v>44985.91554430556</v>
      </c>
      <c r="C73" s="5" t="inlineStr">
        <is>
          <t>3884 RIBANA RUTH REA RUEDA</t>
        </is>
      </c>
      <c r="D73" s="7" t="n">
        <v>184345</v>
      </c>
      <c r="E73" s="5" t="inlineStr">
        <is>
          <t>MERCANTIL SANTA CRUZ-4010374232</t>
        </is>
      </c>
      <c r="H73" s="9" t="n">
        <v>6774.4</v>
      </c>
      <c r="I73" s="5" t="inlineStr">
        <is>
          <t>DEPÓSITO BANCARIO</t>
        </is>
      </c>
      <c r="J73" s="8" t="inlineStr">
        <is>
          <t>5103 JOSE LUIS VARGAS SANTOS</t>
        </is>
      </c>
    </row>
    <row r="74">
      <c r="A74" s="5" t="inlineStr">
        <is>
          <t>CCAJ-LP02/91/2023</t>
        </is>
      </c>
      <c r="B74" s="6" t="n">
        <v>44985.91554430556</v>
      </c>
      <c r="C74" s="5" t="inlineStr">
        <is>
          <t>3884 RIBANA RUTH REA RUEDA</t>
        </is>
      </c>
      <c r="D74" s="7" t="n">
        <v>39728932</v>
      </c>
      <c r="E74" s="5" t="inlineStr">
        <is>
          <t>BANCO UNION-10000020161539</t>
        </is>
      </c>
      <c r="H74" s="9" t="n">
        <v>2986.72</v>
      </c>
      <c r="I74" s="5" t="inlineStr">
        <is>
          <t>DEPÓSITO BANCARIO</t>
        </is>
      </c>
      <c r="J74" s="5" t="inlineStr">
        <is>
          <t>2464 LUIS FERNANDO GUEVARA PECA</t>
        </is>
      </c>
    </row>
    <row r="75">
      <c r="A75" s="5" t="inlineStr">
        <is>
          <t>CCAJ-LP02/91/2023</t>
        </is>
      </c>
      <c r="B75" s="6" t="n">
        <v>44985.91554430556</v>
      </c>
      <c r="C75" s="5" t="inlineStr">
        <is>
          <t>3884 RIBANA RUTH REA RUEDA</t>
        </is>
      </c>
      <c r="D75" s="7" t="n">
        <v>3132334678</v>
      </c>
      <c r="E75" s="5" t="inlineStr">
        <is>
          <t>BANCO UNION-10000020161539</t>
        </is>
      </c>
      <c r="H75" s="9" t="n">
        <v>1559.52</v>
      </c>
      <c r="I75" s="5" t="inlineStr">
        <is>
          <t>DEPÓSITO BANCARIO</t>
        </is>
      </c>
      <c r="J75" s="5" t="inlineStr">
        <is>
          <t>2464 LUIS FERNANDO GUEVARA PECA</t>
        </is>
      </c>
    </row>
    <row r="76">
      <c r="A76" s="5" t="inlineStr">
        <is>
          <t>CCAJ-LP02/91/2023</t>
        </is>
      </c>
      <c r="B76" s="6" t="n">
        <v>44985.91554430556</v>
      </c>
      <c r="C76" s="5" t="inlineStr">
        <is>
          <t>3884 RIBANA RUTH REA RUEDA</t>
        </is>
      </c>
      <c r="D76" s="17" t="n">
        <v>51117660997</v>
      </c>
      <c r="E76" s="8" t="inlineStr">
        <is>
          <t>BISA-100070022</t>
        </is>
      </c>
      <c r="H76" s="9" t="n">
        <v>1086.83</v>
      </c>
      <c r="I76" s="5" t="inlineStr">
        <is>
          <t>DEPÓSITO BANCARIO</t>
        </is>
      </c>
      <c r="J76" s="5" t="inlineStr">
        <is>
          <t>2464 LUIS FERNANDO GUEVARA PECA</t>
        </is>
      </c>
    </row>
    <row r="77">
      <c r="A77" s="5" t="inlineStr">
        <is>
          <t>CCAJ-LP02/91/2023</t>
        </is>
      </c>
      <c r="B77" s="6" t="n">
        <v>44985.91554430556</v>
      </c>
      <c r="C77" s="5" t="inlineStr">
        <is>
          <t>3884 RIBANA RUTH REA RUEDA</t>
        </is>
      </c>
      <c r="D77" s="7" t="n">
        <v>3137816716</v>
      </c>
      <c r="E77" s="5" t="inlineStr">
        <is>
          <t>BANCO UNION-10000020161539</t>
        </is>
      </c>
      <c r="H77" s="9" t="n">
        <v>42997.41</v>
      </c>
      <c r="I77" s="5" t="inlineStr">
        <is>
          <t>DEPÓSITO BANCARIO</t>
        </is>
      </c>
      <c r="J77" s="5" t="inlineStr">
        <is>
          <t>2464 LUIS FERNANDO GUEVARA PECA</t>
        </is>
      </c>
    </row>
    <row r="78">
      <c r="A78" s="5" t="inlineStr">
        <is>
          <t>CCAJ-LP02/91/2023</t>
        </is>
      </c>
      <c r="B78" s="6" t="n">
        <v>44985.91554430556</v>
      </c>
      <c r="C78" s="5" t="inlineStr">
        <is>
          <t>3884 RIBANA RUTH REA RUEDA</t>
        </is>
      </c>
      <c r="D78" s="7" t="n">
        <v>194616</v>
      </c>
      <c r="E78" s="5" t="inlineStr">
        <is>
          <t>MERCANTIL SANTA CRUZ-4010374232</t>
        </is>
      </c>
      <c r="H78" s="9" t="n">
        <v>61613</v>
      </c>
      <c r="I78" s="5" t="inlineStr">
        <is>
          <t>DEPÓSITO BANCARIO</t>
        </is>
      </c>
      <c r="J78" s="5" t="inlineStr">
        <is>
          <t>4190 JESUS FELCY MENDOZA CAHUANA</t>
        </is>
      </c>
    </row>
    <row r="79">
      <c r="A79" s="5" t="inlineStr">
        <is>
          <t>CCAJ-LP02/91/2023</t>
        </is>
      </c>
      <c r="B79" s="6" t="n">
        <v>44985.91554430556</v>
      </c>
      <c r="C79" s="5" t="inlineStr">
        <is>
          <t>3884 RIBANA RUTH REA RUEDA</t>
        </is>
      </c>
      <c r="D79" s="7" t="n">
        <v>39970857</v>
      </c>
      <c r="E79" s="5" t="inlineStr">
        <is>
          <t>BANCO UNION-10000020161539</t>
        </is>
      </c>
      <c r="H79" s="9" t="n">
        <v>136705</v>
      </c>
      <c r="I79" s="5" t="inlineStr">
        <is>
          <t>DEPÓSITO BANCARIO</t>
        </is>
      </c>
      <c r="J79" s="5" t="inlineStr">
        <is>
          <t>2309 FERNANDO POMA ESCOBAR</t>
        </is>
      </c>
    </row>
    <row r="80">
      <c r="A80" s="5" t="inlineStr">
        <is>
          <t>CCAJ-LP02/91/2023</t>
        </is>
      </c>
      <c r="B80" s="6" t="n">
        <v>44985.91554430556</v>
      </c>
      <c r="C80" s="5" t="inlineStr">
        <is>
          <t>3884 RIBANA RUTH REA RUEDA</t>
        </is>
      </c>
      <c r="D80" s="7" t="n"/>
      <c r="E80" s="8" t="n"/>
      <c r="F80" s="9" t="n">
        <v>10330.8</v>
      </c>
      <c r="I80" s="10" t="inlineStr">
        <is>
          <t>EFECTIVO</t>
        </is>
      </c>
      <c r="J80" s="8" t="inlineStr">
        <is>
          <t>108 GREGORIO RAMIREZ APAZA</t>
        </is>
      </c>
    </row>
    <row r="81">
      <c r="A81" s="5" t="inlineStr">
        <is>
          <t>CCAJ-LP02/91/2023</t>
        </is>
      </c>
      <c r="B81" s="6" t="n">
        <v>44985.91554430556</v>
      </c>
      <c r="C81" s="5" t="inlineStr">
        <is>
          <t>3884 RIBANA RUTH REA RUEDA</t>
        </is>
      </c>
      <c r="D81" s="7" t="n"/>
      <c r="E81" s="8" t="n"/>
      <c r="F81" s="9" t="n">
        <v>9028.299999999999</v>
      </c>
      <c r="I81" s="10" t="inlineStr">
        <is>
          <t>EFECTIVO</t>
        </is>
      </c>
      <c r="J81" s="5" t="inlineStr">
        <is>
          <t>136 OSCAR REYNALDO LIMACHI SURCO</t>
        </is>
      </c>
    </row>
    <row r="82">
      <c r="A82" s="5" t="inlineStr">
        <is>
          <t>CCAJ-LP02/91/2023</t>
        </is>
      </c>
      <c r="B82" s="6" t="n">
        <v>44985.91554430556</v>
      </c>
      <c r="C82" s="5" t="inlineStr">
        <is>
          <t>3884 RIBANA RUTH REA RUEDA</t>
        </is>
      </c>
      <c r="D82" s="7" t="n"/>
      <c r="E82" s="8" t="n"/>
      <c r="F82" s="9" t="n">
        <v>5647.7</v>
      </c>
      <c r="I82" s="10" t="inlineStr">
        <is>
          <t>EFECTIVO</t>
        </is>
      </c>
      <c r="J82" s="5" t="inlineStr">
        <is>
          <t>266 SANTIAGO MACHACA CALCINA</t>
        </is>
      </c>
    </row>
    <row r="83">
      <c r="A83" s="5" t="inlineStr">
        <is>
          <t>CCAJ-LP02/91/2023</t>
        </is>
      </c>
      <c r="B83" s="6" t="n">
        <v>44985.91554430556</v>
      </c>
      <c r="C83" s="5" t="inlineStr">
        <is>
          <t>3884 RIBANA RUTH REA RUEDA</t>
        </is>
      </c>
      <c r="D83" s="7" t="n"/>
      <c r="E83" s="8" t="n"/>
      <c r="F83" s="9" t="n">
        <v>7382.3</v>
      </c>
      <c r="I83" s="10" t="inlineStr">
        <is>
          <t>EFECTIVO</t>
        </is>
      </c>
      <c r="J83" s="8" t="inlineStr">
        <is>
          <t>304 ALFREDO MENDOZA APAZA</t>
        </is>
      </c>
    </row>
    <row r="84">
      <c r="A84" s="5" t="inlineStr">
        <is>
          <t>CCAJ-LP02/91/2023</t>
        </is>
      </c>
      <c r="B84" s="6" t="n">
        <v>44985.91554430556</v>
      </c>
      <c r="C84" s="5" t="inlineStr">
        <is>
          <t>3884 RIBANA RUTH REA RUEDA</t>
        </is>
      </c>
      <c r="D84" s="7" t="n"/>
      <c r="E84" s="8" t="n"/>
      <c r="F84" s="9" t="n">
        <v>57317.5</v>
      </c>
      <c r="I84" s="10" t="inlineStr">
        <is>
          <t>EFECTIVO</t>
        </is>
      </c>
      <c r="J84" s="5" t="inlineStr">
        <is>
          <t>331 CARLOS ALFREDO GUTIERREZ HUANCA</t>
        </is>
      </c>
    </row>
    <row r="85">
      <c r="A85" s="5" t="inlineStr">
        <is>
          <t>CCAJ-LP02/91/2023</t>
        </is>
      </c>
      <c r="B85" s="6" t="n">
        <v>44985.91554430556</v>
      </c>
      <c r="C85" s="5" t="inlineStr">
        <is>
          <t>3884 RIBANA RUTH REA RUEDA</t>
        </is>
      </c>
      <c r="D85" s="7" t="n"/>
      <c r="E85" s="8" t="n"/>
      <c r="F85" s="9" t="n">
        <v>15008</v>
      </c>
      <c r="I85" s="10" t="inlineStr">
        <is>
          <t>EFECTIVO</t>
        </is>
      </c>
      <c r="J85" s="5" t="inlineStr">
        <is>
          <t>584 FREDDY FEDERICO FLORES MARIN</t>
        </is>
      </c>
    </row>
    <row r="86">
      <c r="A86" s="5" t="inlineStr">
        <is>
          <t>CCAJ-LP02/91/2023</t>
        </is>
      </c>
      <c r="B86" s="6" t="n">
        <v>44985.91554430556</v>
      </c>
      <c r="C86" s="5" t="inlineStr">
        <is>
          <t>3884 RIBANA RUTH REA RUEDA</t>
        </is>
      </c>
      <c r="D86" s="7" t="n"/>
      <c r="E86" s="8" t="n"/>
      <c r="F86" s="9" t="n">
        <v>9737</v>
      </c>
      <c r="I86" s="10" t="inlineStr">
        <is>
          <t>EFECTIVO</t>
        </is>
      </c>
      <c r="J86" s="5" t="inlineStr">
        <is>
          <t>883 FRANKLIN CARDOZO RIVERA</t>
        </is>
      </c>
    </row>
    <row r="87">
      <c r="A87" s="5" t="inlineStr">
        <is>
          <t>CCAJ-LP02/91/2023</t>
        </is>
      </c>
      <c r="B87" s="6" t="n">
        <v>44985.91554430556</v>
      </c>
      <c r="C87" s="5" t="inlineStr">
        <is>
          <t>3884 RIBANA RUTH REA RUEDA</t>
        </is>
      </c>
      <c r="D87" s="7" t="n"/>
      <c r="E87" s="8" t="n"/>
      <c r="F87" s="9" t="n">
        <v>8761.5</v>
      </c>
      <c r="I87" s="10" t="inlineStr">
        <is>
          <t>EFECTIVO</t>
        </is>
      </c>
      <c r="J87" s="5" t="inlineStr">
        <is>
          <t>1116 VLADIMIR FRANZ ATAHUACHI RODRIGUEZ</t>
        </is>
      </c>
    </row>
    <row r="88">
      <c r="A88" s="5" t="inlineStr">
        <is>
          <t>CCAJ-LP02/91/2023</t>
        </is>
      </c>
      <c r="B88" s="6" t="n">
        <v>44985.91554430556</v>
      </c>
      <c r="C88" s="5" t="inlineStr">
        <is>
          <t>3884 RIBANA RUTH REA RUEDA</t>
        </is>
      </c>
      <c r="D88" s="7" t="n"/>
      <c r="E88" s="8" t="n"/>
      <c r="F88" s="9" t="n">
        <v>12642.5</v>
      </c>
      <c r="I88" s="10" t="inlineStr">
        <is>
          <t>EFECTIVO</t>
        </is>
      </c>
      <c r="J88" s="5" t="inlineStr">
        <is>
          <t>1180 JAIME RAMIRO CHACON PAREDES</t>
        </is>
      </c>
    </row>
    <row r="89">
      <c r="A89" s="5" t="inlineStr">
        <is>
          <t>CCAJ-LP02/91/2023</t>
        </is>
      </c>
      <c r="B89" s="6" t="n">
        <v>44985.91554430556</v>
      </c>
      <c r="C89" s="5" t="inlineStr">
        <is>
          <t>3884 RIBANA RUTH REA RUEDA</t>
        </is>
      </c>
      <c r="D89" s="7" t="n"/>
      <c r="E89" s="8" t="n"/>
      <c r="F89" s="9" t="n">
        <v>13837.6</v>
      </c>
      <c r="I89" s="10" t="inlineStr">
        <is>
          <t>EFECTIVO</t>
        </is>
      </c>
      <c r="J89" s="5" t="inlineStr">
        <is>
          <t>3052 JUAN JOSE MACHACA TORREZ</t>
        </is>
      </c>
    </row>
    <row r="90">
      <c r="A90" s="5" t="inlineStr">
        <is>
          <t>CCAJ-LP02/91/2023</t>
        </is>
      </c>
      <c r="B90" s="6" t="n">
        <v>44985.91554430556</v>
      </c>
      <c r="C90" s="5" t="inlineStr">
        <is>
          <t>3884 RIBANA RUTH REA RUEDA</t>
        </is>
      </c>
      <c r="D90" s="7" t="n"/>
      <c r="E90" s="8" t="n"/>
      <c r="F90" s="9" t="n">
        <v>9099.299999999999</v>
      </c>
      <c r="I90" s="10" t="inlineStr">
        <is>
          <t>EFECTIVO</t>
        </is>
      </c>
      <c r="J90" s="5" t="inlineStr">
        <is>
          <t>5092 GERSON VELASCO LP - T01</t>
        </is>
      </c>
    </row>
    <row r="91">
      <c r="A91" s="5" t="inlineStr">
        <is>
          <t>CCAJ-LP02/91/2023</t>
        </is>
      </c>
      <c r="B91" s="6" t="n">
        <v>44985.91554430556</v>
      </c>
      <c r="C91" s="5" t="inlineStr">
        <is>
          <t>3884 RIBANA RUTH REA RUEDA</t>
        </is>
      </c>
      <c r="D91" s="7" t="n"/>
      <c r="E91" s="8" t="n"/>
      <c r="F91" s="9" t="n">
        <v>12567.6</v>
      </c>
      <c r="I91" s="10" t="inlineStr">
        <is>
          <t>EFECTIVO</t>
        </is>
      </c>
      <c r="J91" s="5" t="inlineStr">
        <is>
          <t>5092 GERSON VELASCO LP - T02</t>
        </is>
      </c>
    </row>
    <row r="92">
      <c r="A92" s="5" t="inlineStr">
        <is>
          <t>CCAJ-LP02/91/2023</t>
        </is>
      </c>
      <c r="B92" s="6" t="n">
        <v>44985.91554430556</v>
      </c>
      <c r="C92" s="5" t="inlineStr">
        <is>
          <t>3884 RIBANA RUTH REA RUEDA</t>
        </is>
      </c>
      <c r="D92" s="7" t="n"/>
      <c r="E92" s="8" t="n"/>
      <c r="F92" s="9" t="n">
        <v>12634.1</v>
      </c>
      <c r="I92" s="10" t="inlineStr">
        <is>
          <t>EFECTIVO</t>
        </is>
      </c>
      <c r="J92" s="5" t="inlineStr">
        <is>
          <t>5092 GERSON VELASCO LP - T03</t>
        </is>
      </c>
    </row>
    <row r="93">
      <c r="A93" s="5" t="inlineStr">
        <is>
          <t>CCAJ-LP02/91/2023</t>
        </is>
      </c>
      <c r="B93" s="6" t="n">
        <v>44985.91554430556</v>
      </c>
      <c r="C93" s="5" t="inlineStr">
        <is>
          <t>3884 RIBANA RUTH REA RUEDA</t>
        </is>
      </c>
      <c r="D93" s="7" t="n"/>
      <c r="E93" s="8" t="n"/>
      <c r="F93" s="9" t="n">
        <v>9609.6</v>
      </c>
      <c r="I93" s="10" t="inlineStr">
        <is>
          <t>EFECTIVO</t>
        </is>
      </c>
      <c r="J93" s="5" t="inlineStr">
        <is>
          <t>5092 GERSON VELASCO LP - T04</t>
        </is>
      </c>
    </row>
    <row r="94">
      <c r="A94" s="5" t="inlineStr">
        <is>
          <t>CCAJ-LP02/91/2023</t>
        </is>
      </c>
      <c r="B94" s="6" t="n">
        <v>44985.91554430556</v>
      </c>
      <c r="C94" s="5" t="inlineStr">
        <is>
          <t>3884 RIBANA RUTH REA RUEDA</t>
        </is>
      </c>
      <c r="D94" s="7" t="n"/>
      <c r="E94" s="8" t="n"/>
      <c r="F94" s="9" t="n">
        <v>9241.5</v>
      </c>
      <c r="I94" s="10" t="inlineStr">
        <is>
          <t>EFECTIVO</t>
        </is>
      </c>
      <c r="J94" s="5" t="inlineStr">
        <is>
          <t>5092 GERSON VELASCO LP - T05</t>
        </is>
      </c>
    </row>
    <row r="95">
      <c r="A95" s="11" t="inlineStr">
        <is>
          <t>SAP</t>
        </is>
      </c>
      <c r="B95" s="3" t="n"/>
      <c r="C95" s="3" t="n"/>
      <c r="D95" s="7" t="n"/>
      <c r="E95" s="8" t="n"/>
      <c r="F95" s="12">
        <f>SUM(F26:G94)</f>
        <v/>
      </c>
      <c r="H95" s="9" t="n"/>
      <c r="I95" s="10" t="n"/>
      <c r="J95" s="5" t="n"/>
    </row>
    <row r="96" ht="15.75" customHeight="1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14" t="n">
        <v>112847519</v>
      </c>
      <c r="E96" s="15" t="n">
        <v>112847734</v>
      </c>
      <c r="H96" s="9" t="n"/>
      <c r="I96" s="10" t="n"/>
      <c r="J96" s="5" t="n"/>
    </row>
    <row r="97">
      <c r="A97" s="5" t="n"/>
      <c r="B97" s="6" t="n"/>
      <c r="C97" s="5" t="n"/>
      <c r="D97" s="16" t="inlineStr">
        <is>
          <t>BOOT</t>
        </is>
      </c>
      <c r="E97" s="8" t="n"/>
      <c r="H97" s="9" t="n"/>
      <c r="I97" s="10" t="n"/>
      <c r="J97" s="5" t="n"/>
    </row>
    <row r="98">
      <c r="D98" t="inlineStr">
        <is>
          <t>112851223</t>
        </is>
      </c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01/03/2023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90" t="inlineStr">
        <is>
          <t>Cierre Caja</t>
        </is>
      </c>
      <c r="B101" s="90" t="inlineStr">
        <is>
          <t>Fecha</t>
        </is>
      </c>
      <c r="C101" s="90" t="inlineStr">
        <is>
          <t>Cajero</t>
        </is>
      </c>
      <c r="D101" s="90" t="inlineStr">
        <is>
          <t>Nro Voucher</t>
        </is>
      </c>
      <c r="E101" s="90" t="inlineStr">
        <is>
          <t>Nro Cuenta</t>
        </is>
      </c>
      <c r="F101" s="90" t="inlineStr">
        <is>
          <t>Tipo Ingreso</t>
        </is>
      </c>
      <c r="G101" s="91" t="n"/>
      <c r="H101" s="92" t="n"/>
      <c r="I101" s="90" t="inlineStr">
        <is>
          <t>TIPO DE INGRESO</t>
        </is>
      </c>
      <c r="J101" s="90" t="inlineStr">
        <is>
          <t>Cobrador</t>
        </is>
      </c>
    </row>
    <row r="102">
      <c r="A102" s="93" t="n"/>
      <c r="B102" s="93" t="n"/>
      <c r="C102" s="93" t="n"/>
      <c r="D102" s="93" t="n"/>
      <c r="E102" s="93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93" t="n"/>
      <c r="J102" s="93" t="n"/>
    </row>
    <row r="103">
      <c r="A103" s="5" t="inlineStr">
        <is>
          <t>CCAJ-LP02/92/2023</t>
        </is>
      </c>
      <c r="B103" s="6" t="n">
        <v>44986.75356377315</v>
      </c>
      <c r="C103" s="5" t="inlineStr">
        <is>
          <t>3884 RIBANA RUTH REA RUEDA</t>
        </is>
      </c>
      <c r="D103" s="17" t="n">
        <v>51517608576</v>
      </c>
      <c r="E103" s="8" t="inlineStr">
        <is>
          <t>BISA-100070022</t>
        </is>
      </c>
      <c r="H103" s="9" t="n">
        <v>2205.68</v>
      </c>
      <c r="I103" s="5" t="inlineStr">
        <is>
          <t>DEPÓSITO BANCARIO</t>
        </is>
      </c>
      <c r="J103" s="5" t="inlineStr">
        <is>
          <t>2464 LUIS FERNANDO GUEVARA PECA</t>
        </is>
      </c>
    </row>
    <row r="104">
      <c r="A104" s="5" t="inlineStr">
        <is>
          <t>CCAJ-LP02/92/2023</t>
        </is>
      </c>
      <c r="B104" s="6" t="n">
        <v>44986.75356377315</v>
      </c>
      <c r="C104" s="5" t="inlineStr">
        <is>
          <t>3884 RIBANA RUTH REA RUEDA</t>
        </is>
      </c>
      <c r="D104" s="17" t="n">
        <v>45153214348</v>
      </c>
      <c r="E104" s="8" t="inlineStr">
        <is>
          <t>BISA-100070022</t>
        </is>
      </c>
      <c r="H104" s="9" t="n">
        <v>105.9</v>
      </c>
      <c r="I104" s="5" t="inlineStr">
        <is>
          <t>DEPÓSITO BANCARIO</t>
        </is>
      </c>
      <c r="J104" s="5" t="inlineStr">
        <is>
          <t>2464 LUIS FERNANDO GUEVARA PECA</t>
        </is>
      </c>
    </row>
    <row r="105">
      <c r="A105" s="5" t="inlineStr">
        <is>
          <t>CCAJ-LP02/92/2023</t>
        </is>
      </c>
      <c r="B105" s="6" t="n">
        <v>44986.75356377315</v>
      </c>
      <c r="C105" s="5" t="inlineStr">
        <is>
          <t>3884 RIBANA RUTH REA RUEDA</t>
        </is>
      </c>
      <c r="D105" s="7" t="n">
        <v>730059</v>
      </c>
      <c r="E105" s="8" t="inlineStr">
        <is>
          <t>BISA-100070022</t>
        </is>
      </c>
      <c r="H105" s="9" t="n">
        <v>1000</v>
      </c>
      <c r="I105" s="5" t="inlineStr">
        <is>
          <t>DEPÓSITO BANCARIO</t>
        </is>
      </c>
      <c r="J105" s="5" t="inlineStr">
        <is>
          <t>4190 JESUS FELCY MENDOZA CAHUANA</t>
        </is>
      </c>
    </row>
    <row r="106">
      <c r="A106" s="5" t="inlineStr">
        <is>
          <t>CCAJ-LP02/92/2023</t>
        </is>
      </c>
      <c r="B106" s="6" t="n">
        <v>44986.75356377315</v>
      </c>
      <c r="C106" s="5" t="inlineStr">
        <is>
          <t>3884 RIBANA RUTH REA RUEDA</t>
        </is>
      </c>
      <c r="D106" s="7" t="n">
        <v>730060</v>
      </c>
      <c r="E106" s="8" t="inlineStr">
        <is>
          <t>BISA-100070022</t>
        </is>
      </c>
      <c r="H106" s="9" t="n">
        <v>4994.13</v>
      </c>
      <c r="I106" s="5" t="inlineStr">
        <is>
          <t>DEPÓSITO BANCARIO</t>
        </is>
      </c>
      <c r="J106" s="5" t="inlineStr">
        <is>
          <t>4190 JESUS FELCY MENDOZA CAHUANA</t>
        </is>
      </c>
    </row>
    <row r="107">
      <c r="A107" s="5" t="inlineStr">
        <is>
          <t>CCAJ-LP02/92/2023</t>
        </is>
      </c>
      <c r="B107" s="6" t="n">
        <v>44986.75356377315</v>
      </c>
      <c r="C107" s="5" t="inlineStr">
        <is>
          <t>3884 RIBANA RUTH REA RUEDA</t>
        </is>
      </c>
      <c r="D107" s="7" t="n">
        <v>294674</v>
      </c>
      <c r="E107" s="8" t="inlineStr">
        <is>
          <t>BISA-100070022</t>
        </is>
      </c>
      <c r="H107" s="9" t="n">
        <v>22326</v>
      </c>
      <c r="I107" s="5" t="inlineStr">
        <is>
          <t>DEPÓSITO BANCARIO</t>
        </is>
      </c>
      <c r="J107" s="5" t="inlineStr">
        <is>
          <t>4276 CARLOS MARCELO REQUENA TERAN</t>
        </is>
      </c>
    </row>
    <row r="108">
      <c r="A108" s="5" t="inlineStr">
        <is>
          <t>CCAJ-LP02/92/2023</t>
        </is>
      </c>
      <c r="B108" s="6" t="n">
        <v>44986.75356377315</v>
      </c>
      <c r="C108" s="5" t="inlineStr">
        <is>
          <t>3884 RIBANA RUTH REA RUEDA</t>
        </is>
      </c>
      <c r="D108" s="7" t="n">
        <v>243934</v>
      </c>
      <c r="E108" s="8" t="inlineStr">
        <is>
          <t>BISA-100070022</t>
        </is>
      </c>
      <c r="H108" s="9" t="n">
        <v>18721.3</v>
      </c>
      <c r="I108" s="5" t="inlineStr">
        <is>
          <t>DEPÓSITO BANCARIO</t>
        </is>
      </c>
      <c r="J108" s="8" t="inlineStr">
        <is>
          <t>5103 JOSE LUIS VARGAS SANTOS</t>
        </is>
      </c>
    </row>
    <row r="109">
      <c r="A109" s="11" t="inlineStr">
        <is>
          <t>SAP</t>
        </is>
      </c>
      <c r="B109" s="3" t="n"/>
      <c r="C109" s="3" t="n"/>
      <c r="D109" s="7" t="n"/>
      <c r="E109" s="8" t="n"/>
      <c r="H109" s="9" t="n"/>
      <c r="I109" s="10" t="n"/>
      <c r="J109" s="5" t="n"/>
    </row>
    <row r="110">
      <c r="A110" s="13" t="inlineStr">
        <is>
          <t>FECHA</t>
        </is>
      </c>
      <c r="B110" s="13" t="inlineStr">
        <is>
          <t>CIERRE DE CAJA</t>
        </is>
      </c>
      <c r="C110" s="13" t="inlineStr">
        <is>
          <t>IMPORTE</t>
        </is>
      </c>
      <c r="D110" s="7" t="n"/>
      <c r="E110" s="8" t="n"/>
      <c r="H110" s="9" t="n"/>
      <c r="I110" s="10" t="n"/>
      <c r="J110" s="5" t="n"/>
    </row>
    <row r="111">
      <c r="A111" s="22" t="inlineStr">
        <is>
          <t>TODOS FUERON DEPOSITOS</t>
        </is>
      </c>
      <c r="B111" s="27" t="n"/>
      <c r="C111" s="5" t="n"/>
      <c r="D111" s="7" t="n"/>
      <c r="E111" s="8" t="n"/>
      <c r="H111" s="9" t="n"/>
      <c r="I111" s="10" t="n"/>
      <c r="J111" s="5" t="n"/>
    </row>
    <row r="112"/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02/03/2023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90" t="inlineStr">
        <is>
          <t>Cierre Caja</t>
        </is>
      </c>
      <c r="B115" s="90" t="inlineStr">
        <is>
          <t>Fecha</t>
        </is>
      </c>
      <c r="C115" s="90" t="inlineStr">
        <is>
          <t>Cajero</t>
        </is>
      </c>
      <c r="D115" s="90" t="inlineStr">
        <is>
          <t>Nro Voucher</t>
        </is>
      </c>
      <c r="E115" s="90" t="inlineStr">
        <is>
          <t>Nro Cuenta</t>
        </is>
      </c>
      <c r="F115" s="90" t="inlineStr">
        <is>
          <t>Tipo Ingreso</t>
        </is>
      </c>
      <c r="G115" s="91" t="n"/>
      <c r="H115" s="92" t="n"/>
      <c r="I115" s="90" t="inlineStr">
        <is>
          <t>TIPO DE INGRESO</t>
        </is>
      </c>
      <c r="J115" s="90" t="inlineStr">
        <is>
          <t>Cobrador</t>
        </is>
      </c>
    </row>
    <row r="116">
      <c r="A116" s="93" t="n"/>
      <c r="B116" s="93" t="n"/>
      <c r="C116" s="93" t="n"/>
      <c r="D116" s="93" t="n"/>
      <c r="E116" s="93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93" t="n"/>
      <c r="J116" s="93" t="n"/>
    </row>
    <row r="117">
      <c r="A117" s="5" t="inlineStr">
        <is>
          <t>CCAJ-LP02/93/2023</t>
        </is>
      </c>
      <c r="B117" s="6" t="n">
        <v>44987.52051373843</v>
      </c>
      <c r="C117" s="5" t="inlineStr">
        <is>
          <t>3884 RIBANA RUTH REA RUEDA</t>
        </is>
      </c>
      <c r="D117" s="10" t="n"/>
      <c r="E117" s="8" t="n"/>
      <c r="F117" s="9" t="n">
        <v>11113.8</v>
      </c>
      <c r="I117" s="10" t="inlineStr">
        <is>
          <t>EFECTIVO</t>
        </is>
      </c>
      <c r="J117" s="8" t="inlineStr">
        <is>
          <t>108 GREGORIO RAMIREZ APAZA</t>
        </is>
      </c>
    </row>
    <row r="118">
      <c r="A118" s="5" t="inlineStr">
        <is>
          <t>CCAJ-LP02/93/2023</t>
        </is>
      </c>
      <c r="B118" s="6" t="n">
        <v>44987.52051373843</v>
      </c>
      <c r="C118" s="5" t="inlineStr">
        <is>
          <t>3884 RIBANA RUTH REA RUEDA</t>
        </is>
      </c>
      <c r="D118" s="10" t="n"/>
      <c r="E118" s="8" t="n"/>
      <c r="F118" s="9" t="n">
        <v>7510.6</v>
      </c>
      <c r="I118" s="10" t="inlineStr">
        <is>
          <t>EFECTIVO</t>
        </is>
      </c>
      <c r="J118" s="5" t="inlineStr">
        <is>
          <t>136 OSCAR REYNALDO LIMACHI SURCO</t>
        </is>
      </c>
    </row>
    <row r="119">
      <c r="A119" s="5" t="inlineStr">
        <is>
          <t>CCAJ-LP02/93/2023</t>
        </is>
      </c>
      <c r="B119" s="6" t="n">
        <v>44987.52051373843</v>
      </c>
      <c r="C119" s="5" t="inlineStr">
        <is>
          <t>3884 RIBANA RUTH REA RUEDA</t>
        </is>
      </c>
      <c r="D119" s="10" t="n"/>
      <c r="E119" s="8" t="n"/>
      <c r="F119" s="9" t="n">
        <v>390</v>
      </c>
      <c r="I119" s="10" t="inlineStr">
        <is>
          <t>EFECTIVO</t>
        </is>
      </c>
      <c r="J119" s="5" t="inlineStr">
        <is>
          <t>266 SANTIAGO MACHACA CALCINA</t>
        </is>
      </c>
    </row>
    <row r="120">
      <c r="A120" s="5" t="inlineStr">
        <is>
          <t>CCAJ-LP02/93/2023</t>
        </is>
      </c>
      <c r="B120" s="6" t="n">
        <v>44987.52051373843</v>
      </c>
      <c r="C120" s="5" t="inlineStr">
        <is>
          <t>3884 RIBANA RUTH REA RUEDA</t>
        </is>
      </c>
      <c r="D120" s="10" t="n"/>
      <c r="E120" s="8" t="n"/>
      <c r="F120" s="9" t="n">
        <v>8347.700000000001</v>
      </c>
      <c r="I120" s="10" t="inlineStr">
        <is>
          <t>EFECTIVO</t>
        </is>
      </c>
      <c r="J120" s="8" t="inlineStr">
        <is>
          <t>304 ALFREDO MENDOZA APAZA</t>
        </is>
      </c>
    </row>
    <row r="121">
      <c r="A121" s="5" t="inlineStr">
        <is>
          <t>CCAJ-LP02/93/2023</t>
        </is>
      </c>
      <c r="B121" s="6" t="n">
        <v>44987.52051373843</v>
      </c>
      <c r="C121" s="5" t="inlineStr">
        <is>
          <t>3884 RIBANA RUTH REA RUEDA</t>
        </is>
      </c>
      <c r="D121" s="10" t="n"/>
      <c r="E121" s="8" t="n"/>
      <c r="F121" s="9" t="n">
        <v>14141.4</v>
      </c>
      <c r="I121" s="10" t="inlineStr">
        <is>
          <t>EFECTIVO</t>
        </is>
      </c>
      <c r="J121" s="5" t="inlineStr">
        <is>
          <t>331 CARLOS ALFREDO GUTIERREZ HUANCA</t>
        </is>
      </c>
    </row>
    <row r="122">
      <c r="A122" s="5" t="inlineStr">
        <is>
          <t>CCAJ-LP02/93/2023</t>
        </is>
      </c>
      <c r="B122" s="6" t="n">
        <v>44987.52051373843</v>
      </c>
      <c r="C122" s="5" t="inlineStr">
        <is>
          <t>3884 RIBANA RUTH REA RUEDA</t>
        </is>
      </c>
      <c r="D122" s="10" t="n"/>
      <c r="E122" s="8" t="n"/>
      <c r="F122" s="9" t="n">
        <v>18028.3</v>
      </c>
      <c r="I122" s="10" t="inlineStr">
        <is>
          <t>EFECTIVO</t>
        </is>
      </c>
      <c r="J122" s="5" t="inlineStr">
        <is>
          <t>584 FREDDY FEDERICO FLORES MARIN</t>
        </is>
      </c>
    </row>
    <row r="123">
      <c r="A123" s="5" t="inlineStr">
        <is>
          <t>CCAJ-LP02/93/2023</t>
        </is>
      </c>
      <c r="B123" s="6" t="n">
        <v>44987.52051373843</v>
      </c>
      <c r="C123" s="5" t="inlineStr">
        <is>
          <t>3884 RIBANA RUTH REA RUEDA</t>
        </is>
      </c>
      <c r="D123" s="10" t="n"/>
      <c r="E123" s="8" t="n"/>
      <c r="F123" s="9" t="n">
        <v>10419.3</v>
      </c>
      <c r="I123" s="10" t="inlineStr">
        <is>
          <t>EFECTIVO</t>
        </is>
      </c>
      <c r="J123" s="5" t="inlineStr">
        <is>
          <t>883 FRANKLIN CARDOZO RIVERA</t>
        </is>
      </c>
    </row>
    <row r="124">
      <c r="A124" s="5" t="inlineStr">
        <is>
          <t>CCAJ-LP02/93/2023</t>
        </is>
      </c>
      <c r="B124" s="6" t="n">
        <v>44987.52051373843</v>
      </c>
      <c r="C124" s="5" t="inlineStr">
        <is>
          <t>3884 RIBANA RUTH REA RUEDA</t>
        </is>
      </c>
      <c r="D124" s="10" t="n"/>
      <c r="E124" s="8" t="n"/>
      <c r="F124" s="9" t="n">
        <v>13421.1</v>
      </c>
      <c r="I124" s="10" t="inlineStr">
        <is>
          <t>EFECTIVO</t>
        </is>
      </c>
      <c r="J124" s="5" t="inlineStr">
        <is>
          <t>1116 VLADIMIR FRANZ ATAHUACHI RODRIGUEZ</t>
        </is>
      </c>
    </row>
    <row r="125">
      <c r="A125" s="5" t="inlineStr">
        <is>
          <t>CCAJ-LP02/93/2023</t>
        </is>
      </c>
      <c r="B125" s="6" t="n">
        <v>44987.52051373843</v>
      </c>
      <c r="C125" s="5" t="inlineStr">
        <is>
          <t>3884 RIBANA RUTH REA RUEDA</t>
        </is>
      </c>
      <c r="D125" s="10" t="n"/>
      <c r="E125" s="8" t="n"/>
      <c r="F125" s="9" t="n">
        <v>14184.7</v>
      </c>
      <c r="I125" s="10" t="inlineStr">
        <is>
          <t>EFECTIVO</t>
        </is>
      </c>
      <c r="J125" s="5" t="inlineStr">
        <is>
          <t>1180 JAIME RAMIRO CHACON PAREDES</t>
        </is>
      </c>
    </row>
    <row r="126">
      <c r="A126" s="5" t="inlineStr">
        <is>
          <t>CCAJ-LP02/93/2023</t>
        </is>
      </c>
      <c r="B126" s="6" t="n">
        <v>44987.52051373843</v>
      </c>
      <c r="C126" s="5" t="inlineStr">
        <is>
          <t>3884 RIBANA RUTH REA RUEDA</t>
        </is>
      </c>
      <c r="D126" s="10" t="n"/>
      <c r="E126" s="8" t="n"/>
      <c r="F126" s="9" t="n">
        <v>16399</v>
      </c>
      <c r="I126" s="10" t="inlineStr">
        <is>
          <t>EFECTIVO</t>
        </is>
      </c>
      <c r="J126" s="5" t="inlineStr">
        <is>
          <t>3052 JUAN JOSE MACHACA TORREZ</t>
        </is>
      </c>
    </row>
    <row r="127">
      <c r="A127" s="5" t="inlineStr">
        <is>
          <t>CCAJ-LP02/93/2023</t>
        </is>
      </c>
      <c r="B127" s="6" t="n">
        <v>44987.52051373843</v>
      </c>
      <c r="C127" s="5" t="inlineStr">
        <is>
          <t>3884 RIBANA RUTH REA RUEDA</t>
        </is>
      </c>
      <c r="D127" s="10" t="n"/>
      <c r="E127" s="8" t="n"/>
      <c r="F127" s="9" t="n">
        <v>10380.5</v>
      </c>
      <c r="I127" s="10" t="inlineStr">
        <is>
          <t>EFECTIVO</t>
        </is>
      </c>
      <c r="J127" s="5" t="inlineStr">
        <is>
          <t>5092 GERSON VELASCO LP - T01</t>
        </is>
      </c>
    </row>
    <row r="128">
      <c r="A128" s="5" t="inlineStr">
        <is>
          <t>CCAJ-LP02/93/2023</t>
        </is>
      </c>
      <c r="B128" s="6" t="n">
        <v>44987.52051373843</v>
      </c>
      <c r="C128" s="5" t="inlineStr">
        <is>
          <t>3884 RIBANA RUTH REA RUEDA</t>
        </is>
      </c>
      <c r="D128" s="10" t="n"/>
      <c r="E128" s="8" t="n"/>
      <c r="F128" s="9" t="n">
        <v>15553.6</v>
      </c>
      <c r="I128" s="10" t="inlineStr">
        <is>
          <t>EFECTIVO</t>
        </is>
      </c>
      <c r="J128" s="5" t="inlineStr">
        <is>
          <t>5092 GERSON VELASCO LP - T02</t>
        </is>
      </c>
    </row>
    <row r="129">
      <c r="A129" s="5" t="inlineStr">
        <is>
          <t>CCAJ-LP02/93/2023</t>
        </is>
      </c>
      <c r="B129" s="6" t="n">
        <v>44987.52051373843</v>
      </c>
      <c r="C129" s="5" t="inlineStr">
        <is>
          <t>3884 RIBANA RUTH REA RUEDA</t>
        </is>
      </c>
      <c r="D129" s="10" t="n"/>
      <c r="E129" s="8" t="n"/>
      <c r="F129" s="9" t="n">
        <v>10153.7</v>
      </c>
      <c r="I129" s="10" t="inlineStr">
        <is>
          <t>EFECTIVO</t>
        </is>
      </c>
      <c r="J129" s="5" t="inlineStr">
        <is>
          <t>5092 GERSON VELASCO LP - T03</t>
        </is>
      </c>
    </row>
    <row r="130">
      <c r="A130" s="5" t="inlineStr">
        <is>
          <t>CCAJ-LP02/93/2023</t>
        </is>
      </c>
      <c r="B130" s="6" t="n">
        <v>44987.52051373843</v>
      </c>
      <c r="C130" s="5" t="inlineStr">
        <is>
          <t>3884 RIBANA RUTH REA RUEDA</t>
        </is>
      </c>
      <c r="D130" s="10" t="n"/>
      <c r="E130" s="8" t="n"/>
      <c r="F130" s="9" t="n">
        <v>11982.8</v>
      </c>
      <c r="I130" s="10" t="inlineStr">
        <is>
          <t>EFECTIVO</t>
        </is>
      </c>
      <c r="J130" s="5" t="inlineStr">
        <is>
          <t>5092 GERSON VELASCO LP - T04</t>
        </is>
      </c>
    </row>
    <row r="131">
      <c r="A131" s="5" t="inlineStr">
        <is>
          <t>CCAJ-LP02/93/2023</t>
        </is>
      </c>
      <c r="B131" s="6" t="n">
        <v>44987.52051373843</v>
      </c>
      <c r="C131" s="5" t="inlineStr">
        <is>
          <t>3884 RIBANA RUTH REA RUEDA</t>
        </is>
      </c>
      <c r="D131" s="10" t="n"/>
      <c r="E131" s="8" t="n"/>
      <c r="F131" s="9" t="n">
        <v>14147.8</v>
      </c>
      <c r="I131" s="10" t="inlineStr">
        <is>
          <t>EFECTIVO</t>
        </is>
      </c>
      <c r="J131" s="5" t="inlineStr">
        <is>
          <t>5092 GERSON VELASCO LP - T05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F132" s="12">
        <f>SUM(F117:G131)</f>
        <v/>
      </c>
      <c r="H132" s="9" t="n"/>
      <c r="I132" s="10" t="n"/>
      <c r="J132" s="5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14" t="n">
        <v>112851209</v>
      </c>
      <c r="E133" s="15" t="n">
        <v>112851437</v>
      </c>
      <c r="H133" s="9" t="n"/>
      <c r="I133" s="10" t="n"/>
      <c r="J133" s="5" t="n"/>
    </row>
    <row r="134">
      <c r="A134" s="5" t="n"/>
      <c r="B134" s="6" t="n"/>
      <c r="C134" s="5" t="n"/>
      <c r="D134" s="16" t="inlineStr">
        <is>
          <t>BOOT</t>
        </is>
      </c>
      <c r="E134" s="8" t="n"/>
      <c r="H134" s="9" t="n"/>
      <c r="I134" s="10" t="n"/>
      <c r="J134" s="5" t="n"/>
    </row>
    <row r="135">
      <c r="A135" s="5" t="n"/>
      <c r="B135" s="6" t="n"/>
      <c r="C135" s="5" t="n"/>
      <c r="D135" s="7" t="inlineStr">
        <is>
          <t>112851209</t>
        </is>
      </c>
      <c r="E135" s="8" t="inlineStr">
        <is>
          <t>112862331</t>
        </is>
      </c>
      <c r="H135" s="9" t="n"/>
      <c r="I135" s="10" t="n"/>
      <c r="J135" s="5" t="n"/>
    </row>
    <row r="136">
      <c r="A136" s="5" t="inlineStr">
        <is>
          <t>CCAJ-LP02/94/2023</t>
        </is>
      </c>
      <c r="B136" s="6" t="n">
        <v>44987.80712872685</v>
      </c>
      <c r="C136" s="5" t="inlineStr">
        <is>
          <t>3884 RIBANA RUTH REA RUEDA</t>
        </is>
      </c>
      <c r="D136" s="17" t="n">
        <v>45173277172</v>
      </c>
      <c r="E136" s="8" t="inlineStr">
        <is>
          <t>BISA-100070022</t>
        </is>
      </c>
      <c r="H136" s="9" t="n">
        <v>1015.31</v>
      </c>
      <c r="I136" s="5" t="inlineStr">
        <is>
          <t>DEPÓSITO BANCARIO</t>
        </is>
      </c>
      <c r="J136" s="5" t="inlineStr">
        <is>
          <t>4190 JESUS FELCY MENDOZA CAHUANA</t>
        </is>
      </c>
    </row>
    <row r="137">
      <c r="A137" s="5" t="inlineStr">
        <is>
          <t>CCAJ-LP02/94/2023</t>
        </is>
      </c>
      <c r="B137" s="6" t="n">
        <v>44987.80712872685</v>
      </c>
      <c r="C137" s="5" t="inlineStr">
        <is>
          <t>3884 RIBANA RUTH REA RUEDA</t>
        </is>
      </c>
      <c r="D137" s="7" t="n">
        <v>600845</v>
      </c>
      <c r="E137" s="8" t="inlineStr">
        <is>
          <t>BISA-100070022</t>
        </is>
      </c>
      <c r="H137" s="9" t="n">
        <v>5536.9</v>
      </c>
      <c r="I137" s="5" t="inlineStr">
        <is>
          <t>DEPÓSITO BANCARIO</t>
        </is>
      </c>
      <c r="J137" s="5" t="inlineStr">
        <is>
          <t>4190 JESUS FELCY MENDOZA CAHUANA</t>
        </is>
      </c>
    </row>
    <row r="138">
      <c r="A138" s="5" t="inlineStr">
        <is>
          <t>CCAJ-LP02/94/2023</t>
        </is>
      </c>
      <c r="B138" s="6" t="n">
        <v>44987.80712872685</v>
      </c>
      <c r="C138" s="5" t="inlineStr">
        <is>
          <t>3884 RIBANA RUTH REA RUEDA</t>
        </is>
      </c>
      <c r="D138" s="7" t="n">
        <v>600844</v>
      </c>
      <c r="E138" s="8" t="inlineStr">
        <is>
          <t>BISA-100070022</t>
        </is>
      </c>
      <c r="H138" s="9" t="n">
        <v>642.33</v>
      </c>
      <c r="I138" s="5" t="inlineStr">
        <is>
          <t>DEPÓSITO BANCARIO</t>
        </is>
      </c>
      <c r="J138" s="5" t="inlineStr">
        <is>
          <t>4190 JESUS FELCY MENDOZA CAHUANA</t>
        </is>
      </c>
    </row>
    <row r="139">
      <c r="A139" s="5" t="inlineStr">
        <is>
          <t>CCAJ-LP02/94/2023</t>
        </is>
      </c>
      <c r="B139" s="6" t="n">
        <v>44987.80712872685</v>
      </c>
      <c r="C139" s="5" t="inlineStr">
        <is>
          <t>3884 RIBANA RUTH REA RUEDA</t>
        </is>
      </c>
      <c r="D139" s="7" t="n">
        <v>600843</v>
      </c>
      <c r="E139" s="8" t="inlineStr">
        <is>
          <t>BISA-100070022</t>
        </is>
      </c>
      <c r="H139" s="9" t="n">
        <v>1271.02</v>
      </c>
      <c r="I139" s="5" t="inlineStr">
        <is>
          <t>DEPÓSITO BANCARIO</t>
        </is>
      </c>
      <c r="J139" s="5" t="inlineStr">
        <is>
          <t>4190 JESUS FELCY MENDOZA CAHUANA</t>
        </is>
      </c>
    </row>
    <row r="140">
      <c r="A140" s="5" t="inlineStr">
        <is>
          <t>CCAJ-LP02/94/2023</t>
        </is>
      </c>
      <c r="B140" s="6" t="n">
        <v>44987.80712872685</v>
      </c>
      <c r="C140" s="5" t="inlineStr">
        <is>
          <t>3884 RIBANA RUTH REA RUEDA</t>
        </is>
      </c>
      <c r="D140" s="7" t="n">
        <v>600842</v>
      </c>
      <c r="E140" s="8" t="inlineStr">
        <is>
          <t>BISA-100070022</t>
        </is>
      </c>
      <c r="H140" s="9" t="n">
        <v>9684.889999999999</v>
      </c>
      <c r="I140" s="5" t="inlineStr">
        <is>
          <t>DEPÓSITO BANCARIO</t>
        </is>
      </c>
      <c r="J140" s="5" t="inlineStr">
        <is>
          <t>4190 JESUS FELCY MENDOZA CAHUANA</t>
        </is>
      </c>
    </row>
    <row r="141">
      <c r="A141" s="5" t="inlineStr">
        <is>
          <t>CCAJ-LP02/94/2023</t>
        </is>
      </c>
      <c r="B141" s="6" t="n">
        <v>44987.80712872685</v>
      </c>
      <c r="C141" s="5" t="inlineStr">
        <is>
          <t>3884 RIBANA RUTH REA RUEDA</t>
        </is>
      </c>
      <c r="D141" s="17" t="n">
        <v>45133217763</v>
      </c>
      <c r="E141" s="8" t="inlineStr">
        <is>
          <t>BISA-100070022</t>
        </is>
      </c>
      <c r="H141" s="9" t="n">
        <v>161.9</v>
      </c>
      <c r="I141" s="5" t="inlineStr">
        <is>
          <t>DEPÓSITO BANCARIO</t>
        </is>
      </c>
      <c r="J141" s="5" t="inlineStr">
        <is>
          <t>2464 LUIS FERNANDO GUEVARA PECA</t>
        </is>
      </c>
    </row>
    <row r="142">
      <c r="A142" s="5" t="inlineStr">
        <is>
          <t>CCAJ-LP02/94/2023</t>
        </is>
      </c>
      <c r="B142" s="6" t="n">
        <v>44987.80712872685</v>
      </c>
      <c r="C142" s="5" t="inlineStr">
        <is>
          <t>3884 RIBANA RUTH REA RUEDA</t>
        </is>
      </c>
      <c r="D142" s="17" t="n">
        <v>45133217672</v>
      </c>
      <c r="E142" s="8" t="inlineStr">
        <is>
          <t>BISA-100070022</t>
        </is>
      </c>
      <c r="H142" s="9" t="n">
        <v>1770.13</v>
      </c>
      <c r="I142" s="5" t="inlineStr">
        <is>
          <t>DEPÓSITO BANCARIO</t>
        </is>
      </c>
      <c r="J142" s="5" t="inlineStr">
        <is>
          <t>2464 LUIS FERNANDO GUEVARA PECA</t>
        </is>
      </c>
    </row>
    <row r="143">
      <c r="A143" s="5" t="inlineStr">
        <is>
          <t>CCAJ-LP02/94/2023</t>
        </is>
      </c>
      <c r="B143" s="6" t="n">
        <v>44987.80712872685</v>
      </c>
      <c r="C143" s="5" t="inlineStr">
        <is>
          <t>3884 RIBANA RUTH REA RUEDA</t>
        </is>
      </c>
      <c r="D143" s="17" t="n">
        <v>45143582640</v>
      </c>
      <c r="E143" s="8" t="inlineStr">
        <is>
          <t>BISA-100070022</t>
        </is>
      </c>
      <c r="H143" s="9" t="n">
        <v>814.3</v>
      </c>
      <c r="I143" s="5" t="inlineStr">
        <is>
          <t>DEPÓSITO BANCARIO</t>
        </is>
      </c>
      <c r="J143" s="5" t="inlineStr">
        <is>
          <t>2464 LUIS FERNANDO GUEVARA PECA</t>
        </is>
      </c>
    </row>
    <row r="144">
      <c r="A144" s="5" t="inlineStr">
        <is>
          <t>CCAJ-LP02/94/2023</t>
        </is>
      </c>
      <c r="B144" s="6" t="n">
        <v>44987.80712872685</v>
      </c>
      <c r="C144" s="5" t="inlineStr">
        <is>
          <t>3884 RIBANA RUTH REA RUEDA</t>
        </is>
      </c>
      <c r="D144" s="17" t="n">
        <v>45123354723</v>
      </c>
      <c r="E144" s="8" t="inlineStr">
        <is>
          <t>BISA-100070022</t>
        </is>
      </c>
      <c r="H144" s="9" t="n">
        <v>471.7</v>
      </c>
      <c r="I144" s="5" t="inlineStr">
        <is>
          <t>DEPÓSITO BANCARIO</t>
        </is>
      </c>
      <c r="J144" s="5" t="inlineStr">
        <is>
          <t>2464 LUIS FERNANDO GUEVARA PECA</t>
        </is>
      </c>
    </row>
    <row r="145">
      <c r="A145" s="5" t="inlineStr">
        <is>
          <t>CCAJ-LP02/94/2023</t>
        </is>
      </c>
      <c r="B145" s="6" t="n">
        <v>44987.80712872685</v>
      </c>
      <c r="C145" s="5" t="inlineStr">
        <is>
          <t>3884 RIBANA RUTH REA RUEDA</t>
        </is>
      </c>
      <c r="D145" s="17" t="n">
        <v>45173277123</v>
      </c>
      <c r="E145" s="8" t="inlineStr">
        <is>
          <t>BISA-100070022</t>
        </is>
      </c>
      <c r="H145" s="9" t="n">
        <v>201</v>
      </c>
      <c r="I145" s="5" t="inlineStr">
        <is>
          <t>DEPÓSITO BANCARIO</t>
        </is>
      </c>
      <c r="J145" s="5" t="inlineStr">
        <is>
          <t>2464 LUIS FERNANDO GUEVARA PECA</t>
        </is>
      </c>
    </row>
    <row r="146">
      <c r="A146" s="5" t="inlineStr">
        <is>
          <t>CCAJ-LP02/94/2023</t>
        </is>
      </c>
      <c r="B146" s="6" t="n">
        <v>44987.80712872685</v>
      </c>
      <c r="C146" s="5" t="inlineStr">
        <is>
          <t>3884 RIBANA RUTH REA RUEDA</t>
        </is>
      </c>
      <c r="D146" s="7" t="n">
        <v>459625</v>
      </c>
      <c r="E146" s="8" t="inlineStr">
        <is>
          <t>BISA-100070022</t>
        </is>
      </c>
      <c r="H146" s="9" t="n">
        <v>18283.7</v>
      </c>
      <c r="I146" s="5" t="inlineStr">
        <is>
          <t>DEPÓSITO BANCARIO</t>
        </is>
      </c>
      <c r="J146" s="5" t="inlineStr">
        <is>
          <t>4276 CARLOS MARCELO REQUENA TERAN</t>
        </is>
      </c>
    </row>
    <row r="147">
      <c r="A147" s="5" t="inlineStr">
        <is>
          <t>CCAJ-LP02/94/2023</t>
        </is>
      </c>
      <c r="B147" s="6" t="n">
        <v>44987.80712872685</v>
      </c>
      <c r="C147" s="5" t="inlineStr">
        <is>
          <t>3884 RIBANA RUTH REA RUEDA</t>
        </is>
      </c>
      <c r="D147" s="17" t="n">
        <v>25700057202</v>
      </c>
      <c r="E147" s="8" t="inlineStr">
        <is>
          <t>BISA-100070022</t>
        </is>
      </c>
      <c r="H147" s="9" t="n">
        <v>2910</v>
      </c>
      <c r="I147" s="5" t="inlineStr">
        <is>
          <t>DEPÓSITO BANCARIO</t>
        </is>
      </c>
      <c r="J147" s="8" t="inlineStr">
        <is>
          <t>5103 JOSE LUIS VARGAS SANTOS</t>
        </is>
      </c>
    </row>
    <row r="148">
      <c r="A148" s="5" t="inlineStr">
        <is>
          <t>CCAJ-LP02/94/2023</t>
        </is>
      </c>
      <c r="B148" s="6" t="n">
        <v>44987.80712872685</v>
      </c>
      <c r="C148" s="5" t="inlineStr">
        <is>
          <t>3884 RIBANA RUTH REA RUEDA</t>
        </is>
      </c>
      <c r="D148" s="17" t="n">
        <v>25700057203</v>
      </c>
      <c r="E148" s="8" t="inlineStr">
        <is>
          <t>BISA-100070022</t>
        </is>
      </c>
      <c r="H148" s="9" t="n">
        <v>1900</v>
      </c>
      <c r="I148" s="5" t="inlineStr">
        <is>
          <t>DEPÓSITO BANCARIO</t>
        </is>
      </c>
      <c r="J148" s="8" t="inlineStr">
        <is>
          <t>5103 JOSE LUIS VARGAS SANTOS</t>
        </is>
      </c>
    </row>
    <row r="149">
      <c r="A149" s="5" t="inlineStr">
        <is>
          <t>CCAJ-LP02/94/2023</t>
        </is>
      </c>
      <c r="B149" s="6" t="n">
        <v>44987.80712872685</v>
      </c>
      <c r="C149" s="5" t="inlineStr">
        <is>
          <t>3884 RIBANA RUTH REA RUEDA</t>
        </is>
      </c>
      <c r="D149" s="17" t="n">
        <v>25601174760</v>
      </c>
      <c r="E149" s="8" t="inlineStr">
        <is>
          <t>BISA-100070022</t>
        </is>
      </c>
      <c r="H149" s="9" t="n">
        <v>1410</v>
      </c>
      <c r="I149" s="5" t="inlineStr">
        <is>
          <t>DEPÓSITO BANCARIO</t>
        </is>
      </c>
      <c r="J149" s="8" t="inlineStr">
        <is>
          <t>5103 JOSE LUIS VARGAS SANTOS</t>
        </is>
      </c>
    </row>
    <row r="150">
      <c r="A150" s="5" t="inlineStr">
        <is>
          <t>CCAJ-LP02/94/2023</t>
        </is>
      </c>
      <c r="B150" s="6" t="n">
        <v>44987.80712872685</v>
      </c>
      <c r="C150" s="5" t="inlineStr">
        <is>
          <t>3884 RIBANA RUTH REA RUEDA</t>
        </is>
      </c>
      <c r="D150" s="17" t="n">
        <v>25601174761</v>
      </c>
      <c r="E150" s="8" t="inlineStr">
        <is>
          <t>BISA-100070022</t>
        </is>
      </c>
      <c r="H150" s="9" t="n">
        <v>490</v>
      </c>
      <c r="I150" s="5" t="inlineStr">
        <is>
          <t>DEPÓSITO BANCARIO</t>
        </is>
      </c>
      <c r="J150" s="8" t="inlineStr">
        <is>
          <t>5103 JOSE LUIS VARGAS SANTOS</t>
        </is>
      </c>
    </row>
    <row r="151">
      <c r="A151" s="5" t="inlineStr">
        <is>
          <t>CCAJ-LP02/94/2023</t>
        </is>
      </c>
      <c r="B151" s="6" t="n">
        <v>44987.80712872685</v>
      </c>
      <c r="C151" s="5" t="inlineStr">
        <is>
          <t>3884 RIBANA RUTH REA RUEDA</t>
        </is>
      </c>
      <c r="D151" s="17" t="n">
        <v>25601174762</v>
      </c>
      <c r="E151" s="8" t="inlineStr">
        <is>
          <t>BISA-100070022</t>
        </is>
      </c>
      <c r="H151" s="9" t="n">
        <v>770</v>
      </c>
      <c r="I151" s="5" t="inlineStr">
        <is>
          <t>DEPÓSITO BANCARIO</t>
        </is>
      </c>
      <c r="J151" s="8" t="inlineStr">
        <is>
          <t>5103 JOSE LUIS VARGAS SANTOS</t>
        </is>
      </c>
    </row>
    <row r="152">
      <c r="A152" s="5" t="inlineStr">
        <is>
          <t>CCAJ-LP02/94/2023</t>
        </is>
      </c>
      <c r="B152" s="6" t="n">
        <v>44987.80712872685</v>
      </c>
      <c r="C152" s="5" t="inlineStr">
        <is>
          <t>3884 RIBANA RUTH REA RUEDA</t>
        </is>
      </c>
      <c r="D152" s="17" t="n">
        <v>25601174763</v>
      </c>
      <c r="E152" s="8" t="inlineStr">
        <is>
          <t>BISA-100070022</t>
        </is>
      </c>
      <c r="H152" s="9" t="n">
        <v>2300</v>
      </c>
      <c r="I152" s="5" t="inlineStr">
        <is>
          <t>DEPÓSITO BANCARIO</t>
        </is>
      </c>
      <c r="J152" s="8" t="inlineStr">
        <is>
          <t>5103 JOSE LUIS VARGAS SANTOS</t>
        </is>
      </c>
    </row>
    <row r="153">
      <c r="A153" s="5" t="inlineStr">
        <is>
          <t>CCAJ-LP02/94/2023</t>
        </is>
      </c>
      <c r="B153" s="6" t="n">
        <v>44987.80712872685</v>
      </c>
      <c r="C153" s="5" t="inlineStr">
        <is>
          <t>3884 RIBANA RUTH REA RUEDA</t>
        </is>
      </c>
      <c r="D153" s="17" t="n">
        <v>25601174764</v>
      </c>
      <c r="E153" s="8" t="inlineStr">
        <is>
          <t>BISA-100070022</t>
        </is>
      </c>
      <c r="H153" s="9" t="n">
        <v>2440</v>
      </c>
      <c r="I153" s="5" t="inlineStr">
        <is>
          <t>DEPÓSITO BANCARIO</t>
        </is>
      </c>
      <c r="J153" s="8" t="inlineStr">
        <is>
          <t>5103 JOSE LUIS VARGAS SANTOS</t>
        </is>
      </c>
    </row>
    <row r="154">
      <c r="A154" s="5" t="inlineStr">
        <is>
          <t>CCAJ-LP02/94/2023</t>
        </is>
      </c>
      <c r="B154" s="6" t="n">
        <v>44987.80712872685</v>
      </c>
      <c r="C154" s="5" t="inlineStr">
        <is>
          <t>3884 RIBANA RUTH REA RUEDA</t>
        </is>
      </c>
      <c r="D154" s="17" t="n">
        <v>25601174769</v>
      </c>
      <c r="E154" s="8" t="inlineStr">
        <is>
          <t>BISA-100070022</t>
        </is>
      </c>
      <c r="H154" s="9" t="n">
        <v>3800</v>
      </c>
      <c r="I154" s="5" t="inlineStr">
        <is>
          <t>DEPÓSITO BANCARIO</t>
        </is>
      </c>
      <c r="J154" s="8" t="inlineStr">
        <is>
          <t>5103 JOSE LUIS VARGAS SANTOS</t>
        </is>
      </c>
    </row>
    <row r="155">
      <c r="A155" s="5" t="inlineStr">
        <is>
          <t>CCAJ-LP02/94/2023</t>
        </is>
      </c>
      <c r="B155" s="6" t="n">
        <v>44987.80712872685</v>
      </c>
      <c r="C155" s="5" t="inlineStr">
        <is>
          <t>3884 RIBANA RUTH REA RUEDA</t>
        </is>
      </c>
      <c r="D155" s="17" t="n">
        <v>25601174771</v>
      </c>
      <c r="E155" s="8" t="inlineStr">
        <is>
          <t>BISA-100070022</t>
        </is>
      </c>
      <c r="H155" s="9" t="n">
        <v>1800</v>
      </c>
      <c r="I155" s="5" t="inlineStr">
        <is>
          <t>DEPÓSITO BANCARIO</t>
        </is>
      </c>
      <c r="J155" s="8" t="inlineStr">
        <is>
          <t>5103 JOSE LUIS VARGAS SANTOS</t>
        </is>
      </c>
    </row>
    <row r="156">
      <c r="A156" s="5" t="inlineStr">
        <is>
          <t>CCAJ-LP02/94/2023</t>
        </is>
      </c>
      <c r="B156" s="6" t="n">
        <v>44987.80712872685</v>
      </c>
      <c r="C156" s="5" t="inlineStr">
        <is>
          <t>3884 RIBANA RUTH REA RUEDA</t>
        </is>
      </c>
      <c r="D156" s="17" t="n">
        <v>25601174770</v>
      </c>
      <c r="E156" s="8" t="inlineStr">
        <is>
          <t>BISA-100070022</t>
        </is>
      </c>
      <c r="H156" s="9" t="n">
        <v>4400</v>
      </c>
      <c r="I156" s="5" t="inlineStr">
        <is>
          <t>DEPÓSITO BANCARIO</t>
        </is>
      </c>
      <c r="J156" s="8" t="inlineStr">
        <is>
          <t>5103 JOSE LUIS VARGAS SANTOS</t>
        </is>
      </c>
    </row>
    <row r="157">
      <c r="A157" s="5" t="inlineStr">
        <is>
          <t>CCAJ-LP02/94/2023</t>
        </is>
      </c>
      <c r="B157" s="6" t="n">
        <v>44987.80712872685</v>
      </c>
      <c r="C157" s="5" t="inlineStr">
        <is>
          <t>3884 RIBANA RUTH REA RUEDA</t>
        </is>
      </c>
      <c r="D157" s="17" t="n">
        <v>25700057200</v>
      </c>
      <c r="E157" s="8" t="inlineStr">
        <is>
          <t>BISA-100070022</t>
        </is>
      </c>
      <c r="H157" s="9" t="n">
        <v>2070</v>
      </c>
      <c r="I157" s="5" t="inlineStr">
        <is>
          <t>DEPÓSITO BANCARIO</t>
        </is>
      </c>
      <c r="J157" s="8" t="inlineStr">
        <is>
          <t>5103 JOSE LUIS VARGAS SANTOS</t>
        </is>
      </c>
    </row>
    <row r="158">
      <c r="A158" s="5" t="inlineStr">
        <is>
          <t>CCAJ-LP02/94/2023</t>
        </is>
      </c>
      <c r="B158" s="6" t="n">
        <v>44987.80712872685</v>
      </c>
      <c r="C158" s="5" t="inlineStr">
        <is>
          <t>3884 RIBANA RUTH REA RUEDA</t>
        </is>
      </c>
      <c r="D158" s="17" t="n">
        <v>25700057201</v>
      </c>
      <c r="E158" s="8" t="inlineStr">
        <is>
          <t>BISA-100070022</t>
        </is>
      </c>
      <c r="H158" s="9" t="n">
        <v>1010</v>
      </c>
      <c r="I158" s="5" t="inlineStr">
        <is>
          <t>DEPÓSITO BANCARIO</t>
        </is>
      </c>
      <c r="J158" s="8" t="inlineStr">
        <is>
          <t>5103 JOSE LUIS VARGAS SANTOS</t>
        </is>
      </c>
    </row>
    <row r="159">
      <c r="A159" s="5" t="inlineStr">
        <is>
          <t>CCAJ-LP02/94/2023</t>
        </is>
      </c>
      <c r="B159" s="6" t="n">
        <v>44987.80712872685</v>
      </c>
      <c r="C159" s="5" t="inlineStr">
        <is>
          <t>3884 RIBANA RUTH REA RUEDA</t>
        </is>
      </c>
      <c r="D159" s="7" t="n">
        <v>143458</v>
      </c>
      <c r="E159" s="8" t="inlineStr">
        <is>
          <t>BISA-100070022</t>
        </is>
      </c>
      <c r="H159" s="9" t="n">
        <v>9023.799999999999</v>
      </c>
      <c r="I159" s="5" t="inlineStr">
        <is>
          <t>DEPÓSITO BANCARIO</t>
        </is>
      </c>
      <c r="J159" s="8" t="inlineStr">
        <is>
          <t>5103 JOSE LUIS VARGAS SANTOS</t>
        </is>
      </c>
    </row>
    <row r="160">
      <c r="A160" s="5" t="inlineStr">
        <is>
          <t>CCAJ-LP02/94/2023</t>
        </is>
      </c>
      <c r="B160" s="6" t="n">
        <v>44987.80712872685</v>
      </c>
      <c r="C160" s="5" t="inlineStr">
        <is>
          <t>3884 RIBANA RUTH REA RUEDA</t>
        </is>
      </c>
      <c r="D160" s="7" t="n"/>
      <c r="E160" s="8" t="n"/>
      <c r="F160" s="9" t="n">
        <v>5227.9</v>
      </c>
      <c r="I160" s="10" t="inlineStr">
        <is>
          <t>EFECTIVO</t>
        </is>
      </c>
      <c r="J160" s="5" t="inlineStr">
        <is>
          <t>136 OSCAR REYNALDO LIMACHI SURCO</t>
        </is>
      </c>
    </row>
    <row r="161">
      <c r="A161" s="5" t="inlineStr">
        <is>
          <t>CCAJ-LP02/94/2023</t>
        </is>
      </c>
      <c r="B161" s="6" t="n">
        <v>44987.80712872685</v>
      </c>
      <c r="C161" s="5" t="inlineStr">
        <is>
          <t>3884 RIBANA RUTH REA RUEDA</t>
        </is>
      </c>
      <c r="D161" s="7" t="n"/>
      <c r="E161" s="8" t="n"/>
      <c r="F161" s="9" t="n">
        <v>2158.3</v>
      </c>
      <c r="I161" s="10" t="inlineStr">
        <is>
          <t>EFECTIVO</t>
        </is>
      </c>
      <c r="J161" s="5" t="inlineStr">
        <is>
          <t>266 SANTIAGO MACHACA CALCINA</t>
        </is>
      </c>
    </row>
    <row r="162">
      <c r="A162" s="5" t="inlineStr">
        <is>
          <t>CCAJ-LP02/94/2023</t>
        </is>
      </c>
      <c r="B162" s="6" t="n">
        <v>44987.80712872685</v>
      </c>
      <c r="C162" s="5" t="inlineStr">
        <is>
          <t>3884 RIBANA RUTH REA RUEDA</t>
        </is>
      </c>
      <c r="D162" s="7" t="n"/>
      <c r="E162" s="8" t="n"/>
      <c r="F162" s="9" t="n">
        <v>7465.4</v>
      </c>
      <c r="I162" s="10" t="inlineStr">
        <is>
          <t>EFECTIVO</t>
        </is>
      </c>
      <c r="J162" s="8" t="inlineStr">
        <is>
          <t>304 ALFREDO MENDOZA APAZA</t>
        </is>
      </c>
    </row>
    <row r="163">
      <c r="A163" s="5" t="inlineStr">
        <is>
          <t>CCAJ-LP02/94/2023</t>
        </is>
      </c>
      <c r="B163" s="6" t="n">
        <v>44987.80712872685</v>
      </c>
      <c r="C163" s="5" t="inlineStr">
        <is>
          <t>3884 RIBANA RUTH REA RUEDA</t>
        </is>
      </c>
      <c r="D163" s="7" t="n"/>
      <c r="E163" s="8" t="n"/>
      <c r="F163" s="9" t="n">
        <v>13522.5</v>
      </c>
      <c r="I163" s="10" t="inlineStr">
        <is>
          <t>EFECTIVO</t>
        </is>
      </c>
      <c r="J163" s="5" t="inlineStr">
        <is>
          <t>584 FREDDY FEDERICO FLORES MARIN</t>
        </is>
      </c>
    </row>
    <row r="164">
      <c r="A164" s="5" t="inlineStr">
        <is>
          <t>CCAJ-LP02/94/2023</t>
        </is>
      </c>
      <c r="B164" s="6" t="n">
        <v>44987.80712872685</v>
      </c>
      <c r="C164" s="5" t="inlineStr">
        <is>
          <t>3884 RIBANA RUTH REA RUEDA</t>
        </is>
      </c>
      <c r="D164" s="7" t="n"/>
      <c r="E164" s="8" t="n"/>
      <c r="F164" s="9" t="n">
        <v>731.6</v>
      </c>
      <c r="I164" s="10" t="inlineStr">
        <is>
          <t>EFECTIVO</t>
        </is>
      </c>
      <c r="J164" s="5" t="inlineStr">
        <is>
          <t>667 WILLIAMS EDSON SANCHEZ SILVA</t>
        </is>
      </c>
    </row>
    <row r="165">
      <c r="A165" s="5" t="inlineStr">
        <is>
          <t>CCAJ-LP02/94/2023</t>
        </is>
      </c>
      <c r="B165" s="6" t="n">
        <v>44987.80712872685</v>
      </c>
      <c r="C165" s="5" t="inlineStr">
        <is>
          <t>3884 RIBANA RUTH REA RUEDA</t>
        </is>
      </c>
      <c r="D165" s="7" t="n"/>
      <c r="E165" s="8" t="n"/>
      <c r="F165" s="9" t="n">
        <v>7484.3</v>
      </c>
      <c r="I165" s="10" t="inlineStr">
        <is>
          <t>EFECTIVO</t>
        </is>
      </c>
      <c r="J165" s="5" t="inlineStr">
        <is>
          <t>883 FRANKLIN CARDOZO RIVERA</t>
        </is>
      </c>
    </row>
    <row r="166">
      <c r="A166" s="5" t="inlineStr">
        <is>
          <t>CCAJ-LP02/94/2023</t>
        </is>
      </c>
      <c r="B166" s="6" t="n">
        <v>44987.80712872685</v>
      </c>
      <c r="C166" s="5" t="inlineStr">
        <is>
          <t>3884 RIBANA RUTH REA RUEDA</t>
        </is>
      </c>
      <c r="D166" s="7" t="n"/>
      <c r="E166" s="8" t="n"/>
      <c r="F166" s="9" t="n">
        <v>6803.7</v>
      </c>
      <c r="I166" s="10" t="inlineStr">
        <is>
          <t>EFECTIVO</t>
        </is>
      </c>
      <c r="J166" s="5" t="inlineStr">
        <is>
          <t>5092 GERSON VELASCO LP - T03</t>
        </is>
      </c>
    </row>
    <row r="167">
      <c r="A167" s="5" t="inlineStr">
        <is>
          <t>CCAJ-LP02/94/2023</t>
        </is>
      </c>
      <c r="B167" s="6" t="n">
        <v>44987.80712872685</v>
      </c>
      <c r="C167" s="5" t="inlineStr">
        <is>
          <t>3884 RIBANA RUTH REA RUEDA</t>
        </is>
      </c>
      <c r="D167" s="7" t="n"/>
      <c r="E167" s="8" t="n"/>
      <c r="F167" s="9" t="n">
        <v>4726.1</v>
      </c>
      <c r="I167" s="10" t="inlineStr">
        <is>
          <t>EFECTIVO</t>
        </is>
      </c>
      <c r="J167" s="5" t="inlineStr">
        <is>
          <t>5092 GERSON VELASCO LP - T05</t>
        </is>
      </c>
    </row>
    <row r="168">
      <c r="A168" s="11" t="inlineStr">
        <is>
          <t>SAP</t>
        </is>
      </c>
      <c r="B168" s="3" t="n"/>
      <c r="C168" s="3" t="n"/>
      <c r="D168" s="7" t="n"/>
      <c r="E168" s="8" t="n"/>
      <c r="F168" s="12">
        <f>SUM(F136:G167)</f>
        <v/>
      </c>
      <c r="H168" s="9" t="n"/>
      <c r="I168" s="10" t="n"/>
      <c r="J168" s="5" t="n"/>
    </row>
    <row r="169">
      <c r="A169" s="13" t="inlineStr">
        <is>
          <t>FECHA</t>
        </is>
      </c>
      <c r="B169" s="13" t="inlineStr">
        <is>
          <t>CIERRE DE CAJA</t>
        </is>
      </c>
      <c r="C169" s="13" t="inlineStr">
        <is>
          <t>IMPORTE</t>
        </is>
      </c>
      <c r="D169" s="7" t="n"/>
      <c r="E169" s="8" t="n"/>
      <c r="F169" s="36" t="n"/>
      <c r="H169" s="9" t="n"/>
      <c r="I169" s="10" t="n"/>
      <c r="J169" s="5" t="n"/>
    </row>
    <row r="170" ht="15.75" customHeight="1">
      <c r="D170" s="32" t="n">
        <v>112862309</v>
      </c>
      <c r="E170" s="15" t="n">
        <v>112862418</v>
      </c>
    </row>
    <row r="171">
      <c r="D171" t="inlineStr">
        <is>
          <t>112862309</t>
        </is>
      </c>
      <c r="E171" t="inlineStr">
        <is>
          <t>112863739</t>
        </is>
      </c>
    </row>
    <row r="172">
      <c r="A172" s="1" t="inlineStr">
        <is>
          <t>Cierre Caja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3" t="inlineStr">
        <is>
          <t>Del 04/03/2023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90" t="inlineStr">
        <is>
          <t>Cierre Caja</t>
        </is>
      </c>
      <c r="B174" s="90" t="inlineStr">
        <is>
          <t>Fecha</t>
        </is>
      </c>
      <c r="C174" s="90" t="inlineStr">
        <is>
          <t>Cajero</t>
        </is>
      </c>
      <c r="D174" s="90" t="inlineStr">
        <is>
          <t>Nro Voucher</t>
        </is>
      </c>
      <c r="E174" s="90" t="inlineStr">
        <is>
          <t>Nro Cuenta</t>
        </is>
      </c>
      <c r="F174" s="90" t="inlineStr">
        <is>
          <t>Tipo Ingreso</t>
        </is>
      </c>
      <c r="G174" s="91" t="n"/>
      <c r="H174" s="92" t="n"/>
      <c r="I174" s="90" t="inlineStr">
        <is>
          <t>TIPO DE INGRESO</t>
        </is>
      </c>
      <c r="J174" s="90" t="inlineStr">
        <is>
          <t>Cobrador</t>
        </is>
      </c>
    </row>
    <row r="175">
      <c r="A175" s="93" t="n"/>
      <c r="B175" s="93" t="n"/>
      <c r="C175" s="93" t="n"/>
      <c r="D175" s="93" t="n"/>
      <c r="E175" s="93" t="n"/>
      <c r="F175" s="4" t="inlineStr">
        <is>
          <t>EFECTIVO</t>
        </is>
      </c>
      <c r="G175" s="4" t="inlineStr">
        <is>
          <t>CHEQUE</t>
        </is>
      </c>
      <c r="H175" s="4" t="inlineStr">
        <is>
          <t>TRANSFERENCIA</t>
        </is>
      </c>
      <c r="I175" s="93" t="n"/>
      <c r="J175" s="93" t="n"/>
    </row>
    <row r="176">
      <c r="A176" s="5" t="inlineStr">
        <is>
          <t>CCAJ-LP02/95/2023</t>
        </is>
      </c>
      <c r="B176" s="6" t="n">
        <v>44988.47414413194</v>
      </c>
      <c r="C176" s="5" t="inlineStr">
        <is>
          <t>3884 RIBANA RUTH REA RUEDA</t>
        </is>
      </c>
      <c r="D176" s="7" t="n"/>
      <c r="E176" s="8" t="n"/>
      <c r="F176" s="9" t="n">
        <v>450</v>
      </c>
      <c r="I176" s="10" t="inlineStr">
        <is>
          <t>EFECTIVO</t>
        </is>
      </c>
      <c r="J176" s="8" t="inlineStr">
        <is>
          <t>108 GREGORIO RAMIREZ APAZA</t>
        </is>
      </c>
    </row>
    <row r="177">
      <c r="A177" s="5" t="inlineStr">
        <is>
          <t>CCAJ-LP02/95/2023</t>
        </is>
      </c>
      <c r="B177" s="6" t="n">
        <v>44988.47414413194</v>
      </c>
      <c r="C177" s="5" t="inlineStr">
        <is>
          <t>3884 RIBANA RUTH REA RUEDA</t>
        </is>
      </c>
      <c r="D177" s="7" t="n"/>
      <c r="E177" s="8" t="n"/>
      <c r="F177" s="9" t="n">
        <v>10971</v>
      </c>
      <c r="I177" s="10" t="inlineStr">
        <is>
          <t>EFECTIVO</t>
        </is>
      </c>
      <c r="J177" s="5" t="inlineStr">
        <is>
          <t>331 CARLOS ALFREDO GUTIERREZ HUANCA</t>
        </is>
      </c>
    </row>
    <row r="178">
      <c r="A178" s="5" t="inlineStr">
        <is>
          <t>CCAJ-LP02/95/2023</t>
        </is>
      </c>
      <c r="B178" s="6" t="n">
        <v>44988.47414413194</v>
      </c>
      <c r="C178" s="5" t="inlineStr">
        <is>
          <t>3884 RIBANA RUTH REA RUEDA</t>
        </is>
      </c>
      <c r="D178" s="7" t="n"/>
      <c r="E178" s="8" t="n"/>
      <c r="F178" s="9" t="n">
        <v>22442.9</v>
      </c>
      <c r="I178" s="10" t="inlineStr">
        <is>
          <t>EFECTIVO</t>
        </is>
      </c>
      <c r="J178" s="5" t="inlineStr">
        <is>
          <t>1116 VLADIMIR FRANZ ATAHUACHI RODRIGUEZ</t>
        </is>
      </c>
    </row>
    <row r="179">
      <c r="A179" s="5" t="inlineStr">
        <is>
          <t>CCAJ-LP02/95/2023</t>
        </is>
      </c>
      <c r="B179" s="6" t="n">
        <v>44988.47414413194</v>
      </c>
      <c r="C179" s="5" t="inlineStr">
        <is>
          <t>3884 RIBANA RUTH REA RUEDA</t>
        </is>
      </c>
      <c r="D179" s="7" t="n"/>
      <c r="E179" s="8" t="n"/>
      <c r="F179" s="9" t="n">
        <v>11651.8</v>
      </c>
      <c r="I179" s="10" t="inlineStr">
        <is>
          <t>EFECTIVO</t>
        </is>
      </c>
      <c r="J179" s="5" t="inlineStr">
        <is>
          <t>1180 JAIME RAMIRO CHACON PAREDES</t>
        </is>
      </c>
    </row>
    <row r="180">
      <c r="A180" s="5" t="inlineStr">
        <is>
          <t>CCAJ-LP02/95/2023</t>
        </is>
      </c>
      <c r="B180" s="6" t="n">
        <v>44988.47414413194</v>
      </c>
      <c r="C180" s="5" t="inlineStr">
        <is>
          <t>3884 RIBANA RUTH REA RUEDA</t>
        </is>
      </c>
      <c r="D180" s="7" t="n"/>
      <c r="E180" s="8" t="n"/>
      <c r="F180" s="9" t="n">
        <v>10989</v>
      </c>
      <c r="I180" s="10" t="inlineStr">
        <is>
          <t>EFECTIVO</t>
        </is>
      </c>
      <c r="J180" s="5" t="inlineStr">
        <is>
          <t>3052 JUAN JOSE MACHACA TORREZ</t>
        </is>
      </c>
    </row>
    <row r="181">
      <c r="A181" s="5" t="inlineStr">
        <is>
          <t>CCAJ-LP02/95/2023</t>
        </is>
      </c>
      <c r="B181" s="6" t="n">
        <v>44988.47414413194</v>
      </c>
      <c r="C181" s="5" t="inlineStr">
        <is>
          <t>3884 RIBANA RUTH REA RUEDA</t>
        </is>
      </c>
      <c r="D181" s="7" t="n"/>
      <c r="E181" s="8" t="n"/>
      <c r="F181" s="9" t="n">
        <v>8034.3</v>
      </c>
      <c r="I181" s="10" t="inlineStr">
        <is>
          <t>EFECTIVO</t>
        </is>
      </c>
      <c r="J181" s="5" t="inlineStr">
        <is>
          <t>5092 GERSON VELASCO LP - T01</t>
        </is>
      </c>
    </row>
    <row r="182">
      <c r="A182" s="5" t="inlineStr">
        <is>
          <t>CCAJ-LP02/95/2023</t>
        </is>
      </c>
      <c r="B182" s="6" t="n">
        <v>44988.47414413194</v>
      </c>
      <c r="C182" s="5" t="inlineStr">
        <is>
          <t>3884 RIBANA RUTH REA RUEDA</t>
        </is>
      </c>
      <c r="D182" s="7" t="n"/>
      <c r="E182" s="8" t="n"/>
      <c r="F182" s="9" t="n">
        <v>7363</v>
      </c>
      <c r="I182" s="10" t="inlineStr">
        <is>
          <t>EFECTIVO</t>
        </is>
      </c>
      <c r="J182" s="5" t="inlineStr">
        <is>
          <t>5092 GERSON VELASCO LP - T02</t>
        </is>
      </c>
    </row>
    <row r="183">
      <c r="A183" s="5" t="inlineStr">
        <is>
          <t>CCAJ-LP02/95/2023</t>
        </is>
      </c>
      <c r="B183" s="6" t="n">
        <v>44988.47414413194</v>
      </c>
      <c r="C183" s="5" t="inlineStr">
        <is>
          <t>3884 RIBANA RUTH REA RUEDA</t>
        </is>
      </c>
      <c r="D183" s="7" t="n"/>
      <c r="E183" s="8" t="n"/>
      <c r="F183" s="9" t="n">
        <v>8217.1</v>
      </c>
      <c r="I183" s="10" t="inlineStr">
        <is>
          <t>EFECTIVO</t>
        </is>
      </c>
      <c r="J183" s="5" t="inlineStr">
        <is>
          <t>5092 GERSON VELASCO LP - T04</t>
        </is>
      </c>
    </row>
    <row r="184">
      <c r="A184" s="11" t="inlineStr">
        <is>
          <t>SAP</t>
        </is>
      </c>
      <c r="B184" s="3" t="n"/>
      <c r="C184" s="3" t="n"/>
      <c r="D184" s="7" t="n"/>
      <c r="E184" s="8" t="n"/>
      <c r="F184" s="44">
        <f>SUM(F176:G183)</f>
        <v/>
      </c>
      <c r="I184" s="10" t="n"/>
      <c r="J184" s="5" t="n"/>
    </row>
    <row r="185">
      <c r="A185" s="13" t="inlineStr">
        <is>
          <t>FECHA</t>
        </is>
      </c>
      <c r="B185" s="13" t="inlineStr">
        <is>
          <t>CIERRE DE CAJA</t>
        </is>
      </c>
      <c r="C185" s="13" t="inlineStr">
        <is>
          <t>IMPORTE</t>
        </is>
      </c>
      <c r="D185" s="7" t="n"/>
      <c r="E185" s="8" t="n"/>
      <c r="F185" s="45" t="n"/>
      <c r="I185" s="10" t="n"/>
      <c r="J185" s="5" t="n"/>
    </row>
    <row r="186" ht="15.75" customHeight="1">
      <c r="A186" s="5" t="n"/>
      <c r="B186" s="6" t="n"/>
      <c r="C186" s="5" t="n"/>
      <c r="D186" s="32" t="n">
        <v>112862308</v>
      </c>
      <c r="E186" s="15" t="n">
        <v>112862419</v>
      </c>
      <c r="I186" s="10" t="n"/>
      <c r="J186" s="5" t="n"/>
    </row>
    <row r="187">
      <c r="A187" s="5" t="n"/>
      <c r="B187" s="6" t="n"/>
      <c r="C187" s="5" t="n"/>
      <c r="D187" s="7" t="inlineStr">
        <is>
          <t>112862308</t>
        </is>
      </c>
      <c r="E187" s="8" t="inlineStr">
        <is>
          <t>112863738</t>
        </is>
      </c>
      <c r="F187" s="9" t="n"/>
      <c r="I187" s="10" t="n"/>
      <c r="J187" s="5" t="n"/>
    </row>
    <row r="188">
      <c r="A188" s="5" t="inlineStr">
        <is>
          <t>CCAJ-LP02/96/2023</t>
        </is>
      </c>
      <c r="B188" s="6" t="n">
        <v>44988.80717423611</v>
      </c>
      <c r="C188" s="5" t="inlineStr">
        <is>
          <t>3884 RIBANA RUTH REA RUEDA</t>
        </is>
      </c>
      <c r="D188" s="7" t="n">
        <v>244250</v>
      </c>
      <c r="E188" s="8" t="inlineStr">
        <is>
          <t>BISA-100070022</t>
        </is>
      </c>
      <c r="H188" s="9" t="n">
        <v>900</v>
      </c>
      <c r="I188" s="5" t="inlineStr">
        <is>
          <t>DEPÓSITO BANCARIO</t>
        </is>
      </c>
      <c r="J188" s="8" t="inlineStr">
        <is>
          <t>5103 JOSE LUIS VARGAS SANTOS</t>
        </is>
      </c>
    </row>
    <row r="189">
      <c r="A189" s="5" t="inlineStr">
        <is>
          <t>CCAJ-LP02/96/2023</t>
        </is>
      </c>
      <c r="B189" s="6" t="n">
        <v>44988.80717423611</v>
      </c>
      <c r="C189" s="5" t="inlineStr">
        <is>
          <t>3884 RIBANA RUTH REA RUEDA</t>
        </is>
      </c>
      <c r="D189" s="7" t="n">
        <v>459825</v>
      </c>
      <c r="E189" s="8" t="inlineStr">
        <is>
          <t>BISA-100070022</t>
        </is>
      </c>
      <c r="H189" s="9" t="n">
        <v>15818</v>
      </c>
      <c r="I189" s="5" t="inlineStr">
        <is>
          <t>DEPÓSITO BANCARIO</t>
        </is>
      </c>
      <c r="J189" s="5" t="inlineStr">
        <is>
          <t>4276 CARLOS MARCELO REQUENA TERAN</t>
        </is>
      </c>
    </row>
    <row r="190">
      <c r="A190" s="5" t="inlineStr">
        <is>
          <t>CCAJ-LP02/96/2023</t>
        </is>
      </c>
      <c r="B190" s="6" t="n">
        <v>44988.80717423611</v>
      </c>
      <c r="C190" s="5" t="inlineStr">
        <is>
          <t>3884 RIBANA RUTH REA RUEDA</t>
        </is>
      </c>
      <c r="D190" s="7" t="n">
        <v>457737</v>
      </c>
      <c r="E190" s="8" t="inlineStr">
        <is>
          <t>BISA-100070022</t>
        </is>
      </c>
      <c r="H190" s="9" t="n">
        <v>2219.7</v>
      </c>
      <c r="I190" s="5" t="inlineStr">
        <is>
          <t>DEPÓSITO BANCARIO</t>
        </is>
      </c>
      <c r="J190" s="5" t="inlineStr">
        <is>
          <t>4190 JESUS FELCY MENDOZA CAHUANA</t>
        </is>
      </c>
    </row>
    <row r="191">
      <c r="A191" s="5" t="inlineStr">
        <is>
          <t>CCAJ-LP02/96/2023</t>
        </is>
      </c>
      <c r="B191" s="6" t="n">
        <v>44988.80717423611</v>
      </c>
      <c r="C191" s="5" t="inlineStr">
        <is>
          <t>3884 RIBANA RUTH REA RUEDA</t>
        </is>
      </c>
      <c r="D191" s="7" t="n">
        <v>457738</v>
      </c>
      <c r="E191" s="8" t="inlineStr">
        <is>
          <t>BISA-100070022</t>
        </is>
      </c>
      <c r="H191" s="9" t="n">
        <v>6069.03</v>
      </c>
      <c r="I191" s="5" t="inlineStr">
        <is>
          <t>DEPÓSITO BANCARIO</t>
        </is>
      </c>
      <c r="J191" s="5" t="inlineStr">
        <is>
          <t>4190 JESUS FELCY MENDOZA CAHUANA</t>
        </is>
      </c>
    </row>
    <row r="192">
      <c r="A192" s="5" t="inlineStr">
        <is>
          <t>CCAJ-LP02/96/2023</t>
        </is>
      </c>
      <c r="B192" s="6" t="n">
        <v>44988.80717423611</v>
      </c>
      <c r="C192" s="5" t="inlineStr">
        <is>
          <t>3884 RIBANA RUTH REA RUEDA</t>
        </is>
      </c>
      <c r="D192" s="7" t="n">
        <v>457738</v>
      </c>
      <c r="E192" s="8" t="inlineStr">
        <is>
          <t>BISA-100070022</t>
        </is>
      </c>
      <c r="H192" s="9" t="n">
        <v>1981.23</v>
      </c>
      <c r="I192" s="5" t="inlineStr">
        <is>
          <t>DEPÓSITO BANCARIO</t>
        </is>
      </c>
      <c r="J192" s="5" t="inlineStr">
        <is>
          <t>4190 JESUS FELCY MENDOZA CAHUANA</t>
        </is>
      </c>
    </row>
    <row r="193">
      <c r="A193" s="5" t="inlineStr">
        <is>
          <t>CCAJ-LP02/96/2023</t>
        </is>
      </c>
      <c r="B193" s="6" t="n">
        <v>44988.80717423611</v>
      </c>
      <c r="C193" s="5" t="inlineStr">
        <is>
          <t>3884 RIBANA RUTH REA RUEDA</t>
        </is>
      </c>
      <c r="D193" s="7" t="n">
        <v>457739</v>
      </c>
      <c r="E193" s="8" t="inlineStr">
        <is>
          <t>BISA-100070022</t>
        </is>
      </c>
      <c r="H193" s="9" t="n">
        <v>3686</v>
      </c>
      <c r="I193" s="5" t="inlineStr">
        <is>
          <t>DEPÓSITO BANCARIO</t>
        </is>
      </c>
      <c r="J193" s="5" t="inlineStr">
        <is>
          <t>4190 JESUS FELCY MENDOZA CAHUANA</t>
        </is>
      </c>
    </row>
    <row r="194">
      <c r="A194" s="5" t="inlineStr">
        <is>
          <t>CCAJ-LP02/96/2023</t>
        </is>
      </c>
      <c r="B194" s="6" t="n">
        <v>44988.80717423611</v>
      </c>
      <c r="C194" s="5" t="inlineStr">
        <is>
          <t>3884 RIBANA RUTH REA RUEDA</t>
        </is>
      </c>
      <c r="D194" s="17" t="n">
        <v>45163309479</v>
      </c>
      <c r="E194" s="8" t="inlineStr">
        <is>
          <t>BISA-100070022</t>
        </is>
      </c>
      <c r="H194" s="9" t="n">
        <v>209.8</v>
      </c>
      <c r="I194" s="5" t="inlineStr">
        <is>
          <t>DEPÓSITO BANCARIO</t>
        </is>
      </c>
      <c r="J194" s="5" t="inlineStr">
        <is>
          <t>2464 LUIS FERNANDO GUEVARA PECA</t>
        </is>
      </c>
    </row>
    <row r="195">
      <c r="A195" s="5" t="inlineStr">
        <is>
          <t>CCAJ-LP02/96/2023</t>
        </is>
      </c>
      <c r="B195" s="6" t="n">
        <v>44988.80717423611</v>
      </c>
      <c r="C195" s="5" t="inlineStr">
        <is>
          <t>3884 RIBANA RUTH REA RUEDA</t>
        </is>
      </c>
      <c r="D195" s="17" t="n">
        <v>45173277284</v>
      </c>
      <c r="E195" s="8" t="inlineStr">
        <is>
          <t>BISA-100070022</t>
        </is>
      </c>
      <c r="H195" s="9" t="n">
        <v>345.9</v>
      </c>
      <c r="I195" s="5" t="inlineStr">
        <is>
          <t>DEPÓSITO BANCARIO</t>
        </is>
      </c>
      <c r="J195" s="5" t="inlineStr">
        <is>
          <t>2464 LUIS FERNANDO GUEVARA PECA</t>
        </is>
      </c>
    </row>
    <row r="196">
      <c r="A196" s="5" t="inlineStr">
        <is>
          <t>CCAJ-LP02/96/2023</t>
        </is>
      </c>
      <c r="B196" s="6" t="n">
        <v>44988.80717423611</v>
      </c>
      <c r="C196" s="5" t="inlineStr">
        <is>
          <t>3884 RIBANA RUTH REA RUEDA</t>
        </is>
      </c>
      <c r="D196" s="17" t="n">
        <v>19060627605</v>
      </c>
      <c r="E196" s="8" t="inlineStr">
        <is>
          <t>BISA-100070022</t>
        </is>
      </c>
      <c r="H196" s="9" t="n">
        <v>4886.9</v>
      </c>
      <c r="I196" s="5" t="inlineStr">
        <is>
          <t>DEPÓSITO BANCARIO</t>
        </is>
      </c>
      <c r="J196" s="5" t="inlineStr">
        <is>
          <t>4190 JESUS FELCY MENDOZA CAHUANA</t>
        </is>
      </c>
    </row>
    <row r="197">
      <c r="A197" s="5" t="inlineStr">
        <is>
          <t>CCAJ-LP02/96/2023</t>
        </is>
      </c>
      <c r="B197" s="6" t="n">
        <v>44988.80717423611</v>
      </c>
      <c r="C197" s="5" t="inlineStr">
        <is>
          <t>3884 RIBANA RUTH REA RUEDA</t>
        </is>
      </c>
      <c r="D197" s="17" t="n">
        <v>45163308034</v>
      </c>
      <c r="E197" s="8" t="inlineStr">
        <is>
          <t>BISA-100070022</t>
        </is>
      </c>
      <c r="H197" s="9" t="n">
        <v>1199.64</v>
      </c>
      <c r="I197" s="5" t="inlineStr">
        <is>
          <t>DEPÓSITO BANCARIO</t>
        </is>
      </c>
      <c r="J197" s="5" t="inlineStr">
        <is>
          <t>2464 LUIS FERNANDO GUEVARA PECA</t>
        </is>
      </c>
    </row>
    <row r="198">
      <c r="A198" s="5" t="inlineStr">
        <is>
          <t>CCAJ-LP02/96/2023</t>
        </is>
      </c>
      <c r="B198" s="6" t="n">
        <v>44988.80717423611</v>
      </c>
      <c r="C198" s="5" t="inlineStr">
        <is>
          <t>3884 RIBANA RUTH REA RUEDA</t>
        </is>
      </c>
      <c r="D198" s="17" t="n">
        <v>45163311229</v>
      </c>
      <c r="E198" s="8" t="inlineStr">
        <is>
          <t>BISA-100070022</t>
        </is>
      </c>
      <c r="H198" s="9" t="n">
        <v>2663.36</v>
      </c>
      <c r="I198" s="5" t="inlineStr">
        <is>
          <t>DEPÓSITO BANCARIO</t>
        </is>
      </c>
      <c r="J198" s="5" t="inlineStr">
        <is>
          <t>2464 LUIS FERNANDO GUEVARA PECA</t>
        </is>
      </c>
    </row>
    <row r="199">
      <c r="A199" s="5" t="inlineStr">
        <is>
          <t>CCAJ-LP02/96/2023</t>
        </is>
      </c>
      <c r="B199" s="6" t="n">
        <v>44988.80717423611</v>
      </c>
      <c r="C199" s="5" t="inlineStr">
        <is>
          <t>3884 RIBANA RUTH REA RUEDA</t>
        </is>
      </c>
      <c r="D199" s="17" t="n">
        <v>51217717969</v>
      </c>
      <c r="E199" s="8" t="inlineStr">
        <is>
          <t>BISA-100070022</t>
        </is>
      </c>
      <c r="H199" s="9" t="n">
        <v>405.6</v>
      </c>
      <c r="I199" s="5" t="inlineStr">
        <is>
          <t>DEPÓSITO BANCARIO</t>
        </is>
      </c>
      <c r="J199" s="5" t="inlineStr">
        <is>
          <t>2464 LUIS FERNANDO GUEVARA PECA</t>
        </is>
      </c>
    </row>
    <row r="200">
      <c r="A200" s="5" t="inlineStr">
        <is>
          <t>CCAJ-LP02/96/2023</t>
        </is>
      </c>
      <c r="B200" s="6" t="n">
        <v>44988.80717423611</v>
      </c>
      <c r="C200" s="5" t="inlineStr">
        <is>
          <t>3884 RIBANA RUTH REA RUEDA</t>
        </is>
      </c>
      <c r="D200" s="17" t="n">
        <v>45173279150</v>
      </c>
      <c r="E200" s="8" t="inlineStr">
        <is>
          <t>BISA-100070022</t>
        </is>
      </c>
      <c r="H200" s="9" t="n">
        <v>92</v>
      </c>
      <c r="I200" s="5" t="inlineStr">
        <is>
          <t>DEPÓSITO BANCARIO</t>
        </is>
      </c>
      <c r="J200" s="5" t="inlineStr">
        <is>
          <t>2464 LUIS FERNANDO GUEVARA PECA</t>
        </is>
      </c>
    </row>
    <row r="201">
      <c r="A201" s="5" t="inlineStr">
        <is>
          <t>CCAJ-LP02/96/2023</t>
        </is>
      </c>
      <c r="B201" s="6" t="n">
        <v>44988.80717423611</v>
      </c>
      <c r="C201" s="5" t="inlineStr">
        <is>
          <t>3884 RIBANA RUTH REA RUEDA</t>
        </is>
      </c>
      <c r="D201" s="7" t="n"/>
      <c r="E201" s="8" t="n"/>
      <c r="F201" s="9" t="n">
        <v>5447.7</v>
      </c>
      <c r="I201" s="10" t="inlineStr">
        <is>
          <t>EFECTIVO</t>
        </is>
      </c>
      <c r="J201" s="8" t="inlineStr">
        <is>
          <t>108 GREGORIO RAMIREZ APAZA</t>
        </is>
      </c>
    </row>
    <row r="202">
      <c r="A202" s="5" t="inlineStr">
        <is>
          <t>CCAJ-LP02/96/2023</t>
        </is>
      </c>
      <c r="B202" s="6" t="n">
        <v>44988.80717423611</v>
      </c>
      <c r="C202" s="5" t="inlineStr">
        <is>
          <t>3884 RIBANA RUTH REA RUEDA</t>
        </is>
      </c>
      <c r="D202" s="7" t="n"/>
      <c r="E202" s="8" t="n"/>
      <c r="F202" s="9" t="n">
        <v>6612.8</v>
      </c>
      <c r="I202" s="10" t="inlineStr">
        <is>
          <t>EFECTIVO</t>
        </is>
      </c>
      <c r="J202" s="5" t="inlineStr">
        <is>
          <t>136 OSCAR REYNALDO LIMACHI SURCO</t>
        </is>
      </c>
    </row>
    <row r="203">
      <c r="A203" s="5" t="inlineStr">
        <is>
          <t>CCAJ-LP02/96/2023</t>
        </is>
      </c>
      <c r="B203" s="6" t="n">
        <v>44988.80717423611</v>
      </c>
      <c r="C203" s="5" t="inlineStr">
        <is>
          <t>3884 RIBANA RUTH REA RUEDA</t>
        </is>
      </c>
      <c r="D203" s="7" t="n"/>
      <c r="E203" s="8" t="n"/>
      <c r="F203" s="9" t="n">
        <v>2354.8</v>
      </c>
      <c r="I203" s="10" t="inlineStr">
        <is>
          <t>EFECTIVO</t>
        </is>
      </c>
      <c r="J203" s="5" t="inlineStr">
        <is>
          <t>266 SANTIAGO MACHACA CALCINA</t>
        </is>
      </c>
    </row>
    <row r="204">
      <c r="A204" s="5" t="inlineStr">
        <is>
          <t>CCAJ-LP02/96/2023</t>
        </is>
      </c>
      <c r="B204" s="6" t="n">
        <v>44988.80717423611</v>
      </c>
      <c r="C204" s="5" t="inlineStr">
        <is>
          <t>3884 RIBANA RUTH REA RUEDA</t>
        </is>
      </c>
      <c r="D204" s="7" t="n"/>
      <c r="E204" s="8" t="n"/>
      <c r="F204" s="9" t="n">
        <v>1199.7</v>
      </c>
      <c r="I204" s="10" t="inlineStr">
        <is>
          <t>EFECTIVO</t>
        </is>
      </c>
      <c r="J204" s="8" t="inlineStr">
        <is>
          <t>304 ALFREDO MENDOZA APAZA</t>
        </is>
      </c>
    </row>
    <row r="205">
      <c r="A205" s="5" t="inlineStr">
        <is>
          <t>CCAJ-LP02/96/2023</t>
        </is>
      </c>
      <c r="B205" s="6" t="n">
        <v>44988.80717423611</v>
      </c>
      <c r="C205" s="5" t="inlineStr">
        <is>
          <t>3884 RIBANA RUTH REA RUEDA</t>
        </is>
      </c>
      <c r="D205" s="7" t="n"/>
      <c r="E205" s="8" t="n"/>
      <c r="F205" s="9" t="n">
        <v>10866.6</v>
      </c>
      <c r="I205" s="10" t="inlineStr">
        <is>
          <t>EFECTIVO</t>
        </is>
      </c>
      <c r="J205" s="5" t="inlineStr">
        <is>
          <t>584 FREDDY FEDERICO FLORES MARIN</t>
        </is>
      </c>
    </row>
    <row r="206">
      <c r="A206" s="5" t="inlineStr">
        <is>
          <t>CCAJ-LP02/96/2023</t>
        </is>
      </c>
      <c r="B206" s="6" t="n">
        <v>44988.80717423611</v>
      </c>
      <c r="C206" s="5" t="inlineStr">
        <is>
          <t>3884 RIBANA RUTH REA RUEDA</t>
        </is>
      </c>
      <c r="D206" s="7" t="n"/>
      <c r="E206" s="8" t="n"/>
      <c r="F206" s="9" t="n">
        <v>10905.7</v>
      </c>
      <c r="I206" s="10" t="inlineStr">
        <is>
          <t>EFECTIVO</t>
        </is>
      </c>
      <c r="J206" s="5" t="inlineStr">
        <is>
          <t>883 FRANKLIN CARDOZO RIVERA</t>
        </is>
      </c>
    </row>
    <row r="207">
      <c r="A207" s="5" t="inlineStr">
        <is>
          <t>CCAJ-LP02/96/2023</t>
        </is>
      </c>
      <c r="B207" s="6" t="n">
        <v>44988.80717423611</v>
      </c>
      <c r="C207" s="5" t="inlineStr">
        <is>
          <t>3884 RIBANA RUTH REA RUEDA</t>
        </is>
      </c>
      <c r="D207" s="7" t="n"/>
      <c r="E207" s="8" t="n"/>
      <c r="F207" s="9" t="n">
        <v>7428.3</v>
      </c>
      <c r="I207" s="10" t="inlineStr">
        <is>
          <t>EFECTIVO</t>
        </is>
      </c>
      <c r="J207" s="5" t="inlineStr">
        <is>
          <t>1180 JAIME RAMIRO CHACON PAREDES</t>
        </is>
      </c>
    </row>
    <row r="208">
      <c r="A208" s="5" t="inlineStr">
        <is>
          <t>CCAJ-LP02/96/2023</t>
        </is>
      </c>
      <c r="B208" s="6" t="n">
        <v>44988.80717423611</v>
      </c>
      <c r="C208" s="5" t="inlineStr">
        <is>
          <t>3884 RIBANA RUTH REA RUEDA</t>
        </is>
      </c>
      <c r="D208" s="7" t="n"/>
      <c r="E208" s="8" t="n"/>
      <c r="F208" s="9" t="n">
        <v>12613.6</v>
      </c>
      <c r="I208" s="10" t="inlineStr">
        <is>
          <t>EFECTIVO</t>
        </is>
      </c>
      <c r="J208" s="5" t="inlineStr">
        <is>
          <t>3052 JUAN JOSE MACHACA TORREZ</t>
        </is>
      </c>
    </row>
    <row r="209">
      <c r="A209" s="5" t="inlineStr">
        <is>
          <t>CCAJ-LP02/96/2023</t>
        </is>
      </c>
      <c r="B209" s="6" t="n">
        <v>44988.80717423611</v>
      </c>
      <c r="C209" s="5" t="inlineStr">
        <is>
          <t>3884 RIBANA RUTH REA RUEDA</t>
        </is>
      </c>
      <c r="D209" s="7" t="n"/>
      <c r="E209" s="8" t="n"/>
      <c r="F209" s="9" t="n">
        <v>4818.8</v>
      </c>
      <c r="I209" s="10" t="inlineStr">
        <is>
          <t>EFECTIVO</t>
        </is>
      </c>
      <c r="J209" s="5" t="inlineStr">
        <is>
          <t>5092 GERSON VELASCO LP - T02</t>
        </is>
      </c>
    </row>
    <row r="210">
      <c r="A210" s="5" t="inlineStr">
        <is>
          <t>CCAJ-LP02/96/2023</t>
        </is>
      </c>
      <c r="B210" s="6" t="n">
        <v>44988.80717423611</v>
      </c>
      <c r="C210" s="5" t="inlineStr">
        <is>
          <t>3884 RIBANA RUTH REA RUEDA</t>
        </is>
      </c>
      <c r="D210" s="7" t="n"/>
      <c r="E210" s="8" t="n"/>
      <c r="F210" s="9" t="n">
        <v>10098.9</v>
      </c>
      <c r="I210" s="10" t="inlineStr">
        <is>
          <t>EFECTIVO</t>
        </is>
      </c>
      <c r="J210" s="5" t="inlineStr">
        <is>
          <t>5092 GERSON VELASCO LP - T03</t>
        </is>
      </c>
    </row>
    <row r="211">
      <c r="A211" s="5" t="inlineStr">
        <is>
          <t>CCAJ-LP02/96/2023</t>
        </is>
      </c>
      <c r="B211" s="6" t="n">
        <v>44988.80717423611</v>
      </c>
      <c r="C211" s="5" t="inlineStr">
        <is>
          <t>3884 RIBANA RUTH REA RUEDA</t>
        </is>
      </c>
      <c r="D211" s="7" t="n"/>
      <c r="E211" s="8" t="n"/>
      <c r="F211" s="9" t="n">
        <v>13526.7</v>
      </c>
      <c r="I211" s="10" t="inlineStr">
        <is>
          <t>EFECTIVO</t>
        </is>
      </c>
      <c r="J211" s="5" t="inlineStr">
        <is>
          <t>5092 GERSON VELASCO LP - T04</t>
        </is>
      </c>
    </row>
    <row r="212">
      <c r="A212" s="5" t="inlineStr">
        <is>
          <t>CCAJ-LP02/96/2023</t>
        </is>
      </c>
      <c r="B212" s="6" t="n">
        <v>44988.80717423611</v>
      </c>
      <c r="C212" s="5" t="inlineStr">
        <is>
          <t>3884 RIBANA RUTH REA RUEDA</t>
        </is>
      </c>
      <c r="D212" s="7" t="n"/>
      <c r="E212" s="8" t="n"/>
      <c r="F212" s="9" t="n">
        <v>8174</v>
      </c>
      <c r="I212" s="10" t="inlineStr">
        <is>
          <t>EFECTIVO</t>
        </is>
      </c>
      <c r="J212" s="5" t="inlineStr">
        <is>
          <t>5092 GERSON VELASCO LP - T05</t>
        </is>
      </c>
    </row>
    <row r="213">
      <c r="A213" s="11" t="inlineStr">
        <is>
          <t>SAP</t>
        </is>
      </c>
      <c r="B213" s="3" t="n"/>
      <c r="C213" s="3" t="n"/>
      <c r="D213" s="7" t="n"/>
      <c r="E213" s="8" t="n"/>
      <c r="F213" s="44">
        <f>SUM(F188:G212)</f>
        <v/>
      </c>
      <c r="I213" s="10" t="n"/>
      <c r="J213" s="5" t="n"/>
    </row>
    <row r="214" ht="15.75" customHeight="1">
      <c r="A214" s="13" t="inlineStr">
        <is>
          <t>FECHA</t>
        </is>
      </c>
      <c r="B214" s="13" t="inlineStr">
        <is>
          <t>CIERRE DE CAJA</t>
        </is>
      </c>
      <c r="C214" s="13" t="inlineStr">
        <is>
          <t>IMPORTE</t>
        </is>
      </c>
      <c r="D214" s="32" t="n">
        <v>112863699</v>
      </c>
      <c r="E214" s="15" t="n">
        <v>112863790</v>
      </c>
      <c r="I214" s="10" t="n"/>
      <c r="J214" s="5" t="n"/>
    </row>
    <row r="215" ht="15.75" customHeight="1">
      <c r="A215" s="5" t="n"/>
      <c r="B215" s="6" t="n"/>
      <c r="C215" s="5" t="n"/>
      <c r="D215" s="32" t="n"/>
      <c r="E215" s="15" t="n"/>
      <c r="I215" s="10" t="n"/>
      <c r="J215" s="5" t="n"/>
    </row>
    <row r="216">
      <c r="A216" s="5" t="n"/>
      <c r="B216" s="6" t="n"/>
      <c r="C216" s="5" t="n"/>
      <c r="D216" s="7" t="inlineStr">
        <is>
          <t>112863699</t>
        </is>
      </c>
      <c r="E216" s="8" t="inlineStr">
        <is>
          <t>112865473</t>
        </is>
      </c>
      <c r="F216" s="9" t="n"/>
      <c r="I216" s="10" t="n"/>
      <c r="J216" s="5" t="n"/>
    </row>
    <row r="217">
      <c r="A217" s="1" t="inlineStr">
        <is>
          <t>Cierre Caja</t>
        </is>
      </c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3" t="inlineStr">
        <is>
          <t>Del 04/03/2023</t>
        </is>
      </c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90" t="inlineStr">
        <is>
          <t>Cierre Caja</t>
        </is>
      </c>
      <c r="B219" s="90" t="inlineStr">
        <is>
          <t>Fecha</t>
        </is>
      </c>
      <c r="C219" s="90" t="inlineStr">
        <is>
          <t>Cajero</t>
        </is>
      </c>
      <c r="D219" s="90" t="inlineStr">
        <is>
          <t>Nro Voucher</t>
        </is>
      </c>
      <c r="E219" s="90" t="inlineStr">
        <is>
          <t>Nro Cuenta</t>
        </is>
      </c>
      <c r="F219" s="90" t="inlineStr">
        <is>
          <t>Tipo Ingreso</t>
        </is>
      </c>
      <c r="G219" s="91" t="n"/>
      <c r="H219" s="92" t="n"/>
      <c r="I219" s="90" t="inlineStr">
        <is>
          <t>TIPO DE INGRESO</t>
        </is>
      </c>
      <c r="J219" s="90" t="inlineStr">
        <is>
          <t>Cobrador</t>
        </is>
      </c>
    </row>
    <row r="220">
      <c r="A220" s="93" t="n"/>
      <c r="B220" s="93" t="n"/>
      <c r="C220" s="93" t="n"/>
      <c r="D220" s="93" t="n"/>
      <c r="E220" s="93" t="n"/>
      <c r="F220" s="4" t="inlineStr">
        <is>
          <t>EFECTIVO</t>
        </is>
      </c>
      <c r="G220" s="4" t="inlineStr">
        <is>
          <t>CHEQUE</t>
        </is>
      </c>
      <c r="H220" s="4" t="inlineStr">
        <is>
          <t>TRANSFERENCIA</t>
        </is>
      </c>
      <c r="I220" s="93" t="n"/>
      <c r="J220" s="93" t="n"/>
    </row>
    <row r="221">
      <c r="A221" s="5" t="inlineStr">
        <is>
          <t>CCAJ-LP02/97/202</t>
        </is>
      </c>
      <c r="B221" s="6" t="n">
        <v>44989.60643659722</v>
      </c>
      <c r="C221" s="5" t="inlineStr">
        <is>
          <t>3884 RIBANA RUTH REA RUEDA</t>
        </is>
      </c>
      <c r="D221" s="7" t="n">
        <v>459971</v>
      </c>
      <c r="E221" s="8" t="inlineStr">
        <is>
          <t>BISA-100070022</t>
        </is>
      </c>
      <c r="H221" s="9" t="n">
        <v>0.4</v>
      </c>
      <c r="I221" s="5" t="inlineStr">
        <is>
          <t>DEPÓSITO BANCARIO</t>
        </is>
      </c>
      <c r="J221" s="5" t="inlineStr">
        <is>
          <t>4276 CARLOS MARCELO REQUENA TERAN</t>
        </is>
      </c>
    </row>
    <row r="222">
      <c r="A222" s="5" t="inlineStr">
        <is>
          <t>CCAJ-LP02/97/2023</t>
        </is>
      </c>
      <c r="B222" s="6" t="n">
        <v>44989.60643659722</v>
      </c>
      <c r="C222" s="5" t="inlineStr">
        <is>
          <t>3884 RIBANA RUTH REA RUEDA</t>
        </is>
      </c>
      <c r="D222" s="17" t="n">
        <v>51167581925</v>
      </c>
      <c r="E222" s="8" t="inlineStr">
        <is>
          <t>BISA-100070022</t>
        </is>
      </c>
      <c r="H222" s="9" t="n">
        <v>757.04</v>
      </c>
      <c r="I222" s="5" t="inlineStr">
        <is>
          <t>DEPÓSITO BANCARIO</t>
        </is>
      </c>
      <c r="J222" s="5" t="inlineStr">
        <is>
          <t>4190 JESUS FELCY MENDOZA CAHUANA</t>
        </is>
      </c>
    </row>
    <row r="223">
      <c r="A223" s="5" t="inlineStr">
        <is>
          <t>CCAJ-LP02/97/2023</t>
        </is>
      </c>
      <c r="B223" s="6" t="n">
        <v>44989.60643659722</v>
      </c>
      <c r="C223" s="5" t="inlineStr">
        <is>
          <t>3884 RIBANA RUTH REA RUEDA</t>
        </is>
      </c>
      <c r="D223" s="17" t="n">
        <v>45113375320</v>
      </c>
      <c r="E223" s="8" t="inlineStr">
        <is>
          <t>BISA-100070022</t>
        </is>
      </c>
      <c r="H223" s="9" t="n">
        <v>730.6</v>
      </c>
      <c r="I223" s="5" t="inlineStr">
        <is>
          <t>DEPÓSITO BANCARIO</t>
        </is>
      </c>
      <c r="J223" s="5" t="inlineStr">
        <is>
          <t>4190 JESUS FELCY MENDOZA CAHUANA</t>
        </is>
      </c>
    </row>
    <row r="224">
      <c r="A224" s="5" t="inlineStr">
        <is>
          <t>CCAJ-LP02/97/2023</t>
        </is>
      </c>
      <c r="B224" s="6" t="n">
        <v>44989.60643659722</v>
      </c>
      <c r="C224" s="5" t="inlineStr">
        <is>
          <t>3884 RIBANA RUTH REA RUEDA</t>
        </is>
      </c>
      <c r="D224" s="17" t="n">
        <v>51717530691</v>
      </c>
      <c r="E224" s="8" t="inlineStr">
        <is>
          <t>BISA-100070022</t>
        </is>
      </c>
      <c r="H224" s="9" t="n">
        <v>219256</v>
      </c>
      <c r="I224" s="5" t="inlineStr">
        <is>
          <t>DEPÓSITO BANCARIO</t>
        </is>
      </c>
      <c r="J224" s="5" t="inlineStr">
        <is>
          <t>2464 LUIS FERNANDO GUEVARA PECA</t>
        </is>
      </c>
    </row>
    <row r="225">
      <c r="A225" s="5" t="inlineStr">
        <is>
          <t>CCAJ-LP02/97/2023</t>
        </is>
      </c>
      <c r="B225" s="6" t="n">
        <v>44989.60643659722</v>
      </c>
      <c r="C225" s="5" t="inlineStr">
        <is>
          <t>3884 RIBANA RUTH REA RUEDA</t>
        </is>
      </c>
      <c r="D225" s="7" t="n">
        <v>459970</v>
      </c>
      <c r="E225" s="8" t="inlineStr">
        <is>
          <t>BISA-100070022</t>
        </is>
      </c>
      <c r="H225" s="9" t="n">
        <v>9164.5</v>
      </c>
      <c r="I225" s="5" t="inlineStr">
        <is>
          <t>DEPÓSITO BANCARIO</t>
        </is>
      </c>
      <c r="J225" s="5" t="inlineStr">
        <is>
          <t>4276 CARLOS MARCELO REQUENA TERAN</t>
        </is>
      </c>
    </row>
    <row r="226">
      <c r="A226" s="5" t="inlineStr">
        <is>
          <t>CCAJ-LP02/97/2023</t>
        </is>
      </c>
      <c r="B226" s="6" t="n">
        <v>44989.60643659722</v>
      </c>
      <c r="C226" s="5" t="inlineStr">
        <is>
          <t>3884 RIBANA RUTH REA RUEDA</t>
        </is>
      </c>
      <c r="D226" s="7" t="n">
        <v>208911</v>
      </c>
      <c r="E226" s="8" t="inlineStr">
        <is>
          <t>BISA-100070022</t>
        </is>
      </c>
      <c r="H226" s="9" t="n">
        <v>1238.2</v>
      </c>
      <c r="I226" s="5" t="inlineStr">
        <is>
          <t>DEPÓSITO BANCARIO</t>
        </is>
      </c>
      <c r="J226" s="5" t="inlineStr">
        <is>
          <t>4190 JESUS FELCY MENDOZA CAHUANA</t>
        </is>
      </c>
    </row>
    <row r="227">
      <c r="A227" s="5" t="inlineStr">
        <is>
          <t>CCAJ-LP02/97/2023</t>
        </is>
      </c>
      <c r="B227" s="6" t="n">
        <v>44989.60643659722</v>
      </c>
      <c r="C227" s="5" t="inlineStr">
        <is>
          <t>3884 RIBANA RUTH REA RUEDA</t>
        </is>
      </c>
      <c r="D227" s="7" t="n">
        <v>208910</v>
      </c>
      <c r="E227" s="8" t="inlineStr">
        <is>
          <t>BISA-100070022</t>
        </is>
      </c>
      <c r="H227" s="9" t="n">
        <v>1721.88</v>
      </c>
      <c r="I227" s="5" t="inlineStr">
        <is>
          <t>DEPÓSITO BANCARIO</t>
        </is>
      </c>
      <c r="J227" s="5" t="inlineStr">
        <is>
          <t>4190 JESUS FELCY MENDOZA CAHUANA</t>
        </is>
      </c>
    </row>
    <row r="228">
      <c r="A228" s="5" t="inlineStr">
        <is>
          <t>CCAJ-LP02/97/2023</t>
        </is>
      </c>
      <c r="B228" s="6" t="n">
        <v>44989.60643659722</v>
      </c>
      <c r="C228" s="5" t="inlineStr">
        <is>
          <t>3884 RIBANA RUTH REA RUEDA</t>
        </is>
      </c>
      <c r="D228" s="7" t="n">
        <v>143717</v>
      </c>
      <c r="E228" s="8" t="inlineStr">
        <is>
          <t>BISA-100070022</t>
        </is>
      </c>
      <c r="H228" s="9" t="n">
        <v>7675.2</v>
      </c>
      <c r="I228" s="5" t="inlineStr">
        <is>
          <t>DEPÓSITO BANCARIO</t>
        </is>
      </c>
      <c r="J228" s="8" t="inlineStr">
        <is>
          <t>5103 JOSE LUIS VARGAS SANTOS</t>
        </is>
      </c>
    </row>
    <row r="229">
      <c r="A229" s="11" t="inlineStr">
        <is>
          <t>SAP</t>
        </is>
      </c>
      <c r="B229" s="3" t="n"/>
      <c r="C229" s="3" t="n"/>
      <c r="D229" s="7" t="n"/>
      <c r="E229" s="8" t="n"/>
      <c r="H229" s="9" t="n"/>
      <c r="I229" s="5" t="n"/>
      <c r="J229" s="8" t="n"/>
    </row>
    <row r="230">
      <c r="A230" s="13" t="inlineStr">
        <is>
          <t>FECHA</t>
        </is>
      </c>
      <c r="B230" s="13" t="inlineStr">
        <is>
          <t>CIERRE DE CAJA</t>
        </is>
      </c>
      <c r="C230" s="13" t="inlineStr">
        <is>
          <t>IMPORTE</t>
        </is>
      </c>
      <c r="D230" s="7" t="n"/>
      <c r="E230" s="8" t="n"/>
      <c r="H230" s="9" t="n"/>
      <c r="I230" s="5" t="n"/>
      <c r="J230" s="8" t="n"/>
    </row>
    <row r="231">
      <c r="A231" s="22" t="inlineStr">
        <is>
          <t>Todos fueron depositos</t>
        </is>
      </c>
      <c r="B231" s="27" t="n"/>
      <c r="C231" s="5" t="n"/>
      <c r="D231" s="7" t="n"/>
      <c r="E231" s="8" t="n"/>
      <c r="F231" s="9" t="n"/>
      <c r="I231" s="10" t="n"/>
      <c r="J231" s="5" t="n"/>
    </row>
    <row r="232">
      <c r="A232" s="5" t="n"/>
      <c r="B232" s="6" t="n"/>
      <c r="C232" s="5" t="n"/>
      <c r="D232" s="7" t="n"/>
      <c r="E232" s="8" t="n"/>
      <c r="F232" s="9" t="n"/>
      <c r="I232" s="10" t="n"/>
      <c r="J232" s="5" t="n"/>
    </row>
    <row r="233">
      <c r="A233" s="1" t="inlineStr">
        <is>
          <t>Cierre Caja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3" t="inlineStr">
        <is>
          <t>Del 06/03/2023</t>
        </is>
      </c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90" t="inlineStr">
        <is>
          <t>Cierre Caja</t>
        </is>
      </c>
      <c r="B235" s="90" t="inlineStr">
        <is>
          <t>Fecha</t>
        </is>
      </c>
      <c r="C235" s="90" t="inlineStr">
        <is>
          <t>Cajero</t>
        </is>
      </c>
      <c r="D235" s="90" t="inlineStr">
        <is>
          <t>Nro Voucher</t>
        </is>
      </c>
      <c r="E235" s="90" t="inlineStr">
        <is>
          <t>Nro Cuenta</t>
        </is>
      </c>
      <c r="F235" s="90" t="inlineStr">
        <is>
          <t>Tipo Ingreso</t>
        </is>
      </c>
      <c r="G235" s="91" t="n"/>
      <c r="H235" s="92" t="n"/>
      <c r="I235" s="90" t="inlineStr">
        <is>
          <t>TIPO DE INGRESO</t>
        </is>
      </c>
      <c r="J235" s="90" t="inlineStr">
        <is>
          <t>Cobrador</t>
        </is>
      </c>
    </row>
    <row r="236">
      <c r="A236" s="93" t="n"/>
      <c r="B236" s="93" t="n"/>
      <c r="C236" s="93" t="n"/>
      <c r="D236" s="93" t="n"/>
      <c r="E236" s="93" t="n"/>
      <c r="F236" s="4" t="inlineStr">
        <is>
          <t>EFECTIVO</t>
        </is>
      </c>
      <c r="G236" s="4" t="inlineStr">
        <is>
          <t>CHEQUE</t>
        </is>
      </c>
      <c r="H236" s="4" t="inlineStr">
        <is>
          <t>TRANSFERENCIA</t>
        </is>
      </c>
      <c r="I236" s="93" t="n"/>
      <c r="J236" s="93" t="n"/>
    </row>
    <row r="237">
      <c r="A237" s="5" t="inlineStr">
        <is>
          <t>CCAJ-LP02/98/202</t>
        </is>
      </c>
      <c r="B237" s="6" t="n">
        <v>44991.55733246528</v>
      </c>
      <c r="C237" s="5" t="inlineStr">
        <is>
          <t>3884 RIBANA RUTH REA RUEDA</t>
        </is>
      </c>
      <c r="D237" s="10" t="n"/>
      <c r="E237" s="8" t="n"/>
      <c r="G237" s="9" t="n">
        <v>344.85</v>
      </c>
      <c r="I237" s="10" t="inlineStr">
        <is>
          <t>CHEQUE</t>
        </is>
      </c>
      <c r="J237" s="5" t="inlineStr">
        <is>
          <t>1116 VLADIMIR FRANZ ATAHUACHI RODRIGUEZ</t>
        </is>
      </c>
    </row>
    <row r="238">
      <c r="A238" s="5" t="inlineStr">
        <is>
          <t>CCAJ-LP02/98/2023</t>
        </is>
      </c>
      <c r="B238" s="6" t="n">
        <v>44991.55733246528</v>
      </c>
      <c r="C238" s="5" t="inlineStr">
        <is>
          <t>3884 RIBANA RUTH REA RUEDA</t>
        </is>
      </c>
      <c r="D238" s="10" t="n"/>
      <c r="E238" s="8" t="n"/>
      <c r="F238" s="9" t="n">
        <v>5042.4</v>
      </c>
      <c r="I238" s="10" t="inlineStr">
        <is>
          <t>EFECTIVO</t>
        </is>
      </c>
      <c r="J238" s="8" t="inlineStr">
        <is>
          <t>108 GREGORIO RAMIREZ APAZA</t>
        </is>
      </c>
    </row>
    <row r="239">
      <c r="A239" s="5" t="inlineStr">
        <is>
          <t>CCAJ-LP02/98/2023</t>
        </is>
      </c>
      <c r="B239" s="6" t="n">
        <v>44991.55733246528</v>
      </c>
      <c r="C239" s="5" t="inlineStr">
        <is>
          <t>3884 RIBANA RUTH REA RUEDA</t>
        </is>
      </c>
      <c r="D239" s="10" t="n"/>
      <c r="E239" s="8" t="n"/>
      <c r="F239" s="9" t="n">
        <v>3909.5</v>
      </c>
      <c r="I239" s="10" t="inlineStr">
        <is>
          <t>EFECTIVO</t>
        </is>
      </c>
      <c r="J239" s="5" t="inlineStr">
        <is>
          <t>136 OSCAR REYNALDO LIMACHI SURCO</t>
        </is>
      </c>
    </row>
    <row r="240">
      <c r="A240" s="5" t="inlineStr">
        <is>
          <t>CCAJ-LP02/98/2023</t>
        </is>
      </c>
      <c r="B240" s="6" t="n">
        <v>44991.55733246528</v>
      </c>
      <c r="C240" s="5" t="inlineStr">
        <is>
          <t>3884 RIBANA RUTH REA RUEDA</t>
        </is>
      </c>
      <c r="D240" s="10" t="n"/>
      <c r="E240" s="8" t="n"/>
      <c r="F240" s="9" t="n">
        <v>2198.3</v>
      </c>
      <c r="I240" s="10" t="inlineStr">
        <is>
          <t>EFECTIVO</t>
        </is>
      </c>
      <c r="J240" s="5" t="inlineStr">
        <is>
          <t>266 SANTIAGO MACHACA CALCINA</t>
        </is>
      </c>
    </row>
    <row r="241">
      <c r="A241" s="5" t="inlineStr">
        <is>
          <t>CCAJ-LP02/98/2023</t>
        </is>
      </c>
      <c r="B241" s="6" t="n">
        <v>44991.55733246528</v>
      </c>
      <c r="C241" s="5" t="inlineStr">
        <is>
          <t>3884 RIBANA RUTH REA RUEDA</t>
        </is>
      </c>
      <c r="D241" s="10" t="n"/>
      <c r="E241" s="8" t="n"/>
      <c r="F241" s="9" t="n">
        <v>2077.5</v>
      </c>
      <c r="I241" s="10" t="inlineStr">
        <is>
          <t>EFECTIVO</t>
        </is>
      </c>
      <c r="J241" s="8" t="inlineStr">
        <is>
          <t>304 ALFREDO MENDOZA APAZA</t>
        </is>
      </c>
    </row>
    <row r="242">
      <c r="A242" s="5" t="inlineStr">
        <is>
          <t>CCAJ-LP02/98/2023</t>
        </is>
      </c>
      <c r="B242" s="6" t="n">
        <v>44991.55733246528</v>
      </c>
      <c r="C242" s="5" t="inlineStr">
        <is>
          <t>3884 RIBANA RUTH REA RUEDA</t>
        </is>
      </c>
      <c r="D242" s="10" t="n"/>
      <c r="E242" s="8" t="n"/>
      <c r="F242" s="9" t="n">
        <v>17459.3</v>
      </c>
      <c r="I242" s="10" t="inlineStr">
        <is>
          <t>EFECTIVO</t>
        </is>
      </c>
      <c r="J242" s="5" t="inlineStr">
        <is>
          <t>331 CARLOS ALFREDO GUTIERREZ HUANCA</t>
        </is>
      </c>
    </row>
    <row r="243">
      <c r="A243" s="5" t="inlineStr">
        <is>
          <t>CCAJ-LP02/98/2023</t>
        </is>
      </c>
      <c r="B243" s="6" t="n">
        <v>44991.55733246528</v>
      </c>
      <c r="C243" s="5" t="inlineStr">
        <is>
          <t>3884 RIBANA RUTH REA RUEDA</t>
        </is>
      </c>
      <c r="D243" s="10" t="n"/>
      <c r="E243" s="8" t="n"/>
      <c r="F243" s="9" t="n">
        <v>5107.6</v>
      </c>
      <c r="I243" s="10" t="inlineStr">
        <is>
          <t>EFECTIVO</t>
        </is>
      </c>
      <c r="J243" s="5" t="inlineStr">
        <is>
          <t>584 FREDDY FEDERICO FLORES MARIN</t>
        </is>
      </c>
    </row>
    <row r="244">
      <c r="A244" s="5" t="inlineStr">
        <is>
          <t>CCAJ-LP02/98/2023</t>
        </is>
      </c>
      <c r="B244" s="6" t="n">
        <v>44991.55733246528</v>
      </c>
      <c r="C244" s="5" t="inlineStr">
        <is>
          <t>3884 RIBANA RUTH REA RUEDA</t>
        </is>
      </c>
      <c r="D244" s="10" t="n"/>
      <c r="E244" s="8" t="n"/>
      <c r="F244" s="9" t="n">
        <v>4434.6</v>
      </c>
      <c r="I244" s="10" t="inlineStr">
        <is>
          <t>EFECTIVO</t>
        </is>
      </c>
      <c r="J244" s="5" t="inlineStr">
        <is>
          <t>883 FRANKLIN CARDOZO RIVERA</t>
        </is>
      </c>
    </row>
    <row r="245">
      <c r="A245" s="5" t="inlineStr">
        <is>
          <t>CCAJ-LP02/98/2023</t>
        </is>
      </c>
      <c r="B245" s="6" t="n">
        <v>44991.55733246528</v>
      </c>
      <c r="C245" s="5" t="inlineStr">
        <is>
          <t>3884 RIBANA RUTH REA RUEDA</t>
        </is>
      </c>
      <c r="D245" s="10" t="n"/>
      <c r="E245" s="8" t="n"/>
      <c r="F245" s="9" t="n">
        <v>31212.5</v>
      </c>
      <c r="I245" s="10" t="inlineStr">
        <is>
          <t>EFECTIVO</t>
        </is>
      </c>
      <c r="J245" s="5" t="inlineStr">
        <is>
          <t>1116 VLADIMIR FRANZ ATAHUACHI RODRIGUEZ</t>
        </is>
      </c>
    </row>
    <row r="246">
      <c r="A246" s="5" t="inlineStr">
        <is>
          <t>CCAJ-LP02/98/2023</t>
        </is>
      </c>
      <c r="B246" s="6" t="n">
        <v>44991.55733246528</v>
      </c>
      <c r="C246" s="5" t="inlineStr">
        <is>
          <t>3884 RIBANA RUTH REA RUEDA</t>
        </is>
      </c>
      <c r="D246" s="10" t="n"/>
      <c r="E246" s="8" t="n"/>
      <c r="F246" s="9" t="n">
        <v>12496.7</v>
      </c>
      <c r="I246" s="10" t="inlineStr">
        <is>
          <t>EFECTIVO</t>
        </is>
      </c>
      <c r="J246" s="5" t="inlineStr">
        <is>
          <t>1180 JAIME RAMIRO CHACON PAREDES</t>
        </is>
      </c>
    </row>
    <row r="247">
      <c r="A247" s="5" t="inlineStr">
        <is>
          <t>CCAJ-LP02/98/2023</t>
        </is>
      </c>
      <c r="B247" s="6" t="n">
        <v>44991.55733246528</v>
      </c>
      <c r="C247" s="5" t="inlineStr">
        <is>
          <t>3884 RIBANA RUTH REA RUEDA</t>
        </is>
      </c>
      <c r="D247" s="10" t="n"/>
      <c r="E247" s="8" t="n"/>
      <c r="F247" s="9" t="n">
        <v>100788.2</v>
      </c>
      <c r="I247" s="10" t="inlineStr">
        <is>
          <t>EFECTIVO</t>
        </is>
      </c>
      <c r="J247" s="5" t="inlineStr">
        <is>
          <t>2309 FERNANDO POMA ESCOBAR</t>
        </is>
      </c>
    </row>
    <row r="248">
      <c r="A248" s="5" t="inlineStr">
        <is>
          <t>CCAJ-LP02/98/2023</t>
        </is>
      </c>
      <c r="B248" s="6" t="n">
        <v>44991.55733246528</v>
      </c>
      <c r="C248" s="5" t="inlineStr">
        <is>
          <t>3884 RIBANA RUTH REA RUEDA</t>
        </is>
      </c>
      <c r="D248" s="10" t="n"/>
      <c r="E248" s="8" t="n"/>
      <c r="F248" s="9" t="n">
        <v>9549.1</v>
      </c>
      <c r="I248" s="10" t="inlineStr">
        <is>
          <t>EFECTIVO</t>
        </is>
      </c>
      <c r="J248" s="5" t="inlineStr">
        <is>
          <t>3052 JUAN JOSE MACHACA TORREZ</t>
        </is>
      </c>
    </row>
    <row r="249">
      <c r="A249" s="5" t="inlineStr">
        <is>
          <t>CCAJ-LP02/98/2023</t>
        </is>
      </c>
      <c r="B249" s="6" t="n">
        <v>44991.55733246528</v>
      </c>
      <c r="C249" s="5" t="inlineStr">
        <is>
          <t>3884 RIBANA RUTH REA RUEDA</t>
        </is>
      </c>
      <c r="D249" s="10" t="n"/>
      <c r="E249" s="8" t="n"/>
      <c r="F249" s="9" t="n">
        <v>18687.2</v>
      </c>
      <c r="I249" s="10" t="inlineStr">
        <is>
          <t>EFECTIVO</t>
        </is>
      </c>
      <c r="J249" s="5" t="inlineStr">
        <is>
          <t>5092 GERSON VELASCO LP - T01</t>
        </is>
      </c>
    </row>
    <row r="250">
      <c r="A250" s="5" t="inlineStr">
        <is>
          <t>CCAJ-LP02/98/2023</t>
        </is>
      </c>
      <c r="B250" s="6" t="n">
        <v>44991.55733246528</v>
      </c>
      <c r="C250" s="5" t="inlineStr">
        <is>
          <t>3884 RIBANA RUTH REA RUEDA</t>
        </is>
      </c>
      <c r="D250" s="10" t="n"/>
      <c r="E250" s="8" t="n"/>
      <c r="F250" s="9" t="n">
        <v>3166.3</v>
      </c>
      <c r="I250" s="10" t="inlineStr">
        <is>
          <t>EFECTIVO</t>
        </is>
      </c>
      <c r="J250" s="5" t="inlineStr">
        <is>
          <t>5092 GERSON VELASCO LP - T02</t>
        </is>
      </c>
    </row>
    <row r="251">
      <c r="A251" s="5" t="inlineStr">
        <is>
          <t>CCAJ-LP02/98/2023</t>
        </is>
      </c>
      <c r="B251" s="6" t="n">
        <v>44991.55733246528</v>
      </c>
      <c r="C251" s="5" t="inlineStr">
        <is>
          <t>3884 RIBANA RUTH REA RUEDA</t>
        </is>
      </c>
      <c r="D251" s="10" t="n"/>
      <c r="E251" s="8" t="n"/>
      <c r="F251" s="9" t="n">
        <v>12062.4</v>
      </c>
      <c r="I251" s="10" t="inlineStr">
        <is>
          <t>EFECTIVO</t>
        </is>
      </c>
      <c r="J251" s="5" t="inlineStr">
        <is>
          <t>5092 GERSON VELASCO LP - T03</t>
        </is>
      </c>
    </row>
    <row r="252">
      <c r="A252" s="5" t="inlineStr">
        <is>
          <t>CCAJ-LP02/98/2023</t>
        </is>
      </c>
      <c r="B252" s="6" t="n">
        <v>44991.55733246528</v>
      </c>
      <c r="C252" s="5" t="inlineStr">
        <is>
          <t>3884 RIBANA RUTH REA RUEDA</t>
        </is>
      </c>
      <c r="D252" s="10" t="n"/>
      <c r="E252" s="8" t="n"/>
      <c r="F252" s="9" t="n">
        <v>5597.5</v>
      </c>
      <c r="I252" s="10" t="inlineStr">
        <is>
          <t>EFECTIVO</t>
        </is>
      </c>
      <c r="J252" s="5" t="inlineStr">
        <is>
          <t>5092 GERSON VELASCO LP - T04</t>
        </is>
      </c>
    </row>
    <row r="253">
      <c r="A253" s="5" t="inlineStr">
        <is>
          <t>CCAJ-LP02/98/2023</t>
        </is>
      </c>
      <c r="B253" s="6" t="n">
        <v>44991.55733246528</v>
      </c>
      <c r="C253" s="5" t="inlineStr">
        <is>
          <t>3884 RIBANA RUTH REA RUEDA</t>
        </is>
      </c>
      <c r="D253" s="10" t="n"/>
      <c r="E253" s="8" t="n"/>
      <c r="F253" s="9" t="n">
        <v>9084.4</v>
      </c>
      <c r="I253" s="10" t="inlineStr">
        <is>
          <t>EFECTIVO</t>
        </is>
      </c>
      <c r="J253" s="5" t="inlineStr">
        <is>
          <t>5092 GERSON VELASCO LP - T05</t>
        </is>
      </c>
    </row>
    <row r="254">
      <c r="A254" s="11" t="inlineStr">
        <is>
          <t>SAP</t>
        </is>
      </c>
      <c r="B254" s="3" t="n"/>
      <c r="C254" s="3" t="n"/>
      <c r="D254" s="7" t="n"/>
      <c r="E254" s="8" t="n"/>
      <c r="F254" s="12">
        <f>SUM(F237:G253)</f>
        <v/>
      </c>
      <c r="G254" s="9" t="n"/>
      <c r="I254" s="10" t="n"/>
      <c r="J254" s="5" t="n"/>
    </row>
    <row r="255">
      <c r="A255" s="13" t="inlineStr">
        <is>
          <t>FECHA</t>
        </is>
      </c>
      <c r="B255" s="13" t="inlineStr">
        <is>
          <t>CIERRE DE CAJA</t>
        </is>
      </c>
      <c r="C255" s="13" t="inlineStr">
        <is>
          <t>IMPORTE</t>
        </is>
      </c>
      <c r="D255" s="7" t="n"/>
      <c r="E255" s="8" t="n"/>
      <c r="F255" s="36" t="n"/>
      <c r="G255" s="9" t="n"/>
      <c r="I255" s="10" t="n"/>
      <c r="J255" s="5" t="n"/>
    </row>
    <row r="256" ht="15.75" customHeight="1">
      <c r="A256" s="5" t="n"/>
      <c r="B256" s="6" t="n"/>
      <c r="C256" s="5" t="n"/>
      <c r="D256" s="32" t="n">
        <v>112863698</v>
      </c>
      <c r="E256" s="15" t="n">
        <v>112863792</v>
      </c>
      <c r="I256" s="10" t="n"/>
      <c r="J256" s="5" t="n"/>
    </row>
    <row r="257">
      <c r="A257" s="5" t="n"/>
      <c r="B257" s="6" t="n"/>
      <c r="C257" s="5" t="n"/>
      <c r="D257" s="7" t="inlineStr">
        <is>
          <t>112863698</t>
        </is>
      </c>
      <c r="E257" s="8" t="inlineStr">
        <is>
          <t>112865472</t>
        </is>
      </c>
      <c r="G257" s="9" t="n"/>
      <c r="I257" s="10" t="n"/>
      <c r="J257" s="5" t="n"/>
    </row>
    <row r="258">
      <c r="A258" s="5" t="inlineStr">
        <is>
          <t>CCAJ-LP02/99/202</t>
        </is>
      </c>
      <c r="B258" s="6" t="n">
        <v>44991.78019733796</v>
      </c>
      <c r="C258" s="5" t="inlineStr">
        <is>
          <t>3884 RIBANA RUTH REA RUEDA</t>
        </is>
      </c>
      <c r="D258" s="17" t="n">
        <v>451532177101</v>
      </c>
      <c r="E258" s="5" t="inlineStr">
        <is>
          <t>BANCO INDUSTRIAL-100070049</t>
        </is>
      </c>
      <c r="H258" s="9" t="n">
        <v>1255.8</v>
      </c>
      <c r="I258" s="5" t="inlineStr">
        <is>
          <t>DEPÓSITO BANCARIO</t>
        </is>
      </c>
      <c r="J258" s="5" t="inlineStr">
        <is>
          <t>4190 JESUS FELCY MENDOZA CAHUANA</t>
        </is>
      </c>
    </row>
    <row r="259">
      <c r="A259" s="5" t="inlineStr">
        <is>
          <t>CCAJ-LP02/99/2023</t>
        </is>
      </c>
      <c r="B259" s="6" t="n">
        <v>44991.78019733796</v>
      </c>
      <c r="C259" s="5" t="inlineStr">
        <is>
          <t>3884 RIBANA RUTH REA RUEDA</t>
        </is>
      </c>
      <c r="D259" s="17" t="n">
        <v>45143588207</v>
      </c>
      <c r="E259" s="8" t="inlineStr">
        <is>
          <t>BISA-100070022</t>
        </is>
      </c>
      <c r="H259" s="9" t="n">
        <v>1399.2</v>
      </c>
      <c r="I259" s="5" t="inlineStr">
        <is>
          <t>DEPÓSITO BANCARIO</t>
        </is>
      </c>
      <c r="J259" s="5" t="inlineStr">
        <is>
          <t>2464 LUIS FERNANDO GUEVARA PECA</t>
        </is>
      </c>
    </row>
    <row r="260">
      <c r="A260" s="5" t="inlineStr">
        <is>
          <t>CCAJ-LP02/99/2023</t>
        </is>
      </c>
      <c r="B260" s="6" t="n">
        <v>44991.78019733796</v>
      </c>
      <c r="C260" s="5" t="inlineStr">
        <is>
          <t>3884 RIBANA RUTH REA RUEDA</t>
        </is>
      </c>
      <c r="D260" s="17" t="n">
        <v>45153222257</v>
      </c>
      <c r="E260" s="8" t="inlineStr">
        <is>
          <t>BISA-100070022</t>
        </is>
      </c>
      <c r="H260" s="9" t="n">
        <v>530.7</v>
      </c>
      <c r="I260" s="5" t="inlineStr">
        <is>
          <t>DEPÓSITO BANCARIO</t>
        </is>
      </c>
      <c r="J260" s="5" t="inlineStr">
        <is>
          <t>2464 LUIS FERNANDO GUEVARA PECA</t>
        </is>
      </c>
    </row>
    <row r="261">
      <c r="A261" s="5" t="inlineStr">
        <is>
          <t>CCAJ-LP02/99/2023</t>
        </is>
      </c>
      <c r="B261" s="6" t="n">
        <v>44991.78019733796</v>
      </c>
      <c r="C261" s="5" t="inlineStr">
        <is>
          <t>3884 RIBANA RUTH REA RUEDA</t>
        </is>
      </c>
      <c r="D261" s="17" t="n">
        <v>45123360214</v>
      </c>
      <c r="E261" s="8" t="inlineStr">
        <is>
          <t>BISA-100070022</t>
        </is>
      </c>
      <c r="H261" s="9" t="n">
        <v>419.15</v>
      </c>
      <c r="I261" s="5" t="inlineStr">
        <is>
          <t>DEPÓSITO BANCARIO</t>
        </is>
      </c>
      <c r="J261" s="5" t="inlineStr">
        <is>
          <t>2464 LUIS FERNANDO GUEVARA PECA</t>
        </is>
      </c>
    </row>
    <row r="262">
      <c r="A262" s="5" t="inlineStr">
        <is>
          <t>CCAJ-LP02/99/2023</t>
        </is>
      </c>
      <c r="B262" s="6" t="n">
        <v>44991.78019733796</v>
      </c>
      <c r="C262" s="5" t="inlineStr">
        <is>
          <t>3884 RIBANA RUTH REA RUEDA</t>
        </is>
      </c>
      <c r="D262" s="17" t="n">
        <v>89940724402</v>
      </c>
      <c r="E262" s="8" t="inlineStr">
        <is>
          <t>BISA-100070022</t>
        </is>
      </c>
      <c r="H262" s="9" t="n">
        <v>196.65</v>
      </c>
      <c r="I262" s="5" t="inlineStr">
        <is>
          <t>DEPÓSITO BANCARIO</t>
        </is>
      </c>
      <c r="J262" s="5" t="inlineStr">
        <is>
          <t>2464 LUIS FERNANDO GUEVARA PECA</t>
        </is>
      </c>
    </row>
    <row r="263">
      <c r="A263" s="5" t="inlineStr">
        <is>
          <t>CCAJ-LP02/99/2023</t>
        </is>
      </c>
      <c r="B263" s="6" t="n">
        <v>44991.78019733796</v>
      </c>
      <c r="C263" s="5" t="inlineStr">
        <is>
          <t>3884 RIBANA RUTH REA RUEDA</t>
        </is>
      </c>
      <c r="D263" s="7" t="n">
        <v>244623</v>
      </c>
      <c r="E263" s="8" t="inlineStr">
        <is>
          <t>BISA-100070022</t>
        </is>
      </c>
      <c r="H263" s="9" t="n">
        <v>12065</v>
      </c>
      <c r="I263" s="5" t="inlineStr">
        <is>
          <t>DEPÓSITO BANCARIO</t>
        </is>
      </c>
      <c r="J263" s="8" t="inlineStr">
        <is>
          <t>5103 JOSE LUIS VARGAS SANTOS</t>
        </is>
      </c>
    </row>
    <row r="264">
      <c r="A264" s="5" t="inlineStr">
        <is>
          <t>CCAJ-LP02/99/2023</t>
        </is>
      </c>
      <c r="B264" s="6" t="n">
        <v>44991.78019733796</v>
      </c>
      <c r="C264" s="5" t="inlineStr">
        <is>
          <t>3884 RIBANA RUTH REA RUEDA</t>
        </is>
      </c>
      <c r="D264" s="7" t="n">
        <v>295352</v>
      </c>
      <c r="E264" s="8" t="inlineStr">
        <is>
          <t>BISA-100070022</t>
        </is>
      </c>
      <c r="H264" s="9" t="n">
        <v>16941.4</v>
      </c>
      <c r="I264" s="5" t="inlineStr">
        <is>
          <t>DEPÓSITO BANCARIO</t>
        </is>
      </c>
      <c r="J264" s="5" t="inlineStr">
        <is>
          <t>4276 CARLOS MARCELO REQUENA TERAN</t>
        </is>
      </c>
    </row>
    <row r="265">
      <c r="A265" s="5" t="inlineStr">
        <is>
          <t>CCAJ-LP02/99/2023</t>
        </is>
      </c>
      <c r="B265" s="6" t="n">
        <v>44991.78019733796</v>
      </c>
      <c r="C265" s="5" t="inlineStr">
        <is>
          <t>3884 RIBANA RUTH REA RUEDA</t>
        </is>
      </c>
      <c r="D265" s="17" t="n">
        <v>51317615454</v>
      </c>
      <c r="E265" s="8" t="inlineStr">
        <is>
          <t>BISA-100070022</t>
        </is>
      </c>
      <c r="H265" s="9" t="n">
        <v>11375.83</v>
      </c>
      <c r="I265" s="5" t="inlineStr">
        <is>
          <t>DEPÓSITO BANCARIO</t>
        </is>
      </c>
      <c r="J265" s="5" t="inlineStr">
        <is>
          <t>2464 LUIS FERNANDO GUEVARA PECA</t>
        </is>
      </c>
    </row>
    <row r="266">
      <c r="A266" s="5" t="inlineStr">
        <is>
          <t>CCAJ-LP02/99/2023</t>
        </is>
      </c>
      <c r="B266" s="6" t="n">
        <v>44991.78019733796</v>
      </c>
      <c r="C266" s="5" t="inlineStr">
        <is>
          <t>3884 RIBANA RUTH REA RUEDA</t>
        </is>
      </c>
      <c r="D266" s="17" t="n">
        <v>45143588524</v>
      </c>
      <c r="E266" s="8" t="inlineStr">
        <is>
          <t>BISA-100070022</t>
        </is>
      </c>
      <c r="H266" s="9" t="n">
        <v>766.4</v>
      </c>
      <c r="I266" s="5" t="inlineStr">
        <is>
          <t>DEPÓSITO BANCARIO</t>
        </is>
      </c>
      <c r="J266" s="5" t="inlineStr">
        <is>
          <t>2464 LUIS FERNANDO GUEVARA PECA</t>
        </is>
      </c>
    </row>
    <row r="267">
      <c r="A267" s="5" t="inlineStr">
        <is>
          <t>CCAJ-LP02/99/2023</t>
        </is>
      </c>
      <c r="B267" s="6" t="n">
        <v>44991.78019733796</v>
      </c>
      <c r="C267" s="5" t="inlineStr">
        <is>
          <t>3884 RIBANA RUTH REA RUEDA</t>
        </is>
      </c>
      <c r="D267" s="17" t="n">
        <v>45153224983</v>
      </c>
      <c r="E267" s="8" t="inlineStr">
        <is>
          <t>BISA-100070022</t>
        </is>
      </c>
      <c r="H267" s="9" t="n">
        <v>582.8</v>
      </c>
      <c r="I267" s="5" t="inlineStr">
        <is>
          <t>DEPÓSITO BANCARIO</t>
        </is>
      </c>
      <c r="J267" s="5" t="inlineStr">
        <is>
          <t>2464 LUIS FERNANDO GUEVARA PECA</t>
        </is>
      </c>
    </row>
    <row r="268">
      <c r="A268" s="5" t="inlineStr">
        <is>
          <t>CCAJ-LP02/99/2023</t>
        </is>
      </c>
      <c r="B268" s="6" t="n">
        <v>44991.78019733796</v>
      </c>
      <c r="C268" s="5" t="inlineStr">
        <is>
          <t>3884 RIBANA RUTH REA RUEDA</t>
        </is>
      </c>
      <c r="D268" s="17" t="n">
        <v>45163314436</v>
      </c>
      <c r="E268" s="8" t="inlineStr">
        <is>
          <t>BISA-100070022</t>
        </is>
      </c>
      <c r="H268" s="9" t="n">
        <v>19206</v>
      </c>
      <c r="I268" s="5" t="inlineStr">
        <is>
          <t>DEPÓSITO BANCARIO</t>
        </is>
      </c>
      <c r="J268" s="5" t="inlineStr">
        <is>
          <t>2464 LUIS FERNANDO GUEVARA PECA</t>
        </is>
      </c>
    </row>
    <row r="269">
      <c r="A269" s="5" t="inlineStr">
        <is>
          <t>CCAJ-LP02/99/2023</t>
        </is>
      </c>
      <c r="B269" s="6" t="n">
        <v>44991.78019733796</v>
      </c>
      <c r="C269" s="5" t="inlineStr">
        <is>
          <t>3884 RIBANA RUTH REA RUEDA</t>
        </is>
      </c>
      <c r="D269" s="17" t="n">
        <v>45113377827</v>
      </c>
      <c r="E269" s="8" t="inlineStr">
        <is>
          <t>BISA-100070022</t>
        </is>
      </c>
      <c r="H269" s="9" t="n">
        <v>1134</v>
      </c>
      <c r="I269" s="5" t="inlineStr">
        <is>
          <t>DEPÓSITO BANCARIO</t>
        </is>
      </c>
      <c r="J269" s="5" t="inlineStr">
        <is>
          <t>2464 LUIS FERNANDO GUEVARA PECA</t>
        </is>
      </c>
    </row>
    <row r="270">
      <c r="A270" s="5" t="inlineStr">
        <is>
          <t>CCAJ-LP02/99/2023</t>
        </is>
      </c>
      <c r="B270" s="6" t="n">
        <v>44991.78019733796</v>
      </c>
      <c r="C270" s="5" t="inlineStr">
        <is>
          <t>3884 RIBANA RUTH REA RUEDA</t>
        </is>
      </c>
      <c r="D270" s="17" t="n">
        <v>51717541917</v>
      </c>
      <c r="E270" s="8" t="inlineStr">
        <is>
          <t>BISA-100070022</t>
        </is>
      </c>
      <c r="H270" s="9" t="n">
        <v>2145.38</v>
      </c>
      <c r="I270" s="5" t="inlineStr">
        <is>
          <t>DEPÓSITO BANCARIO</t>
        </is>
      </c>
      <c r="J270" s="5" t="inlineStr">
        <is>
          <t>2464 LUIS FERNANDO GUEVARA PECA</t>
        </is>
      </c>
    </row>
    <row r="271">
      <c r="A271" s="5" t="inlineStr">
        <is>
          <t>CCAJ-LP02/99/2023</t>
        </is>
      </c>
      <c r="B271" s="6" t="n">
        <v>44991.78019733796</v>
      </c>
      <c r="C271" s="5" t="inlineStr">
        <is>
          <t>3884 RIBANA RUTH REA RUEDA</t>
        </is>
      </c>
      <c r="D271" s="17" t="n">
        <v>45153222646</v>
      </c>
      <c r="E271" s="8" t="inlineStr">
        <is>
          <t>BISA-100070022</t>
        </is>
      </c>
      <c r="H271" s="9" t="n">
        <v>524.36</v>
      </c>
      <c r="I271" s="5" t="inlineStr">
        <is>
          <t>DEPÓSITO BANCARIO</t>
        </is>
      </c>
      <c r="J271" s="5" t="inlineStr">
        <is>
          <t>2464 LUIS FERNANDO GUEVARA PECA</t>
        </is>
      </c>
    </row>
    <row r="272">
      <c r="A272" s="5" t="inlineStr">
        <is>
          <t>CCAJ-LP02/99/2023</t>
        </is>
      </c>
      <c r="B272" s="6" t="n">
        <v>44991.78019733796</v>
      </c>
      <c r="C272" s="5" t="inlineStr">
        <is>
          <t>3884 RIBANA RUTH REA RUEDA</t>
        </is>
      </c>
      <c r="D272" s="17" t="n">
        <v>45143591714</v>
      </c>
      <c r="E272" s="8" t="inlineStr">
        <is>
          <t>BISA-100070022</t>
        </is>
      </c>
      <c r="H272" s="9" t="n">
        <v>237.64</v>
      </c>
      <c r="I272" s="5" t="inlineStr">
        <is>
          <t>DEPÓSITO BANCARIO</t>
        </is>
      </c>
      <c r="J272" s="5" t="inlineStr">
        <is>
          <t>2464 LUIS FERNANDO GUEVARA PECA</t>
        </is>
      </c>
    </row>
    <row r="273">
      <c r="A273" s="5" t="inlineStr">
        <is>
          <t>CCAJ-LP02/99/2023</t>
        </is>
      </c>
      <c r="B273" s="6" t="n">
        <v>44991.78019733796</v>
      </c>
      <c r="C273" s="5" t="inlineStr">
        <is>
          <t>3884 RIBANA RUTH REA RUEDA</t>
        </is>
      </c>
      <c r="D273" s="17" t="n">
        <v>51217743467</v>
      </c>
      <c r="E273" s="8" t="inlineStr">
        <is>
          <t>BISA-100070022</t>
        </is>
      </c>
      <c r="H273" s="9" t="n">
        <v>124.8</v>
      </c>
      <c r="I273" s="5" t="inlineStr">
        <is>
          <t>DEPÓSITO BANCARIO</t>
        </is>
      </c>
      <c r="J273" s="5" t="inlineStr">
        <is>
          <t>2464 LUIS FERNANDO GUEVARA PECA</t>
        </is>
      </c>
    </row>
    <row r="274">
      <c r="A274" s="5" t="inlineStr">
        <is>
          <t>CCAJ-LP02/99/2023</t>
        </is>
      </c>
      <c r="B274" s="6" t="n">
        <v>44991.78019733796</v>
      </c>
      <c r="C274" s="5" t="inlineStr">
        <is>
          <t>3884 RIBANA RUTH REA RUEDA</t>
        </is>
      </c>
      <c r="D274" s="17" t="n">
        <v>45143589171</v>
      </c>
      <c r="E274" s="8" t="inlineStr">
        <is>
          <t>BISA-100070022</t>
        </is>
      </c>
      <c r="H274" s="9" t="n">
        <v>716</v>
      </c>
      <c r="I274" s="5" t="inlineStr">
        <is>
          <t>DEPÓSITO BANCARIO</t>
        </is>
      </c>
      <c r="J274" s="5" t="inlineStr">
        <is>
          <t>4190 JESUS FELCY MENDOZA CAHUANA</t>
        </is>
      </c>
    </row>
    <row r="275">
      <c r="A275" s="5" t="inlineStr">
        <is>
          <t>CCAJ-LP02/99/2023</t>
        </is>
      </c>
      <c r="B275" s="6" t="n">
        <v>44991.78019733796</v>
      </c>
      <c r="C275" s="5" t="inlineStr">
        <is>
          <t>3884 RIBANA RUTH REA RUEDA</t>
        </is>
      </c>
      <c r="D275" s="17" t="n">
        <v>45163314920</v>
      </c>
      <c r="E275" s="8" t="inlineStr">
        <is>
          <t>BISA-100070022</t>
        </is>
      </c>
      <c r="H275" s="9" t="n">
        <v>360</v>
      </c>
      <c r="I275" s="5" t="inlineStr">
        <is>
          <t>DEPÓSITO BANCARIO</t>
        </is>
      </c>
      <c r="J275" s="5" t="inlineStr">
        <is>
          <t>4190 JESUS FELCY MENDOZA CAHUANA</t>
        </is>
      </c>
    </row>
    <row r="276">
      <c r="A276" s="5" t="inlineStr">
        <is>
          <t>CCAJ-LP02/99/2023</t>
        </is>
      </c>
      <c r="B276" s="6" t="n">
        <v>44991.78019733796</v>
      </c>
      <c r="C276" s="5" t="inlineStr">
        <is>
          <t>3884 RIBANA RUTH REA RUEDA</t>
        </is>
      </c>
      <c r="D276" s="17" t="n">
        <v>451532177102</v>
      </c>
      <c r="E276" s="5" t="inlineStr">
        <is>
          <t>BANCO INDUSTRIAL-100070049</t>
        </is>
      </c>
      <c r="H276" s="9" t="n">
        <v>1285.76</v>
      </c>
      <c r="I276" s="5" t="inlineStr">
        <is>
          <t>DEPÓSITO BANCARIO</t>
        </is>
      </c>
      <c r="J276" s="5" t="inlineStr">
        <is>
          <t>4190 JESUS FELCY MENDOZA CAHUANA</t>
        </is>
      </c>
    </row>
    <row r="277">
      <c r="A277" s="5" t="inlineStr">
        <is>
          <t>CCAJ-LP02/99/2023</t>
        </is>
      </c>
      <c r="B277" s="6" t="n">
        <v>44991.78019733796</v>
      </c>
      <c r="C277" s="5" t="inlineStr">
        <is>
          <t>3884 RIBANA RUTH REA RUEDA</t>
        </is>
      </c>
      <c r="D277" s="7" t="n">
        <v>295350</v>
      </c>
      <c r="E277" s="8" t="inlineStr">
        <is>
          <t>BISA-100070022</t>
        </is>
      </c>
      <c r="H277" s="9" t="n">
        <v>10829.5</v>
      </c>
      <c r="I277" s="5" t="inlineStr">
        <is>
          <t>DEPÓSITO BANCARIO</t>
        </is>
      </c>
      <c r="J277" s="5" t="inlineStr">
        <is>
          <t>4190 JESUS FELCY MENDOZA CAHUANA</t>
        </is>
      </c>
    </row>
    <row r="278">
      <c r="A278" s="5" t="inlineStr">
        <is>
          <t>CCAJ-LP02/99/2023</t>
        </is>
      </c>
      <c r="B278" s="6" t="n">
        <v>44991.78019733796</v>
      </c>
      <c r="C278" s="5" t="inlineStr">
        <is>
          <t>3884 RIBANA RUTH REA RUEDA</t>
        </is>
      </c>
      <c r="D278" s="7" t="n">
        <v>244624</v>
      </c>
      <c r="E278" s="8" t="inlineStr">
        <is>
          <t>BISA-100070022</t>
        </is>
      </c>
      <c r="H278" s="9" t="n">
        <v>4809.3</v>
      </c>
      <c r="I278" s="5" t="inlineStr">
        <is>
          <t>DEPÓSITO BANCARIO</t>
        </is>
      </c>
      <c r="J278" s="5" t="inlineStr">
        <is>
          <t>4190 JESUS FELCY MENDOZA CAHUANA</t>
        </is>
      </c>
    </row>
    <row r="279">
      <c r="A279" s="5" t="inlineStr">
        <is>
          <t>CCAJ-LP02/99/2023</t>
        </is>
      </c>
      <c r="B279" s="6" t="n">
        <v>44991.78019733796</v>
      </c>
      <c r="C279" s="5" t="inlineStr">
        <is>
          <t>3884 RIBANA RUTH REA RUEDA</t>
        </is>
      </c>
      <c r="D279" s="7" t="n"/>
      <c r="E279" s="8" t="n"/>
      <c r="F279" s="9" t="n">
        <v>3438.9</v>
      </c>
      <c r="I279" s="10" t="inlineStr">
        <is>
          <t>EFECTIVO</t>
        </is>
      </c>
      <c r="J279" s="5" t="inlineStr">
        <is>
          <t>584 FREDDY FEDERICO FLORES MARIN</t>
        </is>
      </c>
    </row>
    <row r="280">
      <c r="A280" s="5" t="inlineStr">
        <is>
          <t>CCAJ-LP02/99/2023</t>
        </is>
      </c>
      <c r="B280" s="6" t="n">
        <v>44991.78019733796</v>
      </c>
      <c r="C280" s="5" t="inlineStr">
        <is>
          <t>3884 RIBANA RUTH REA RUEDA</t>
        </is>
      </c>
      <c r="D280" s="7" t="n"/>
      <c r="E280" s="8" t="n"/>
      <c r="F280" s="9" t="n">
        <v>283</v>
      </c>
      <c r="I280" s="10" t="inlineStr">
        <is>
          <t>EFECTIVO</t>
        </is>
      </c>
      <c r="J280" s="5" t="inlineStr">
        <is>
          <t>667 WILLIAMS EDSON SANCHEZ SILVA</t>
        </is>
      </c>
    </row>
    <row r="281">
      <c r="A281" s="5" t="inlineStr">
        <is>
          <t>CCAJ-LP02/99/2023</t>
        </is>
      </c>
      <c r="B281" s="6" t="n">
        <v>44991.78019733796</v>
      </c>
      <c r="C281" s="5" t="inlineStr">
        <is>
          <t>3884 RIBANA RUTH REA RUEDA</t>
        </is>
      </c>
      <c r="D281" s="7" t="n"/>
      <c r="E281" s="8" t="n"/>
      <c r="F281" s="9" t="n">
        <v>5475.4</v>
      </c>
      <c r="I281" s="10" t="inlineStr">
        <is>
          <t>EFECTIVO</t>
        </is>
      </c>
      <c r="J281" s="5" t="inlineStr">
        <is>
          <t>5092 GERSON VELASCO LP - T02</t>
        </is>
      </c>
    </row>
    <row r="282">
      <c r="A282" s="5" t="inlineStr">
        <is>
          <t>CCAJ-LP02/99/2023</t>
        </is>
      </c>
      <c r="B282" s="6" t="n">
        <v>44991.78019733796</v>
      </c>
      <c r="C282" s="5" t="inlineStr">
        <is>
          <t>3884 RIBANA RUTH REA RUEDA</t>
        </is>
      </c>
      <c r="D282" s="7" t="n"/>
      <c r="E282" s="8" t="n"/>
      <c r="F282" s="9" t="n">
        <v>7180.9</v>
      </c>
      <c r="I282" s="10" t="inlineStr">
        <is>
          <t>EFECTIVO</t>
        </is>
      </c>
      <c r="J282" s="5" t="inlineStr">
        <is>
          <t>5092 GERSON VELASCO LP - T03</t>
        </is>
      </c>
    </row>
    <row r="283">
      <c r="A283" s="5" t="inlineStr">
        <is>
          <t>CCAJ-LP02/99/2023</t>
        </is>
      </c>
      <c r="B283" s="6" t="n">
        <v>44991.78019733796</v>
      </c>
      <c r="C283" s="5" t="inlineStr">
        <is>
          <t>3884 RIBANA RUTH REA RUEDA</t>
        </is>
      </c>
      <c r="D283" s="7" t="n"/>
      <c r="E283" s="8" t="n"/>
      <c r="F283" s="9" t="n">
        <v>8324.9</v>
      </c>
      <c r="I283" s="10" t="inlineStr">
        <is>
          <t>EFECTIVO</t>
        </is>
      </c>
      <c r="J283" s="5" t="inlineStr">
        <is>
          <t>5092 GERSON VELASCO LP - T05</t>
        </is>
      </c>
    </row>
    <row r="284">
      <c r="A284" s="11" t="inlineStr">
        <is>
          <t>SAP</t>
        </is>
      </c>
      <c r="B284" s="3" t="n"/>
      <c r="C284" s="3" t="n"/>
      <c r="D284" s="7" t="n"/>
      <c r="E284" s="8" t="n"/>
      <c r="F284" s="12">
        <f>SUM(F258:G283)</f>
        <v/>
      </c>
      <c r="G284" s="9" t="n"/>
      <c r="I284" s="10" t="n"/>
      <c r="J284" s="5" t="n"/>
    </row>
    <row r="285" ht="15.75" customHeight="1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32" t="n">
        <v>112865456</v>
      </c>
      <c r="E285" s="15" t="n">
        <v>112865494</v>
      </c>
      <c r="I285" s="10" t="n"/>
      <c r="J285" s="5" t="n"/>
    </row>
    <row r="286" ht="15.75" customHeight="1">
      <c r="A286" s="31" t="n"/>
      <c r="B286" s="31" t="n"/>
      <c r="C286" s="31" t="n"/>
      <c r="D286" s="32" t="n"/>
      <c r="E286" s="15" t="n"/>
      <c r="I286" s="10" t="n"/>
      <c r="J286" s="5" t="n"/>
    </row>
    <row r="287">
      <c r="D287" t="inlineStr">
        <is>
          <t>112865456</t>
        </is>
      </c>
      <c r="E287" t="inlineStr">
        <is>
          <t>112878806</t>
        </is>
      </c>
    </row>
    <row r="288">
      <c r="A288" s="1" t="inlineStr">
        <is>
          <t>Cierre Caja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3" t="inlineStr">
        <is>
          <t>Del 07/03/2023</t>
        </is>
      </c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90" t="inlineStr">
        <is>
          <t>Cierre Caja</t>
        </is>
      </c>
      <c r="B290" s="90" t="inlineStr">
        <is>
          <t>Fecha</t>
        </is>
      </c>
      <c r="C290" s="90" t="inlineStr">
        <is>
          <t>Cajero</t>
        </is>
      </c>
      <c r="D290" s="90" t="inlineStr">
        <is>
          <t>Nro Voucher</t>
        </is>
      </c>
      <c r="E290" s="90" t="inlineStr">
        <is>
          <t>Nro Cuenta</t>
        </is>
      </c>
      <c r="F290" s="90" t="inlineStr">
        <is>
          <t>Tipo Ingreso</t>
        </is>
      </c>
      <c r="G290" s="91" t="n"/>
      <c r="H290" s="92" t="n"/>
      <c r="I290" s="90" t="inlineStr">
        <is>
          <t>TIPO DE INGRESO</t>
        </is>
      </c>
      <c r="J290" s="90" t="inlineStr">
        <is>
          <t>Cobrador</t>
        </is>
      </c>
    </row>
    <row r="291">
      <c r="A291" s="93" t="n"/>
      <c r="B291" s="93" t="n"/>
      <c r="C291" s="93" t="n"/>
      <c r="D291" s="93" t="n"/>
      <c r="E291" s="93" t="n"/>
      <c r="F291" s="4" t="inlineStr">
        <is>
          <t>EFECTIVO</t>
        </is>
      </c>
      <c r="G291" s="4" t="inlineStr">
        <is>
          <t>CHEQUE</t>
        </is>
      </c>
      <c r="H291" s="4" t="inlineStr">
        <is>
          <t>TRANSFERENCIA</t>
        </is>
      </c>
      <c r="I291" s="93" t="n"/>
      <c r="J291" s="93" t="n"/>
    </row>
    <row r="292">
      <c r="A292" s="5" t="inlineStr">
        <is>
          <t>CCAJ-LP02/100/2023</t>
        </is>
      </c>
      <c r="B292" s="6" t="n">
        <v>44992.48630361111</v>
      </c>
      <c r="C292" s="5" t="inlineStr">
        <is>
          <t>3884 RIBANA RUTH REA RUEDA</t>
        </is>
      </c>
      <c r="D292" s="10" t="n"/>
      <c r="E292" s="8" t="n"/>
      <c r="F292" s="9" t="n">
        <v>7653.9</v>
      </c>
      <c r="I292" s="10" t="inlineStr">
        <is>
          <t>EFECTIVO</t>
        </is>
      </c>
      <c r="J292" s="8" t="inlineStr">
        <is>
          <t>108 GREGORIO RAMIREZ APAZA</t>
        </is>
      </c>
    </row>
    <row r="293">
      <c r="A293" s="5" t="inlineStr">
        <is>
          <t>CCAJ-LP02/100/2023</t>
        </is>
      </c>
      <c r="B293" s="6" t="n">
        <v>44992.48630361111</v>
      </c>
      <c r="C293" s="5" t="inlineStr">
        <is>
          <t>3884 RIBANA RUTH REA RUEDA</t>
        </is>
      </c>
      <c r="D293" s="10" t="n"/>
      <c r="E293" s="8" t="n"/>
      <c r="F293" s="9" t="n">
        <v>5588.2</v>
      </c>
      <c r="I293" s="10" t="inlineStr">
        <is>
          <t>EFECTIVO</t>
        </is>
      </c>
      <c r="J293" s="5" t="inlineStr">
        <is>
          <t>136 OSCAR REYNALDO LIMACHI SURCO</t>
        </is>
      </c>
    </row>
    <row r="294">
      <c r="A294" s="5" t="inlineStr">
        <is>
          <t>CCAJ-LP02/100/2023</t>
        </is>
      </c>
      <c r="B294" s="6" t="n">
        <v>44992.48630361111</v>
      </c>
      <c r="C294" s="5" t="inlineStr">
        <is>
          <t>3884 RIBANA RUTH REA RUEDA</t>
        </is>
      </c>
      <c r="D294" s="10" t="n"/>
      <c r="E294" s="8" t="n"/>
      <c r="F294" s="9" t="n">
        <v>5746.2</v>
      </c>
      <c r="I294" s="10" t="inlineStr">
        <is>
          <t>EFECTIVO</t>
        </is>
      </c>
      <c r="J294" s="5" t="inlineStr">
        <is>
          <t>266 SANTIAGO MACHACA CALCINA</t>
        </is>
      </c>
    </row>
    <row r="295">
      <c r="A295" s="5" t="inlineStr">
        <is>
          <t>CCAJ-LP02/100/2023</t>
        </is>
      </c>
      <c r="B295" s="6" t="n">
        <v>44992.48630361111</v>
      </c>
      <c r="C295" s="5" t="inlineStr">
        <is>
          <t>3884 RIBANA RUTH REA RUEDA</t>
        </is>
      </c>
      <c r="D295" s="10" t="n"/>
      <c r="E295" s="8" t="n"/>
      <c r="F295" s="9" t="n">
        <v>10564.5</v>
      </c>
      <c r="I295" s="10" t="inlineStr">
        <is>
          <t>EFECTIVO</t>
        </is>
      </c>
      <c r="J295" s="5" t="inlineStr">
        <is>
          <t>331 CARLOS ALFREDO GUTIERREZ HUANCA</t>
        </is>
      </c>
    </row>
    <row r="296">
      <c r="A296" s="5" t="inlineStr">
        <is>
          <t>CCAJ-LP02/100/2023</t>
        </is>
      </c>
      <c r="B296" s="6" t="n">
        <v>44992.48630361111</v>
      </c>
      <c r="C296" s="5" t="inlineStr">
        <is>
          <t>3884 RIBANA RUTH REA RUEDA</t>
        </is>
      </c>
      <c r="D296" s="10" t="n"/>
      <c r="E296" s="8" t="n"/>
      <c r="F296" s="9" t="n">
        <v>11808.8</v>
      </c>
      <c r="I296" s="10" t="inlineStr">
        <is>
          <t>EFECTIVO</t>
        </is>
      </c>
      <c r="J296" s="5" t="inlineStr">
        <is>
          <t>883 FRANKLIN CARDOZO RIVERA</t>
        </is>
      </c>
    </row>
    <row r="297">
      <c r="A297" s="5" t="inlineStr">
        <is>
          <t>CCAJ-LP02/100/2023</t>
        </is>
      </c>
      <c r="B297" s="6" t="n">
        <v>44992.48630361111</v>
      </c>
      <c r="C297" s="5" t="inlineStr">
        <is>
          <t>3884 RIBANA RUTH REA RUEDA</t>
        </is>
      </c>
      <c r="D297" s="10" t="n"/>
      <c r="E297" s="8" t="n"/>
      <c r="F297" s="9" t="n">
        <v>9142</v>
      </c>
      <c r="I297" s="10" t="inlineStr">
        <is>
          <t>EFECTIVO</t>
        </is>
      </c>
      <c r="J297" s="5" t="inlineStr">
        <is>
          <t>1116 VLADIMIR FRANZ ATAHUACHI RODRIGUEZ</t>
        </is>
      </c>
    </row>
    <row r="298">
      <c r="A298" s="5" t="inlineStr">
        <is>
          <t>CCAJ-LP02/100/2023</t>
        </is>
      </c>
      <c r="B298" s="6" t="n">
        <v>44992.48630361111</v>
      </c>
      <c r="C298" s="5" t="inlineStr">
        <is>
          <t>3884 RIBANA RUTH REA RUEDA</t>
        </is>
      </c>
      <c r="D298" s="10" t="n"/>
      <c r="E298" s="8" t="n"/>
      <c r="F298" s="9" t="n">
        <v>9282</v>
      </c>
      <c r="I298" s="10" t="inlineStr">
        <is>
          <t>EFECTIVO</t>
        </is>
      </c>
      <c r="J298" s="5" t="inlineStr">
        <is>
          <t>1180 JAIME RAMIRO CHACON PAREDES</t>
        </is>
      </c>
    </row>
    <row r="299">
      <c r="A299" s="5" t="inlineStr">
        <is>
          <t>CCAJ-LP02/100/2023</t>
        </is>
      </c>
      <c r="B299" s="6" t="n">
        <v>44992.48630361111</v>
      </c>
      <c r="C299" s="5" t="inlineStr">
        <is>
          <t>3884 RIBANA RUTH REA RUEDA</t>
        </is>
      </c>
      <c r="D299" s="10" t="n"/>
      <c r="E299" s="8" t="n"/>
      <c r="F299" s="9" t="n">
        <v>2767.6</v>
      </c>
      <c r="I299" s="10" t="inlineStr">
        <is>
          <t>EFECTIVO</t>
        </is>
      </c>
      <c r="J299" s="5" t="inlineStr">
        <is>
          <t>2309 FERNANDO POMA ESCOBAR</t>
        </is>
      </c>
    </row>
    <row r="300">
      <c r="A300" s="5" t="inlineStr">
        <is>
          <t>CCAJ-LP02/100/2023</t>
        </is>
      </c>
      <c r="B300" s="6" t="n">
        <v>44992.48630361111</v>
      </c>
      <c r="C300" s="5" t="inlineStr">
        <is>
          <t>3884 RIBANA RUTH REA RUEDA</t>
        </is>
      </c>
      <c r="D300" s="10" t="n"/>
      <c r="E300" s="8" t="n"/>
      <c r="F300" s="9" t="n">
        <v>9490</v>
      </c>
      <c r="I300" s="10" t="inlineStr">
        <is>
          <t>EFECTIVO</t>
        </is>
      </c>
      <c r="J300" s="5" t="inlineStr">
        <is>
          <t>3052 JUAN JOSE MACHACA TORREZ</t>
        </is>
      </c>
    </row>
    <row r="301">
      <c r="A301" s="5" t="inlineStr">
        <is>
          <t>CCAJ-LP02/100/2023</t>
        </is>
      </c>
      <c r="B301" s="6" t="n">
        <v>44992.48630361111</v>
      </c>
      <c r="C301" s="5" t="inlineStr">
        <is>
          <t>3884 RIBANA RUTH REA RUEDA</t>
        </is>
      </c>
      <c r="D301" s="10" t="n"/>
      <c r="E301" s="8" t="n"/>
      <c r="F301" s="9" t="n">
        <v>5770.9</v>
      </c>
      <c r="I301" s="10" t="inlineStr">
        <is>
          <t>EFECTIVO</t>
        </is>
      </c>
      <c r="J301" s="5" t="inlineStr">
        <is>
          <t>5092 GERSON VELASCO LP - T01</t>
        </is>
      </c>
    </row>
    <row r="302">
      <c r="A302" s="5" t="inlineStr">
        <is>
          <t>CCAJ-LP02/100/2023</t>
        </is>
      </c>
      <c r="B302" s="6" t="n">
        <v>44992.48630361111</v>
      </c>
      <c r="C302" s="5" t="inlineStr">
        <is>
          <t>3884 RIBANA RUTH REA RUEDA</t>
        </is>
      </c>
      <c r="D302" s="10" t="n"/>
      <c r="E302" s="8" t="n"/>
      <c r="F302" s="9" t="n">
        <v>6106.7</v>
      </c>
      <c r="I302" s="10" t="inlineStr">
        <is>
          <t>EFECTIVO</t>
        </is>
      </c>
      <c r="J302" s="5" t="inlineStr">
        <is>
          <t>5092 GERSON VELASCO LP - T04</t>
        </is>
      </c>
    </row>
    <row r="303">
      <c r="A303" s="11" t="inlineStr">
        <is>
          <t>SAP</t>
        </is>
      </c>
      <c r="B303" s="3" t="n"/>
      <c r="C303" s="3" t="n"/>
      <c r="D303" s="7" t="n"/>
      <c r="E303" s="8" t="n"/>
      <c r="F303" s="26">
        <f>SUM(F292:G302)</f>
        <v/>
      </c>
      <c r="G303" s="9" t="n"/>
      <c r="I303" s="10" t="n"/>
      <c r="J303" s="5" t="n"/>
    </row>
    <row r="304" ht="15.75" customHeight="1">
      <c r="A304" s="13" t="inlineStr">
        <is>
          <t>FECHA</t>
        </is>
      </c>
      <c r="B304" s="13" t="inlineStr">
        <is>
          <t>CIERRE DE CAJA</t>
        </is>
      </c>
      <c r="C304" s="13" t="inlineStr">
        <is>
          <t>IMPORTE</t>
        </is>
      </c>
      <c r="D304" s="32" t="n">
        <v>112865455</v>
      </c>
      <c r="E304" s="15" t="n">
        <v>112865496</v>
      </c>
      <c r="I304" s="10" t="n"/>
      <c r="J304" s="5" t="n"/>
    </row>
    <row r="305" ht="15.75" customHeight="1">
      <c r="A305" s="31" t="n"/>
      <c r="B305" s="31" t="n"/>
      <c r="C305" s="31" t="n"/>
      <c r="D305" s="32" t="n"/>
      <c r="E305" s="15" t="n"/>
      <c r="I305" s="10" t="n"/>
      <c r="J305" s="5" t="n"/>
    </row>
    <row r="306" ht="15.75" customHeight="1">
      <c r="A306" s="31" t="n"/>
      <c r="B306" s="31" t="n"/>
      <c r="C306" s="31" t="n"/>
      <c r="D306" s="32" t="inlineStr">
        <is>
          <t>112865455</t>
        </is>
      </c>
      <c r="E306" s="15" t="inlineStr">
        <is>
          <t>112878787</t>
        </is>
      </c>
      <c r="I306" s="10" t="n"/>
      <c r="J306" s="5" t="n"/>
    </row>
    <row r="307">
      <c r="A307" s="5" t="n"/>
      <c r="B307" s="6" t="n"/>
      <c r="C307" s="5" t="n"/>
      <c r="D307" s="7" t="n"/>
      <c r="E307" s="8" t="n"/>
      <c r="G307" s="9" t="n"/>
      <c r="I307" s="10" t="n"/>
      <c r="J307" s="5" t="n"/>
    </row>
    <row r="308">
      <c r="A308" s="5" t="inlineStr">
        <is>
          <t>CCAJ-LP02/101/20</t>
        </is>
      </c>
      <c r="B308" s="6" t="n">
        <v>44992.7406481713</v>
      </c>
      <c r="C308" s="5" t="inlineStr">
        <is>
          <t>3884 RIBANA RUTH REA RUEDA</t>
        </is>
      </c>
      <c r="D308" s="7" t="n">
        <v>244780</v>
      </c>
      <c r="E308" s="8" t="inlineStr">
        <is>
          <t>BISA-100070022</t>
        </is>
      </c>
      <c r="H308" s="9" t="n">
        <v>200</v>
      </c>
      <c r="I308" s="5" t="inlineStr">
        <is>
          <t>DEPÓSITO BANCARIO</t>
        </is>
      </c>
      <c r="J308" s="5" t="inlineStr">
        <is>
          <t>4190 JESUS FELCY MENDOZA CAHUANA</t>
        </is>
      </c>
    </row>
    <row r="309">
      <c r="A309" s="5" t="inlineStr">
        <is>
          <t>CCAJ-LP02/101/2023</t>
        </is>
      </c>
      <c r="B309" s="6" t="n">
        <v>44992.7406481713</v>
      </c>
      <c r="C309" s="5" t="inlineStr">
        <is>
          <t>3884 RIBANA RUTH REA RUEDA</t>
        </is>
      </c>
      <c r="D309" s="17" t="n">
        <v>45143592045</v>
      </c>
      <c r="E309" s="8" t="inlineStr">
        <is>
          <t>BISA-100070022</t>
        </is>
      </c>
      <c r="H309" s="9" t="n">
        <v>1122.23</v>
      </c>
      <c r="I309" s="5" t="inlineStr">
        <is>
          <t>DEPÓSITO BANCARIO</t>
        </is>
      </c>
      <c r="J309" s="5" t="inlineStr">
        <is>
          <t>4190 JESUS FELCY MENDOZA CAHUANA</t>
        </is>
      </c>
    </row>
    <row r="310">
      <c r="A310" s="5" t="inlineStr">
        <is>
          <t>CCAJ-LP02/101/2023</t>
        </is>
      </c>
      <c r="B310" s="6" t="n">
        <v>44992.7406481713</v>
      </c>
      <c r="C310" s="5" t="inlineStr">
        <is>
          <t>3884 RIBANA RUTH REA RUEDA</t>
        </is>
      </c>
      <c r="D310" s="7" t="n">
        <v>244779</v>
      </c>
      <c r="E310" s="8" t="inlineStr">
        <is>
          <t>BISA-100070022</t>
        </is>
      </c>
      <c r="H310" s="9" t="n">
        <v>22606.7</v>
      </c>
      <c r="I310" s="5" t="inlineStr">
        <is>
          <t>DEPÓSITO BANCARIO</t>
        </is>
      </c>
      <c r="J310" s="8" t="inlineStr">
        <is>
          <t>5103 JOSE LUIS VARGAS SANTOS</t>
        </is>
      </c>
    </row>
    <row r="311">
      <c r="A311" s="5" t="inlineStr">
        <is>
          <t>CCAJ-LP02/101/2023</t>
        </is>
      </c>
      <c r="B311" s="6" t="n">
        <v>44992.7406481713</v>
      </c>
      <c r="C311" s="5" t="inlineStr">
        <is>
          <t>3884 RIBANA RUTH REA RUEDA</t>
        </is>
      </c>
      <c r="D311" s="17" t="n">
        <v>51217708520</v>
      </c>
      <c r="E311" s="8" t="inlineStr">
        <is>
          <t>BISA-100070022</t>
        </is>
      </c>
      <c r="H311" s="9" t="n">
        <v>2082.52</v>
      </c>
      <c r="I311" s="5" t="inlineStr">
        <is>
          <t>DEPÓSITO BANCARIO</t>
        </is>
      </c>
      <c r="J311" s="5" t="inlineStr">
        <is>
          <t>2464 LUIS FERNANDO GUEVARA PECA</t>
        </is>
      </c>
    </row>
    <row r="312">
      <c r="A312" s="5" t="inlineStr">
        <is>
          <t>CCAJ-LP02/101/2023</t>
        </is>
      </c>
      <c r="B312" s="6" t="n">
        <v>44992.7406481713</v>
      </c>
      <c r="C312" s="5" t="inlineStr">
        <is>
          <t>3884 RIBANA RUTH REA RUEDA</t>
        </is>
      </c>
      <c r="D312" s="7" t="n">
        <v>209280</v>
      </c>
      <c r="E312" s="8" t="inlineStr">
        <is>
          <t>BISA-100070022</t>
        </is>
      </c>
      <c r="H312" s="9" t="n">
        <v>9355.6</v>
      </c>
      <c r="I312" s="5" t="inlineStr">
        <is>
          <t>DEPÓSITO BANCARIO</t>
        </is>
      </c>
      <c r="J312" s="5" t="inlineStr">
        <is>
          <t>4276 CARLOS MARCELO REQUENA TERAN</t>
        </is>
      </c>
    </row>
    <row r="313">
      <c r="A313" s="5" t="inlineStr">
        <is>
          <t>CCAJ-LP02/101/2023</t>
        </is>
      </c>
      <c r="B313" s="6" t="n">
        <v>44992.7406481713</v>
      </c>
      <c r="C313" s="5" t="inlineStr">
        <is>
          <t>3884 RIBANA RUTH REA RUEDA</t>
        </is>
      </c>
      <c r="D313" s="7" t="n">
        <v>40763476</v>
      </c>
      <c r="E313" s="5" t="inlineStr">
        <is>
          <t>BANCO UNION-10000020161539</t>
        </is>
      </c>
      <c r="H313" s="9" t="n">
        <v>7247.22</v>
      </c>
      <c r="I313" s="5" t="inlineStr">
        <is>
          <t>DEPÓSITO BANCARIO</t>
        </is>
      </c>
      <c r="J313" s="5" t="inlineStr">
        <is>
          <t>2464 LUIS FERNANDO GUEVARA PECA</t>
        </is>
      </c>
    </row>
    <row r="314">
      <c r="A314" s="5" t="inlineStr">
        <is>
          <t>CCAJ-LP02/101/2023</t>
        </is>
      </c>
      <c r="B314" s="6" t="n">
        <v>44992.7406481713</v>
      </c>
      <c r="C314" s="5" t="inlineStr">
        <is>
          <t>3884 RIBANA RUTH REA RUEDA</t>
        </is>
      </c>
      <c r="D314" s="7" t="n">
        <v>3154268888</v>
      </c>
      <c r="E314" s="5" t="inlineStr">
        <is>
          <t>BANCO UNION-10000020161539</t>
        </is>
      </c>
      <c r="H314" s="9" t="n">
        <v>38221.5</v>
      </c>
      <c r="I314" s="5" t="inlineStr">
        <is>
          <t>DEPÓSITO BANCARIO</t>
        </is>
      </c>
      <c r="J314" s="5" t="inlineStr">
        <is>
          <t>2464 LUIS FERNANDO GUEVARA PECA</t>
        </is>
      </c>
    </row>
    <row r="315">
      <c r="A315" s="5" t="inlineStr">
        <is>
          <t>CCAJ-LP02/101/2023</t>
        </is>
      </c>
      <c r="B315" s="6" t="n">
        <v>44992.7406481713</v>
      </c>
      <c r="C315" s="5" t="inlineStr">
        <is>
          <t>3884 RIBANA RUTH REA RUEDA</t>
        </is>
      </c>
      <c r="D315" s="7" t="n">
        <v>209279</v>
      </c>
      <c r="E315" s="8" t="inlineStr">
        <is>
          <t>BISA-100070022</t>
        </is>
      </c>
      <c r="H315" s="9" t="n">
        <v>7673.3</v>
      </c>
      <c r="I315" s="5" t="inlineStr">
        <is>
          <t>DEPÓSITO BANCARIO</t>
        </is>
      </c>
      <c r="J315" s="5" t="inlineStr">
        <is>
          <t>4190 JESUS FELCY MENDOZA CAHUANA</t>
        </is>
      </c>
    </row>
    <row r="316">
      <c r="A316" s="5" t="inlineStr">
        <is>
          <t>CCAJ-LP02/101/2023</t>
        </is>
      </c>
      <c r="B316" s="6" t="n">
        <v>44992.7406481713</v>
      </c>
      <c r="C316" s="5" t="inlineStr">
        <is>
          <t>3884 RIBANA RUTH REA RUEDA</t>
        </is>
      </c>
      <c r="D316" s="7" t="n"/>
      <c r="E316" s="8" t="n"/>
      <c r="F316" s="9" t="n">
        <v>6502.5</v>
      </c>
      <c r="I316" s="10" t="inlineStr">
        <is>
          <t>EFECTIVO</t>
        </is>
      </c>
      <c r="J316" s="5" t="inlineStr">
        <is>
          <t>136 OSCAR REYNALDO LIMACHI SURCO</t>
        </is>
      </c>
    </row>
    <row r="317">
      <c r="A317" s="5" t="inlineStr">
        <is>
          <t>CCAJ-LP02/101/2023</t>
        </is>
      </c>
      <c r="B317" s="6" t="n">
        <v>44992.7406481713</v>
      </c>
      <c r="C317" s="5" t="inlineStr">
        <is>
          <t>3884 RIBANA RUTH REA RUEDA</t>
        </is>
      </c>
      <c r="D317" s="7" t="n"/>
      <c r="E317" s="8" t="n"/>
      <c r="F317" s="9" t="n">
        <v>3335</v>
      </c>
      <c r="I317" s="10" t="inlineStr">
        <is>
          <t>EFECTIVO</t>
        </is>
      </c>
      <c r="J317" s="5" t="inlineStr">
        <is>
          <t>266 SANTIAGO MACHACA CALCINA</t>
        </is>
      </c>
    </row>
    <row r="318">
      <c r="A318" s="5" t="inlineStr">
        <is>
          <t>CCAJ-LP02/101/2023</t>
        </is>
      </c>
      <c r="B318" s="6" t="n">
        <v>44992.7406481713</v>
      </c>
      <c r="C318" s="5" t="inlineStr">
        <is>
          <t>3884 RIBANA RUTH REA RUEDA</t>
        </is>
      </c>
      <c r="D318" s="7" t="n"/>
      <c r="E318" s="8" t="n"/>
      <c r="F318" s="9" t="n">
        <v>14451.4</v>
      </c>
      <c r="I318" s="10" t="inlineStr">
        <is>
          <t>EFECTIVO</t>
        </is>
      </c>
      <c r="J318" s="5" t="inlineStr">
        <is>
          <t>584 FREDDY FEDERICO FLORES MARIN</t>
        </is>
      </c>
    </row>
    <row r="319">
      <c r="A319" s="5" t="inlineStr">
        <is>
          <t>CCAJ-LP02/101/2023</t>
        </is>
      </c>
      <c r="B319" s="6" t="n">
        <v>44992.7406481713</v>
      </c>
      <c r="C319" s="5" t="inlineStr">
        <is>
          <t>3884 RIBANA RUTH REA RUEDA</t>
        </is>
      </c>
      <c r="D319" s="7" t="n"/>
      <c r="E319" s="8" t="n"/>
      <c r="F319" s="9" t="n">
        <v>366.6</v>
      </c>
      <c r="I319" s="10" t="inlineStr">
        <is>
          <t>EFECTIVO</t>
        </is>
      </c>
      <c r="J319" s="5" t="inlineStr">
        <is>
          <t>667 WILLIAMS EDSON SANCHEZ SILVA</t>
        </is>
      </c>
    </row>
    <row r="320">
      <c r="A320" s="5" t="inlineStr">
        <is>
          <t>CCAJ-LP02/101/2023</t>
        </is>
      </c>
      <c r="B320" s="6" t="n">
        <v>44992.7406481713</v>
      </c>
      <c r="C320" s="5" t="inlineStr">
        <is>
          <t>3884 RIBANA RUTH REA RUEDA</t>
        </is>
      </c>
      <c r="D320" s="7" t="n"/>
      <c r="E320" s="8" t="n"/>
      <c r="F320" s="9" t="n">
        <v>0.1</v>
      </c>
      <c r="I320" s="10" t="inlineStr">
        <is>
          <t>EFECTIVO</t>
        </is>
      </c>
      <c r="J320" s="5" t="inlineStr">
        <is>
          <t>2464 LUIS FERNANDO GUEVARA PECA</t>
        </is>
      </c>
    </row>
    <row r="321">
      <c r="A321" s="11" t="inlineStr">
        <is>
          <t>SAP</t>
        </is>
      </c>
      <c r="B321" s="3" t="n"/>
      <c r="C321" s="3" t="n"/>
      <c r="D321" s="7" t="n"/>
      <c r="E321" s="8" t="n"/>
      <c r="F321" s="26">
        <f>SUM(F308:G320)</f>
        <v/>
      </c>
      <c r="G321" s="9" t="n"/>
      <c r="I321" s="10" t="n"/>
      <c r="J321" s="5" t="n"/>
    </row>
    <row r="322" ht="15.75" customHeight="1">
      <c r="A322" s="13" t="inlineStr">
        <is>
          <t>FECHA</t>
        </is>
      </c>
      <c r="B322" s="13" t="inlineStr">
        <is>
          <t>CIERRE DE CAJA</t>
        </is>
      </c>
      <c r="C322" s="13" t="inlineStr">
        <is>
          <t>IMPORTE</t>
        </is>
      </c>
      <c r="D322" s="32" t="n">
        <v>112874978</v>
      </c>
      <c r="E322" s="15" t="n">
        <v>112899577</v>
      </c>
      <c r="F322" s="56" t="n"/>
      <c r="G322" s="9" t="n"/>
      <c r="I322" s="10" t="n"/>
      <c r="J322" s="5" t="n"/>
    </row>
    <row r="323">
      <c r="A323" s="5" t="n"/>
      <c r="B323" s="6" t="n"/>
      <c r="C323" s="5" t="n"/>
      <c r="I323" s="10" t="n"/>
      <c r="J323" s="5" t="n"/>
    </row>
    <row r="324">
      <c r="D324" t="inlineStr">
        <is>
          <t>112874978</t>
        </is>
      </c>
      <c r="E324" t="inlineStr">
        <is>
          <t>112901083</t>
        </is>
      </c>
    </row>
    <row r="325">
      <c r="A325" s="1" t="inlineStr">
        <is>
          <t>Cierre Caja</t>
        </is>
      </c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</row>
    <row r="326">
      <c r="A326" s="3" t="inlineStr">
        <is>
          <t>Del 08/03/2023</t>
        </is>
      </c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</row>
    <row r="327">
      <c r="A327" s="90" t="inlineStr">
        <is>
          <t>Cierre Caja</t>
        </is>
      </c>
      <c r="B327" s="90" t="inlineStr">
        <is>
          <t>Fecha</t>
        </is>
      </c>
      <c r="C327" s="90" t="inlineStr">
        <is>
          <t>Cajero</t>
        </is>
      </c>
      <c r="D327" s="90" t="inlineStr">
        <is>
          <t>Nro Voucher</t>
        </is>
      </c>
      <c r="E327" s="90" t="inlineStr">
        <is>
          <t>Nro Cuenta</t>
        </is>
      </c>
      <c r="F327" s="90" t="inlineStr">
        <is>
          <t>Tipo Ingreso</t>
        </is>
      </c>
      <c r="G327" s="91" t="n"/>
      <c r="H327" s="92" t="n"/>
      <c r="I327" s="90" t="inlineStr">
        <is>
          <t>TIPO DE INGRESO</t>
        </is>
      </c>
      <c r="J327" s="90" t="inlineStr">
        <is>
          <t>Cobrador</t>
        </is>
      </c>
    </row>
    <row r="328">
      <c r="A328" s="93" t="n"/>
      <c r="B328" s="93" t="n"/>
      <c r="C328" s="93" t="n"/>
      <c r="D328" s="93" t="n"/>
      <c r="E328" s="93" t="n"/>
      <c r="F328" s="4" t="inlineStr">
        <is>
          <t>EFECTIVO</t>
        </is>
      </c>
      <c r="G328" s="4" t="inlineStr">
        <is>
          <t>CHEQUE</t>
        </is>
      </c>
      <c r="H328" s="4" t="inlineStr">
        <is>
          <t>TRANSFERENCIA</t>
        </is>
      </c>
      <c r="I328" s="93" t="n"/>
      <c r="J328" s="93" t="n"/>
    </row>
    <row r="329">
      <c r="A329" s="5" t="inlineStr">
        <is>
          <t>CCAJ-LP02/102/2023</t>
        </is>
      </c>
      <c r="B329" s="6" t="n">
        <v>44993.44566534722</v>
      </c>
      <c r="C329" s="5" t="inlineStr">
        <is>
          <t>3884 RIBANA RUTH REA RUEDA</t>
        </is>
      </c>
      <c r="D329" s="10" t="n"/>
      <c r="E329" s="8" t="n"/>
      <c r="F329" s="9" t="n">
        <v>8548.76</v>
      </c>
      <c r="I329" s="10" t="inlineStr">
        <is>
          <t>EFECTIVO</t>
        </is>
      </c>
      <c r="J329" s="8" t="inlineStr">
        <is>
          <t>108 GREGORIO RAMIREZ APAZA</t>
        </is>
      </c>
    </row>
    <row r="330">
      <c r="A330" s="5" t="inlineStr">
        <is>
          <t>CCAJ-LP02/102/2023</t>
        </is>
      </c>
      <c r="B330" s="6" t="n">
        <v>44993.44566534722</v>
      </c>
      <c r="C330" s="5" t="inlineStr">
        <is>
          <t>3884 RIBANA RUTH REA RUEDA</t>
        </is>
      </c>
      <c r="D330" s="10" t="n"/>
      <c r="E330" s="8" t="n"/>
      <c r="F330" s="9" t="n">
        <v>4193.8</v>
      </c>
      <c r="I330" s="10" t="inlineStr">
        <is>
          <t>EFECTIVO</t>
        </is>
      </c>
      <c r="J330" s="8" t="inlineStr">
        <is>
          <t>304 ALFREDO MENDOZA APAZA</t>
        </is>
      </c>
    </row>
    <row r="331">
      <c r="A331" s="5" t="inlineStr">
        <is>
          <t>CCAJ-LP02/102/2023</t>
        </is>
      </c>
      <c r="B331" s="6" t="n">
        <v>44993.44566534722</v>
      </c>
      <c r="C331" s="5" t="inlineStr">
        <is>
          <t>3884 RIBANA RUTH REA RUEDA</t>
        </is>
      </c>
      <c r="D331" s="10" t="n"/>
      <c r="E331" s="8" t="n"/>
      <c r="F331" s="9" t="n">
        <v>13792.44</v>
      </c>
      <c r="I331" s="10" t="inlineStr">
        <is>
          <t>EFECTIVO</t>
        </is>
      </c>
      <c r="J331" s="5" t="inlineStr">
        <is>
          <t>331 CARLOS ALFREDO GUTIERREZ HUANCA</t>
        </is>
      </c>
    </row>
    <row r="332">
      <c r="A332" s="5" t="inlineStr">
        <is>
          <t>CCAJ-LP02/102/2023</t>
        </is>
      </c>
      <c r="B332" s="6" t="n">
        <v>44993.44566534722</v>
      </c>
      <c r="C332" s="5" t="inlineStr">
        <is>
          <t>3884 RIBANA RUTH REA RUEDA</t>
        </is>
      </c>
      <c r="D332" s="10" t="n"/>
      <c r="E332" s="8" t="n"/>
      <c r="F332" s="9" t="n">
        <v>7948.5</v>
      </c>
      <c r="I332" s="10" t="inlineStr">
        <is>
          <t>EFECTIVO</t>
        </is>
      </c>
      <c r="J332" s="5" t="inlineStr">
        <is>
          <t>883 FRANKLIN CARDOZO RIVERA</t>
        </is>
      </c>
    </row>
    <row r="333">
      <c r="A333" s="5" t="inlineStr">
        <is>
          <t>CCAJ-LP02/102/2023</t>
        </is>
      </c>
      <c r="B333" s="6" t="n">
        <v>44993.44566534722</v>
      </c>
      <c r="C333" s="5" t="inlineStr">
        <is>
          <t>3884 RIBANA RUTH REA RUEDA</t>
        </is>
      </c>
      <c r="D333" s="10" t="n"/>
      <c r="E333" s="8" t="n"/>
      <c r="F333" s="9" t="n">
        <v>21888.5</v>
      </c>
      <c r="I333" s="10" t="inlineStr">
        <is>
          <t>EFECTIVO</t>
        </is>
      </c>
      <c r="J333" s="5" t="inlineStr">
        <is>
          <t>1116 VLADIMIR FRANZ ATAHUACHI RODRIGUEZ</t>
        </is>
      </c>
    </row>
    <row r="334">
      <c r="A334" s="5" t="inlineStr">
        <is>
          <t>CCAJ-LP02/102/2023</t>
        </is>
      </c>
      <c r="B334" s="6" t="n">
        <v>44993.44566534722</v>
      </c>
      <c r="C334" s="5" t="inlineStr">
        <is>
          <t>3884 RIBANA RUTH REA RUEDA</t>
        </is>
      </c>
      <c r="D334" s="10" t="n"/>
      <c r="E334" s="8" t="n"/>
      <c r="F334" s="9" t="n">
        <v>13429.7</v>
      </c>
      <c r="I334" s="10" t="inlineStr">
        <is>
          <t>EFECTIVO</t>
        </is>
      </c>
      <c r="J334" s="5" t="inlineStr">
        <is>
          <t>1180 JAIME RAMIRO CHACON PAREDES</t>
        </is>
      </c>
    </row>
    <row r="335">
      <c r="A335" s="5" t="inlineStr">
        <is>
          <t>CCAJ-LP02/102/2023</t>
        </is>
      </c>
      <c r="B335" s="6" t="n">
        <v>44993.44566534722</v>
      </c>
      <c r="C335" s="5" t="inlineStr">
        <is>
          <t>3884 RIBANA RUTH REA RUEDA</t>
        </is>
      </c>
      <c r="D335" s="10" t="n"/>
      <c r="E335" s="8" t="n"/>
      <c r="F335" s="9" t="n">
        <v>7660</v>
      </c>
      <c r="I335" s="10" t="inlineStr">
        <is>
          <t>EFECTIVO</t>
        </is>
      </c>
      <c r="J335" s="5" t="inlineStr">
        <is>
          <t>3052 JUAN JOSE MACHACA TORREZ</t>
        </is>
      </c>
    </row>
    <row r="336">
      <c r="A336" s="5" t="inlineStr">
        <is>
          <t>CCAJ-LP02/102/2023</t>
        </is>
      </c>
      <c r="B336" s="6" t="n">
        <v>44993.44566534722</v>
      </c>
      <c r="C336" s="5" t="inlineStr">
        <is>
          <t>3884 RIBANA RUTH REA RUEDA</t>
        </is>
      </c>
      <c r="D336" s="10" t="n"/>
      <c r="E336" s="8" t="n"/>
      <c r="F336" s="9" t="n">
        <v>6530.6</v>
      </c>
      <c r="I336" s="10" t="inlineStr">
        <is>
          <t>EFECTIVO</t>
        </is>
      </c>
      <c r="J336" s="5" t="inlineStr">
        <is>
          <t>5092 GERSON VELASCO LP - T01</t>
        </is>
      </c>
    </row>
    <row r="337">
      <c r="A337" s="5" t="inlineStr">
        <is>
          <t>CCAJ-LP02/102/2023</t>
        </is>
      </c>
      <c r="B337" s="6" t="n">
        <v>44993.44566534722</v>
      </c>
      <c r="C337" s="5" t="inlineStr">
        <is>
          <t>3884 RIBANA RUTH REA RUEDA</t>
        </is>
      </c>
      <c r="D337" s="10" t="n"/>
      <c r="E337" s="8" t="n"/>
      <c r="F337" s="9" t="n">
        <v>8500.299999999999</v>
      </c>
      <c r="I337" s="10" t="inlineStr">
        <is>
          <t>EFECTIVO</t>
        </is>
      </c>
      <c r="J337" s="5" t="inlineStr">
        <is>
          <t>5092 GERSON VELASCO LP - T02</t>
        </is>
      </c>
    </row>
    <row r="338">
      <c r="A338" s="5" t="inlineStr">
        <is>
          <t>CCAJ-LP02/102/2023</t>
        </is>
      </c>
      <c r="B338" s="6" t="n">
        <v>44993.44566534722</v>
      </c>
      <c r="C338" s="5" t="inlineStr">
        <is>
          <t>3884 RIBANA RUTH REA RUEDA</t>
        </is>
      </c>
      <c r="D338" s="10" t="n"/>
      <c r="E338" s="8" t="n"/>
      <c r="F338" s="9" t="n">
        <v>9623.1</v>
      </c>
      <c r="I338" s="10" t="inlineStr">
        <is>
          <t>EFECTIVO</t>
        </is>
      </c>
      <c r="J338" s="5" t="inlineStr">
        <is>
          <t>5092 GERSON VELASCO LP - T03</t>
        </is>
      </c>
    </row>
    <row r="339">
      <c r="A339" s="5" t="inlineStr">
        <is>
          <t>CCAJ-LP02/102/2023</t>
        </is>
      </c>
      <c r="B339" s="6" t="n">
        <v>44993.44566534722</v>
      </c>
      <c r="C339" s="5" t="inlineStr">
        <is>
          <t>3884 RIBANA RUTH REA RUEDA</t>
        </is>
      </c>
      <c r="D339" s="10" t="n"/>
      <c r="E339" s="8" t="n"/>
      <c r="F339" s="9" t="n">
        <v>8364</v>
      </c>
      <c r="I339" s="10" t="inlineStr">
        <is>
          <t>EFECTIVO</t>
        </is>
      </c>
      <c r="J339" s="5" t="inlineStr">
        <is>
          <t>5092 GERSON VELASCO LP - T04</t>
        </is>
      </c>
    </row>
    <row r="340">
      <c r="A340" s="5" t="inlineStr">
        <is>
          <t>CCAJ-LP02/102/2023</t>
        </is>
      </c>
      <c r="B340" s="6" t="n">
        <v>44993.44566534722</v>
      </c>
      <c r="C340" s="5" t="inlineStr">
        <is>
          <t>3884 RIBANA RUTH REA RUEDA</t>
        </is>
      </c>
      <c r="D340" s="10" t="n"/>
      <c r="E340" s="8" t="n"/>
      <c r="F340" s="9" t="n">
        <v>5030.9</v>
      </c>
      <c r="I340" s="10" t="inlineStr">
        <is>
          <t>EFECTIVO</t>
        </is>
      </c>
      <c r="J340" s="5" t="inlineStr">
        <is>
          <t>5092 GERSON VELASCO LP - T05</t>
        </is>
      </c>
    </row>
    <row r="341">
      <c r="A341" s="5" t="inlineStr">
        <is>
          <t>CCAJ-LP02/102/2023</t>
        </is>
      </c>
      <c r="B341" s="6" t="n">
        <v>44993.44566534722</v>
      </c>
      <c r="C341" s="5" t="inlineStr">
        <is>
          <t>3884 RIBANA RUTH REA RUEDA</t>
        </is>
      </c>
      <c r="D341" s="10" t="n"/>
      <c r="E341" s="8" t="n"/>
      <c r="F341" s="9" t="n">
        <v>19915.7</v>
      </c>
      <c r="I341" s="10" t="inlineStr">
        <is>
          <t>EFECTIVO</t>
        </is>
      </c>
      <c r="J341" s="5" t="inlineStr">
        <is>
          <t>5092 GERSON VELASCO LP - T06</t>
        </is>
      </c>
    </row>
    <row r="342">
      <c r="A342" s="11" t="inlineStr">
        <is>
          <t>SAP</t>
        </is>
      </c>
      <c r="B342" s="3" t="n"/>
      <c r="C342" s="3" t="n"/>
      <c r="D342" s="10" t="n"/>
      <c r="E342" s="8" t="n"/>
      <c r="F342" s="26">
        <f>SUM(F329:G341)</f>
        <v/>
      </c>
      <c r="I342" s="10" t="n"/>
      <c r="J342" s="5" t="n"/>
    </row>
    <row r="343" ht="15.75" customHeight="1">
      <c r="A343" s="13" t="inlineStr">
        <is>
          <t>FECHA</t>
        </is>
      </c>
      <c r="B343" s="13" t="inlineStr">
        <is>
          <t>CIERRE DE CAJA</t>
        </is>
      </c>
      <c r="C343" s="13" t="inlineStr">
        <is>
          <t>IMPORTE</t>
        </is>
      </c>
      <c r="D343" s="32" t="n">
        <v>112874959</v>
      </c>
      <c r="E343" s="15" t="n">
        <v>112899580</v>
      </c>
      <c r="H343" s="9" t="n"/>
      <c r="I343" s="10" t="n"/>
      <c r="J343" s="5" t="n"/>
    </row>
    <row r="344">
      <c r="H344" s="9" t="n"/>
      <c r="I344" s="10" t="n"/>
      <c r="J344" s="5" t="n"/>
    </row>
    <row r="345">
      <c r="A345" s="5" t="n"/>
      <c r="B345" s="6" t="n"/>
      <c r="C345" s="5" t="n"/>
      <c r="D345" t="inlineStr">
        <is>
          <t>112874959</t>
        </is>
      </c>
      <c r="E345" t="inlineStr">
        <is>
          <t>112901082</t>
        </is>
      </c>
      <c r="I345" s="10" t="n"/>
      <c r="J345" s="5" t="n"/>
    </row>
    <row r="346">
      <c r="A346" s="5" t="n"/>
      <c r="B346" s="6" t="n"/>
      <c r="C346" s="5" t="n"/>
      <c r="D346" s="7" t="n"/>
      <c r="E346" s="8" t="n"/>
      <c r="H346" s="9" t="n"/>
      <c r="I346" s="10" t="n"/>
      <c r="J346" s="5" t="n"/>
    </row>
    <row r="347">
      <c r="A347" s="5" t="inlineStr">
        <is>
          <t>CCAJ-LP02/103/20</t>
        </is>
      </c>
      <c r="B347" s="6" t="n">
        <v>44993.74352446759</v>
      </c>
      <c r="C347" s="5" t="inlineStr">
        <is>
          <t>3884 RIBANA RUTH REA RUEDA</t>
        </is>
      </c>
      <c r="D347" s="17" t="n">
        <v>51517654840</v>
      </c>
      <c r="E347" s="8" t="inlineStr">
        <is>
          <t>BISA-100070022</t>
        </is>
      </c>
      <c r="H347" s="9" t="n">
        <v>8515</v>
      </c>
      <c r="I347" s="5" t="inlineStr">
        <is>
          <t>DEPÓSITO BANCARIO</t>
        </is>
      </c>
      <c r="J347" s="5" t="inlineStr">
        <is>
          <t>2464 LUIS FERNANDO GUEVARA PECA</t>
        </is>
      </c>
    </row>
    <row r="348">
      <c r="A348" s="5" t="inlineStr">
        <is>
          <t>CCAJ-LP02/103/2023</t>
        </is>
      </c>
      <c r="B348" s="6" t="n">
        <v>44993.74352446759</v>
      </c>
      <c r="C348" s="5" t="inlineStr">
        <is>
          <t>3884 RIBANA RUTH REA RUEDA</t>
        </is>
      </c>
      <c r="D348" s="17" t="n">
        <v>51717552417</v>
      </c>
      <c r="E348" s="8" t="inlineStr">
        <is>
          <t>BISA-100070022</t>
        </is>
      </c>
      <c r="H348" s="9" t="n">
        <v>3592.48</v>
      </c>
      <c r="I348" s="5" t="inlineStr">
        <is>
          <t>DEPÓSITO BANCARIO</t>
        </is>
      </c>
      <c r="J348" s="5" t="inlineStr">
        <is>
          <t>4190 JESUS FELCY MENDOZA CAHUANA</t>
        </is>
      </c>
    </row>
    <row r="349">
      <c r="A349" s="5" t="inlineStr">
        <is>
          <t>CCAJ-LP02/103/2023</t>
        </is>
      </c>
      <c r="B349" s="6" t="n">
        <v>44993.74352446759</v>
      </c>
      <c r="C349" s="5" t="inlineStr">
        <is>
          <t>3884 RIBANA RUTH REA RUEDA</t>
        </is>
      </c>
      <c r="D349" s="17" t="n">
        <v>45133231424</v>
      </c>
      <c r="E349" s="8" t="inlineStr">
        <is>
          <t>BISA-100070022</t>
        </is>
      </c>
      <c r="H349" s="9" t="n">
        <v>314.2</v>
      </c>
      <c r="I349" s="5" t="inlineStr">
        <is>
          <t>DEPÓSITO BANCARIO</t>
        </is>
      </c>
      <c r="J349" s="5" t="inlineStr">
        <is>
          <t>4190 JESUS FELCY MENDOZA CAHUANA</t>
        </is>
      </c>
    </row>
    <row r="350">
      <c r="A350" s="5" t="inlineStr">
        <is>
          <t>CCAJ-LP02/103/2023</t>
        </is>
      </c>
      <c r="B350" s="6" t="n">
        <v>44993.74352446759</v>
      </c>
      <c r="C350" s="5" t="inlineStr">
        <is>
          <t>3884 RIBANA RUTH REA RUEDA</t>
        </is>
      </c>
      <c r="D350" s="17" t="n">
        <v>45133235198</v>
      </c>
      <c r="E350" s="8" t="inlineStr">
        <is>
          <t>BISA-100070022</t>
        </is>
      </c>
      <c r="H350" s="9" t="n">
        <v>612.6</v>
      </c>
      <c r="I350" s="5" t="inlineStr">
        <is>
          <t>DEPÓSITO BANCARIO</t>
        </is>
      </c>
      <c r="J350" s="5" t="inlineStr">
        <is>
          <t>4190 JESUS FELCY MENDOZA CAHUANA</t>
        </is>
      </c>
    </row>
    <row r="351">
      <c r="A351" s="5" t="inlineStr">
        <is>
          <t>CCAJ-LP02/103/2023</t>
        </is>
      </c>
      <c r="B351" s="6" t="n">
        <v>44993.74352446759</v>
      </c>
      <c r="C351" s="5" t="inlineStr">
        <is>
          <t>3884 RIBANA RUTH REA RUEDA</t>
        </is>
      </c>
      <c r="D351" s="17" t="n">
        <v>80520576407</v>
      </c>
      <c r="E351" s="8" t="inlineStr">
        <is>
          <t>BISA-100070022</t>
        </is>
      </c>
      <c r="H351" s="9" t="n">
        <v>940</v>
      </c>
      <c r="I351" s="5" t="inlineStr">
        <is>
          <t>DEPÓSITO BANCARIO</t>
        </is>
      </c>
      <c r="J351" s="5" t="inlineStr">
        <is>
          <t>4190 JESUS FELCY MENDOZA CAHUANA</t>
        </is>
      </c>
    </row>
    <row r="352">
      <c r="A352" s="5" t="inlineStr">
        <is>
          <t>CCAJ-LP02/103/2023</t>
        </is>
      </c>
      <c r="B352" s="6" t="n">
        <v>44993.74352446759</v>
      </c>
      <c r="C352" s="5" t="inlineStr">
        <is>
          <t>3884 RIBANA RUTH REA RUEDA</t>
        </is>
      </c>
      <c r="D352" s="7" t="n">
        <v>295690</v>
      </c>
      <c r="E352" s="8" t="inlineStr">
        <is>
          <t>BISA-100070022</t>
        </is>
      </c>
      <c r="H352" s="9" t="n">
        <v>33930.2</v>
      </c>
      <c r="I352" s="5" t="inlineStr">
        <is>
          <t>DEPÓSITO BANCARIO</t>
        </is>
      </c>
      <c r="J352" s="5" t="inlineStr">
        <is>
          <t>4276 CARLOS MARCELO REQUENA TERAN</t>
        </is>
      </c>
    </row>
    <row r="353">
      <c r="A353" s="5" t="inlineStr">
        <is>
          <t>CCAJ-LP02/103/2023</t>
        </is>
      </c>
      <c r="B353" s="6" t="n">
        <v>44993.74352446759</v>
      </c>
      <c r="C353" s="5" t="inlineStr">
        <is>
          <t>3884 RIBANA RUTH REA RUEDA</t>
        </is>
      </c>
      <c r="D353" s="17" t="n">
        <v>19130614648</v>
      </c>
      <c r="E353" s="8" t="inlineStr">
        <is>
          <t>BISA-100070022</t>
        </is>
      </c>
      <c r="H353" s="9" t="n">
        <v>926.35</v>
      </c>
      <c r="I353" s="5" t="inlineStr">
        <is>
          <t>DEPÓSITO BANCARIO</t>
        </is>
      </c>
      <c r="J353" s="5" t="inlineStr">
        <is>
          <t>2464 LUIS FERNANDO GUEVARA PECA</t>
        </is>
      </c>
    </row>
    <row r="354">
      <c r="A354" s="5" t="inlineStr">
        <is>
          <t>CCAJ-LP02/103/2023</t>
        </is>
      </c>
      <c r="B354" s="6" t="n">
        <v>44993.74352446759</v>
      </c>
      <c r="C354" s="5" t="inlineStr">
        <is>
          <t>3884 RIBANA RUTH REA RUEDA</t>
        </is>
      </c>
      <c r="D354" s="17" t="n">
        <v>45113382052</v>
      </c>
      <c r="E354" s="8" t="inlineStr">
        <is>
          <t>BISA-100070022</t>
        </is>
      </c>
      <c r="H354" s="9" t="n">
        <v>113</v>
      </c>
      <c r="I354" s="5" t="inlineStr">
        <is>
          <t>DEPÓSITO BANCARIO</t>
        </is>
      </c>
      <c r="J354" s="5" t="inlineStr">
        <is>
          <t>2464 LUIS FERNANDO GUEVARA PECA</t>
        </is>
      </c>
    </row>
    <row r="355">
      <c r="A355" s="5" t="inlineStr">
        <is>
          <t>CCAJ-LP02/103/2023</t>
        </is>
      </c>
      <c r="B355" s="6" t="n">
        <v>44993.74352446759</v>
      </c>
      <c r="C355" s="5" t="inlineStr">
        <is>
          <t>3884 RIBANA RUTH REA RUEDA</t>
        </is>
      </c>
      <c r="D355" s="7" t="n">
        <v>144137</v>
      </c>
      <c r="E355" s="8" t="inlineStr">
        <is>
          <t>BISA-100070022</t>
        </is>
      </c>
      <c r="H355" s="9" t="n">
        <v>9464.799999999999</v>
      </c>
      <c r="I355" s="5" t="inlineStr">
        <is>
          <t>DEPÓSITO BANCARIO</t>
        </is>
      </c>
      <c r="J355" s="8" t="inlineStr">
        <is>
          <t>5103 JOSE LUIS VARGAS SANTOS</t>
        </is>
      </c>
    </row>
    <row r="356">
      <c r="A356" s="5" t="inlineStr">
        <is>
          <t>CCAJ-LP02/103/2023</t>
        </is>
      </c>
      <c r="B356" s="6" t="n">
        <v>44993.74352446759</v>
      </c>
      <c r="C356" s="5" t="inlineStr">
        <is>
          <t>3884 RIBANA RUTH REA RUEDA</t>
        </is>
      </c>
      <c r="D356" s="17" t="n">
        <v>45153228947</v>
      </c>
      <c r="E356" s="8" t="inlineStr">
        <is>
          <t>BISA-100070022</t>
        </is>
      </c>
      <c r="H356" s="9" t="n">
        <v>2716.1</v>
      </c>
      <c r="I356" s="5" t="inlineStr">
        <is>
          <t>DEPÓSITO BANCARIO</t>
        </is>
      </c>
      <c r="J356" s="5" t="inlineStr">
        <is>
          <t>2464 LUIS FERNANDO GUEVARA PECA</t>
        </is>
      </c>
    </row>
    <row r="357">
      <c r="A357" s="5" t="inlineStr">
        <is>
          <t>CCAJ-LP02/103/2023</t>
        </is>
      </c>
      <c r="B357" s="6" t="n">
        <v>44993.74352446759</v>
      </c>
      <c r="C357" s="5" t="inlineStr">
        <is>
          <t>3884 RIBANA RUTH REA RUEDA</t>
        </is>
      </c>
      <c r="D357" s="7" t="n">
        <v>295689</v>
      </c>
      <c r="E357" s="8" t="inlineStr">
        <is>
          <t>BISA-100070022</t>
        </is>
      </c>
      <c r="H357" s="9" t="n">
        <v>12194.1</v>
      </c>
      <c r="I357" s="5" t="inlineStr">
        <is>
          <t>DEPÓSITO BANCARIO</t>
        </is>
      </c>
      <c r="J357" s="5" t="inlineStr">
        <is>
          <t>4190 JESUS FELCY MENDOZA CAHUANA</t>
        </is>
      </c>
    </row>
    <row r="358">
      <c r="A358" s="5" t="inlineStr">
        <is>
          <t>CCAJ-LP02/103/2023</t>
        </is>
      </c>
      <c r="B358" s="6" t="n">
        <v>44993.74352446759</v>
      </c>
      <c r="C358" s="5" t="inlineStr">
        <is>
          <t>3884 RIBANA RUTH REA RUEDA</t>
        </is>
      </c>
      <c r="D358" s="7" t="n">
        <v>144138</v>
      </c>
      <c r="E358" s="8" t="inlineStr">
        <is>
          <t>BISA-100070022</t>
        </is>
      </c>
      <c r="H358" s="9" t="n">
        <v>2157.1</v>
      </c>
      <c r="I358" s="5" t="inlineStr">
        <is>
          <t>DEPÓSITO BANCARIO</t>
        </is>
      </c>
      <c r="J358" s="5" t="inlineStr">
        <is>
          <t>4190 JESUS FELCY MENDOZA CAHUANA</t>
        </is>
      </c>
    </row>
    <row r="359">
      <c r="A359" s="5" t="inlineStr">
        <is>
          <t>CCAJ-LP02/103/2023</t>
        </is>
      </c>
      <c r="B359" s="6" t="n">
        <v>44993.74352446759</v>
      </c>
      <c r="C359" s="5" t="inlineStr">
        <is>
          <t>3884 RIBANA RUTH REA RUEDA</t>
        </is>
      </c>
      <c r="D359" s="7" t="n">
        <v>295691</v>
      </c>
      <c r="E359" s="8" t="inlineStr">
        <is>
          <t>BISA-100070022</t>
        </is>
      </c>
      <c r="H359" s="9" t="n">
        <v>2305.47</v>
      </c>
      <c r="I359" s="5" t="inlineStr">
        <is>
          <t>DEPÓSITO BANCARIO</t>
        </is>
      </c>
      <c r="J359" s="5" t="inlineStr">
        <is>
          <t>4190 JESUS FELCY MENDOZA CAHUANA</t>
        </is>
      </c>
    </row>
    <row r="360">
      <c r="A360" s="5" t="inlineStr">
        <is>
          <t>CCAJ-LP02/103/2023</t>
        </is>
      </c>
      <c r="B360" s="6" t="n">
        <v>44993.74352446759</v>
      </c>
      <c r="C360" s="5" t="inlineStr">
        <is>
          <t>3884 RIBANA RUTH REA RUEDA</t>
        </is>
      </c>
      <c r="D360" s="17" t="n">
        <v>45123369478</v>
      </c>
      <c r="E360" s="8" t="inlineStr">
        <is>
          <t>BISA-100070022</t>
        </is>
      </c>
      <c r="H360" s="9" t="n">
        <v>11989.7</v>
      </c>
      <c r="I360" s="5" t="inlineStr">
        <is>
          <t>DEPÓSITO BANCARIO</t>
        </is>
      </c>
      <c r="J360" s="5" t="inlineStr">
        <is>
          <t>2464 LUIS FERNANDO GUEVARA PECA</t>
        </is>
      </c>
    </row>
    <row r="361">
      <c r="A361" s="11" t="inlineStr">
        <is>
          <t>SAP</t>
        </is>
      </c>
      <c r="B361" s="3" t="n"/>
      <c r="C361" s="3" t="n"/>
      <c r="D361" s="10" t="n"/>
      <c r="E361" s="8" t="n"/>
      <c r="F361" s="56" t="n"/>
      <c r="I361" s="10" t="n"/>
      <c r="J361" s="5" t="n"/>
    </row>
    <row r="362" ht="15.75" customHeight="1">
      <c r="A362" s="13" t="inlineStr">
        <is>
          <t>FECHA</t>
        </is>
      </c>
      <c r="B362" s="13" t="inlineStr">
        <is>
          <t>CIERRE DE CAJA</t>
        </is>
      </c>
      <c r="C362" s="13" t="inlineStr">
        <is>
          <t>IMPORTE</t>
        </is>
      </c>
      <c r="D362" s="32" t="n"/>
      <c r="E362" s="15" t="n"/>
      <c r="H362" s="9" t="n"/>
      <c r="I362" s="10" t="n"/>
      <c r="J362" s="5" t="n"/>
    </row>
    <row r="363" ht="15.75" customHeight="1">
      <c r="A363" s="22" t="inlineStr">
        <is>
          <t>Todos Fueron Depositos</t>
        </is>
      </c>
      <c r="B363" s="27" t="n"/>
      <c r="C363" s="5" t="n"/>
      <c r="D363" s="32" t="n"/>
      <c r="E363" s="32" t="n"/>
      <c r="F363" s="15" t="n"/>
      <c r="I363" s="10" t="n"/>
      <c r="J363" s="5" t="n"/>
    </row>
    <row r="364"/>
    <row r="365">
      <c r="A365" s="1" t="inlineStr">
        <is>
          <t>Cierre Caja</t>
        </is>
      </c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</row>
    <row r="366">
      <c r="A366" s="3" t="inlineStr">
        <is>
          <t>Del 09/03/2023</t>
        </is>
      </c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90" t="inlineStr">
        <is>
          <t>Cierre Caja</t>
        </is>
      </c>
      <c r="B367" s="90" t="inlineStr">
        <is>
          <t>Fecha</t>
        </is>
      </c>
      <c r="C367" s="90" t="inlineStr">
        <is>
          <t>Cajero</t>
        </is>
      </c>
      <c r="D367" s="90" t="inlineStr">
        <is>
          <t>Nro Voucher</t>
        </is>
      </c>
      <c r="E367" s="90" t="inlineStr">
        <is>
          <t>Nro Cuenta</t>
        </is>
      </c>
      <c r="F367" s="90" t="inlineStr">
        <is>
          <t>Tipo Ingreso</t>
        </is>
      </c>
      <c r="G367" s="91" t="n"/>
      <c r="H367" s="92" t="n"/>
      <c r="I367" s="90" t="inlineStr">
        <is>
          <t>TIPO DE INGRESO</t>
        </is>
      </c>
      <c r="J367" s="90" t="inlineStr">
        <is>
          <t>Cobrador</t>
        </is>
      </c>
    </row>
    <row r="368">
      <c r="A368" s="93" t="n"/>
      <c r="B368" s="93" t="n"/>
      <c r="C368" s="93" t="n"/>
      <c r="D368" s="93" t="n"/>
      <c r="E368" s="93" t="n"/>
      <c r="F368" s="4" t="inlineStr">
        <is>
          <t>EFECTIVO</t>
        </is>
      </c>
      <c r="G368" s="4" t="inlineStr">
        <is>
          <t>CHEQUE</t>
        </is>
      </c>
      <c r="H368" s="4" t="inlineStr">
        <is>
          <t>TRANSFERENCIA</t>
        </is>
      </c>
      <c r="I368" s="93" t="n"/>
      <c r="J368" s="93" t="n"/>
    </row>
    <row r="369">
      <c r="A369" s="5" t="inlineStr">
        <is>
          <t>CCAJ-LP02/104/2023</t>
        </is>
      </c>
      <c r="B369" s="6" t="n">
        <v>44994.48136886574</v>
      </c>
      <c r="C369" s="5" t="inlineStr">
        <is>
          <t>3884 RIBANA RUTH REA RUEDA</t>
        </is>
      </c>
      <c r="D369" s="10" t="n"/>
      <c r="E369" s="8" t="n"/>
      <c r="F369" s="9" t="n">
        <v>9873.200000000001</v>
      </c>
      <c r="I369" s="10" t="inlineStr">
        <is>
          <t>EFECTIVO</t>
        </is>
      </c>
      <c r="J369" s="8" t="inlineStr">
        <is>
          <t>108 GREGORIO RAMIREZ APAZA</t>
        </is>
      </c>
    </row>
    <row r="370">
      <c r="A370" s="5" t="inlineStr">
        <is>
          <t>CCAJ-LP02/104/2023</t>
        </is>
      </c>
      <c r="B370" s="6" t="n">
        <v>44994.48136886574</v>
      </c>
      <c r="C370" s="5" t="inlineStr">
        <is>
          <t>3884 RIBANA RUTH REA RUEDA</t>
        </is>
      </c>
      <c r="D370" s="10" t="n"/>
      <c r="E370" s="8" t="n"/>
      <c r="F370" s="9" t="n">
        <v>3719.8</v>
      </c>
      <c r="I370" s="10" t="inlineStr">
        <is>
          <t>EFECTIVO</t>
        </is>
      </c>
      <c r="J370" s="5" t="inlineStr">
        <is>
          <t>136 OSCAR REYNALDO LIMACHI SURCO</t>
        </is>
      </c>
    </row>
    <row r="371">
      <c r="A371" s="5" t="inlineStr">
        <is>
          <t>CCAJ-LP02/104/2023</t>
        </is>
      </c>
      <c r="B371" s="6" t="n">
        <v>44994.48136886574</v>
      </c>
      <c r="C371" s="5" t="inlineStr">
        <is>
          <t>3884 RIBANA RUTH REA RUEDA</t>
        </is>
      </c>
      <c r="D371" s="10" t="n"/>
      <c r="E371" s="8" t="n"/>
      <c r="F371" s="9" t="n">
        <v>7058</v>
      </c>
      <c r="I371" s="10" t="inlineStr">
        <is>
          <t>EFECTIVO</t>
        </is>
      </c>
      <c r="J371" s="5" t="inlineStr">
        <is>
          <t>266 SANTIAGO MACHACA CALCINA</t>
        </is>
      </c>
    </row>
    <row r="372">
      <c r="A372" s="5" t="inlineStr">
        <is>
          <t>CCAJ-LP02/104/2023</t>
        </is>
      </c>
      <c r="B372" s="6" t="n">
        <v>44994.48136886574</v>
      </c>
      <c r="C372" s="5" t="inlineStr">
        <is>
          <t>3884 RIBANA RUTH REA RUEDA</t>
        </is>
      </c>
      <c r="D372" s="10" t="n"/>
      <c r="E372" s="8" t="n"/>
      <c r="F372" s="9" t="n">
        <v>15958</v>
      </c>
      <c r="I372" s="10" t="inlineStr">
        <is>
          <t>EFECTIVO</t>
        </is>
      </c>
      <c r="J372" s="8" t="inlineStr">
        <is>
          <t>304 ALFREDO MENDOZA APAZA</t>
        </is>
      </c>
    </row>
    <row r="373">
      <c r="A373" s="5" t="inlineStr">
        <is>
          <t>CCAJ-LP02/104/2023</t>
        </is>
      </c>
      <c r="B373" s="6" t="n">
        <v>44994.48136886574</v>
      </c>
      <c r="C373" s="5" t="inlineStr">
        <is>
          <t>3884 RIBANA RUTH REA RUEDA</t>
        </is>
      </c>
      <c r="D373" s="10" t="n"/>
      <c r="E373" s="8" t="n"/>
      <c r="F373" s="9" t="n">
        <v>13317.6</v>
      </c>
      <c r="I373" s="10" t="inlineStr">
        <is>
          <t>EFECTIVO</t>
        </is>
      </c>
      <c r="J373" s="5" t="inlineStr">
        <is>
          <t>331 CARLOS ALFREDO GUTIERREZ HUANCA</t>
        </is>
      </c>
    </row>
    <row r="374">
      <c r="A374" s="5" t="inlineStr">
        <is>
          <t>CCAJ-LP02/104/2023</t>
        </is>
      </c>
      <c r="B374" s="6" t="n">
        <v>44994.48136886574</v>
      </c>
      <c r="C374" s="5" t="inlineStr">
        <is>
          <t>3884 RIBANA RUTH REA RUEDA</t>
        </is>
      </c>
      <c r="D374" s="10" t="n"/>
      <c r="E374" s="8" t="n"/>
      <c r="F374" s="9" t="n">
        <v>15846.4</v>
      </c>
      <c r="I374" s="10" t="inlineStr">
        <is>
          <t>EFECTIVO</t>
        </is>
      </c>
      <c r="J374" s="5" t="inlineStr">
        <is>
          <t>584 FREDDY FEDERICO FLORES MARIN</t>
        </is>
      </c>
    </row>
    <row r="375">
      <c r="A375" s="5" t="inlineStr">
        <is>
          <t>CCAJ-LP02/104/2023</t>
        </is>
      </c>
      <c r="B375" s="6" t="n">
        <v>44994.48136886574</v>
      </c>
      <c r="C375" s="5" t="inlineStr">
        <is>
          <t>3884 RIBANA RUTH REA RUEDA</t>
        </is>
      </c>
      <c r="D375" s="10" t="n"/>
      <c r="E375" s="8" t="n"/>
      <c r="F375" s="9" t="n">
        <v>8621.1</v>
      </c>
      <c r="I375" s="10" t="inlineStr">
        <is>
          <t>EFECTIVO</t>
        </is>
      </c>
      <c r="J375" s="5" t="inlineStr">
        <is>
          <t>883 FRANKLIN CARDOZO RIVERA</t>
        </is>
      </c>
    </row>
    <row r="376">
      <c r="A376" s="5" t="inlineStr">
        <is>
          <t>CCAJ-LP02/104/2023</t>
        </is>
      </c>
      <c r="B376" s="6" t="n">
        <v>44994.48136886574</v>
      </c>
      <c r="C376" s="5" t="inlineStr">
        <is>
          <t>3884 RIBANA RUTH REA RUEDA</t>
        </is>
      </c>
      <c r="D376" s="10" t="n"/>
      <c r="E376" s="8" t="n"/>
      <c r="F376" s="9" t="n">
        <v>14322.4</v>
      </c>
      <c r="I376" s="10" t="inlineStr">
        <is>
          <t>EFECTIVO</t>
        </is>
      </c>
      <c r="J376" s="5" t="inlineStr">
        <is>
          <t>1116 VLADIMIR FRANZ ATAHUACHI RODRIGUEZ</t>
        </is>
      </c>
    </row>
    <row r="377">
      <c r="A377" s="5" t="inlineStr">
        <is>
          <t>CCAJ-LP02/104/2023</t>
        </is>
      </c>
      <c r="B377" s="6" t="n">
        <v>44994.48136886574</v>
      </c>
      <c r="C377" s="5" t="inlineStr">
        <is>
          <t>3884 RIBANA RUTH REA RUEDA</t>
        </is>
      </c>
      <c r="D377" s="10" t="n"/>
      <c r="E377" s="8" t="n"/>
      <c r="F377" s="9" t="n">
        <v>14735.9</v>
      </c>
      <c r="I377" s="10" t="inlineStr">
        <is>
          <t>EFECTIVO</t>
        </is>
      </c>
      <c r="J377" s="5" t="inlineStr">
        <is>
          <t>1180 JAIME RAMIRO CHACON PAREDES</t>
        </is>
      </c>
    </row>
    <row r="378">
      <c r="A378" s="5" t="inlineStr">
        <is>
          <t>CCAJ-LP02/104/2023</t>
        </is>
      </c>
      <c r="B378" s="6" t="n">
        <v>44994.48136886574</v>
      </c>
      <c r="C378" s="5" t="inlineStr">
        <is>
          <t>3884 RIBANA RUTH REA RUEDA</t>
        </is>
      </c>
      <c r="D378" s="10" t="n"/>
      <c r="E378" s="8" t="n"/>
      <c r="F378" s="9" t="n">
        <v>12824.1</v>
      </c>
      <c r="I378" s="10" t="inlineStr">
        <is>
          <t>EFECTIVO</t>
        </is>
      </c>
      <c r="J378" s="5" t="inlineStr">
        <is>
          <t>3052 JUAN JOSE MACHACA TORREZ</t>
        </is>
      </c>
    </row>
    <row r="379">
      <c r="A379" s="5" t="inlineStr">
        <is>
          <t>CCAJ-LP02/104/2023</t>
        </is>
      </c>
      <c r="B379" s="6" t="n">
        <v>44994.48136886574</v>
      </c>
      <c r="C379" s="5" t="inlineStr">
        <is>
          <t>3884 RIBANA RUTH REA RUEDA</t>
        </is>
      </c>
      <c r="D379" s="10" t="n"/>
      <c r="E379" s="8" t="n"/>
      <c r="F379" s="9" t="n">
        <v>10775.7</v>
      </c>
      <c r="I379" s="10" t="inlineStr">
        <is>
          <t>EFECTIVO</t>
        </is>
      </c>
      <c r="J379" s="5" t="inlineStr">
        <is>
          <t>5092 GERSON VELASCO LP - T01</t>
        </is>
      </c>
    </row>
    <row r="380">
      <c r="A380" s="5" t="inlineStr">
        <is>
          <t>CCAJ-LP02/104/2023</t>
        </is>
      </c>
      <c r="B380" s="6" t="n">
        <v>44994.48136886574</v>
      </c>
      <c r="C380" s="5" t="inlineStr">
        <is>
          <t>3884 RIBANA RUTH REA RUEDA</t>
        </is>
      </c>
      <c r="D380" s="10" t="n"/>
      <c r="E380" s="8" t="n"/>
      <c r="F380" s="9" t="n">
        <v>11166</v>
      </c>
      <c r="I380" s="10" t="inlineStr">
        <is>
          <t>EFECTIVO</t>
        </is>
      </c>
      <c r="J380" s="5" t="inlineStr">
        <is>
          <t>5092 GERSON VELASCO LP - T02</t>
        </is>
      </c>
    </row>
    <row r="381">
      <c r="A381" s="5" t="inlineStr">
        <is>
          <t>CCAJ-LP02/104/2023</t>
        </is>
      </c>
      <c r="B381" s="6" t="n">
        <v>44994.48136886574</v>
      </c>
      <c r="C381" s="5" t="inlineStr">
        <is>
          <t>3884 RIBANA RUTH REA RUEDA</t>
        </is>
      </c>
      <c r="D381" s="10" t="n"/>
      <c r="E381" s="8" t="n"/>
      <c r="F381" s="9" t="n">
        <v>8813.9</v>
      </c>
      <c r="I381" s="10" t="inlineStr">
        <is>
          <t>EFECTIVO</t>
        </is>
      </c>
      <c r="J381" s="5" t="inlineStr">
        <is>
          <t>5092 GERSON VELASCO LP - T03</t>
        </is>
      </c>
    </row>
    <row r="382">
      <c r="A382" s="5" t="inlineStr">
        <is>
          <t>CCAJ-LP02/104/2023</t>
        </is>
      </c>
      <c r="B382" s="6" t="n">
        <v>44994.48136886574</v>
      </c>
      <c r="C382" s="5" t="inlineStr">
        <is>
          <t>3884 RIBANA RUTH REA RUEDA</t>
        </is>
      </c>
      <c r="D382" s="10" t="n"/>
      <c r="E382" s="8" t="n"/>
      <c r="F382" s="9" t="n">
        <v>10248.1</v>
      </c>
      <c r="I382" s="10" t="inlineStr">
        <is>
          <t>EFECTIVO</t>
        </is>
      </c>
      <c r="J382" s="5" t="inlineStr">
        <is>
          <t>5092 GERSON VELASCO LP - T04</t>
        </is>
      </c>
    </row>
    <row r="383">
      <c r="A383" s="5" t="inlineStr">
        <is>
          <t>CCAJ-LP02/104/2023</t>
        </is>
      </c>
      <c r="B383" s="6" t="n">
        <v>44994.48136886574</v>
      </c>
      <c r="C383" s="5" t="inlineStr">
        <is>
          <t>3884 RIBANA RUTH REA RUEDA</t>
        </is>
      </c>
      <c r="D383" s="10" t="n"/>
      <c r="E383" s="8" t="n"/>
      <c r="F383" s="9" t="n">
        <v>7926</v>
      </c>
      <c r="I383" s="10" t="inlineStr">
        <is>
          <t>EFECTIVO</t>
        </is>
      </c>
      <c r="J383" s="5" t="inlineStr">
        <is>
          <t>5092 GERSON VELASCO LP - T05</t>
        </is>
      </c>
    </row>
    <row r="384">
      <c r="A384" s="11" t="inlineStr">
        <is>
          <t>SAP</t>
        </is>
      </c>
      <c r="B384" s="3" t="n"/>
      <c r="C384" s="3" t="n"/>
      <c r="D384" s="7" t="n"/>
      <c r="E384" s="8" t="n"/>
      <c r="F384" s="12">
        <f>SUM(F369:G383)</f>
        <v/>
      </c>
      <c r="H384" s="9" t="n"/>
      <c r="I384" s="5" t="n"/>
      <c r="J384" s="5" t="n"/>
    </row>
    <row r="385" ht="15.75" customHeight="1">
      <c r="A385" s="13" t="inlineStr">
        <is>
          <t>FECHA</t>
        </is>
      </c>
      <c r="B385" s="13" t="inlineStr">
        <is>
          <t>CIERRE DE CAJA</t>
        </is>
      </c>
      <c r="C385" s="13" t="inlineStr">
        <is>
          <t>IMPORTE</t>
        </is>
      </c>
      <c r="D385" s="32" t="n">
        <v>112901070</v>
      </c>
      <c r="E385" s="15" t="n">
        <v>112901138</v>
      </c>
      <c r="H385" s="9" t="n"/>
      <c r="I385" s="5" t="n"/>
      <c r="J385" s="5" t="n"/>
    </row>
    <row r="386">
      <c r="A386" s="5" t="n"/>
      <c r="B386" s="6" t="n"/>
      <c r="C386" s="5" t="n"/>
      <c r="D386" s="7" t="n"/>
      <c r="E386" s="8" t="n"/>
      <c r="H386" s="9" t="n"/>
      <c r="I386" s="5" t="n"/>
      <c r="J386" s="5" t="n"/>
    </row>
    <row r="387">
      <c r="A387" s="5" t="n"/>
      <c r="B387" s="6" t="n"/>
      <c r="C387" s="5" t="n"/>
      <c r="D387" s="7" t="inlineStr">
        <is>
          <t>112901070</t>
        </is>
      </c>
      <c r="E387" s="8" t="inlineStr">
        <is>
          <t>112917581</t>
        </is>
      </c>
      <c r="H387" s="9" t="n"/>
      <c r="I387" s="5" t="n"/>
      <c r="J387" s="5" t="n"/>
    </row>
    <row r="388">
      <c r="A388" s="5" t="inlineStr">
        <is>
          <t>CCAJ-LP02/105/20</t>
        </is>
      </c>
      <c r="B388" s="6" t="n">
        <v>44994.80796555556</v>
      </c>
      <c r="C388" s="5" t="inlineStr">
        <is>
          <t>3884 RIBANA RUTH REA RUEDA</t>
        </is>
      </c>
      <c r="D388" s="17" t="n">
        <v>45163327223</v>
      </c>
      <c r="E388" s="8" t="inlineStr">
        <is>
          <t>BISA-100070022</t>
        </is>
      </c>
      <c r="H388" s="9" t="n">
        <v>569.9</v>
      </c>
      <c r="I388" s="5" t="inlineStr">
        <is>
          <t>DEPÓSITO BANCARIO</t>
        </is>
      </c>
      <c r="J388" s="5" t="inlineStr">
        <is>
          <t>2464 LUIS FERNANDO GUEVARA PECA</t>
        </is>
      </c>
    </row>
    <row r="389">
      <c r="A389" s="5" t="inlineStr">
        <is>
          <t>CCAJ-LP02/105/2023</t>
        </is>
      </c>
      <c r="B389" s="6" t="n">
        <v>44994.80796555556</v>
      </c>
      <c r="C389" s="5" t="inlineStr">
        <is>
          <t>3884 RIBANA RUTH REA RUEDA</t>
        </is>
      </c>
      <c r="D389" s="7" t="n">
        <v>245109</v>
      </c>
      <c r="E389" s="8" t="inlineStr">
        <is>
          <t>BISA-100070022</t>
        </is>
      </c>
      <c r="H389" s="9" t="n">
        <v>10260.1</v>
      </c>
      <c r="I389" s="5" t="inlineStr">
        <is>
          <t>DEPÓSITO BANCARIO</t>
        </is>
      </c>
      <c r="J389" s="8" t="inlineStr">
        <is>
          <t>5103 JOSE LUIS VARGAS SANTOS</t>
        </is>
      </c>
    </row>
    <row r="390">
      <c r="A390" s="5" t="inlineStr">
        <is>
          <t>CCAJ-LP02/105/2023</t>
        </is>
      </c>
      <c r="B390" s="6" t="n">
        <v>44994.80796555556</v>
      </c>
      <c r="C390" s="5" t="inlineStr">
        <is>
          <t>3884 RIBANA RUTH REA RUEDA</t>
        </is>
      </c>
      <c r="D390" s="7" t="n">
        <v>209588</v>
      </c>
      <c r="E390" s="8" t="inlineStr">
        <is>
          <t>BISA-100070022</t>
        </is>
      </c>
      <c r="H390" s="9" t="n">
        <v>36655.9</v>
      </c>
      <c r="I390" s="5" t="inlineStr">
        <is>
          <t>DEPÓSITO BANCARIO</t>
        </is>
      </c>
      <c r="J390" s="5" t="inlineStr">
        <is>
          <t>4276 CARLOS MARCELO REQUENA TERAN</t>
        </is>
      </c>
    </row>
    <row r="391">
      <c r="A391" s="5" t="inlineStr">
        <is>
          <t>CCAJ-LP02/105/2023</t>
        </is>
      </c>
      <c r="B391" s="6" t="n">
        <v>44994.80796555556</v>
      </c>
      <c r="C391" s="5" t="inlineStr">
        <is>
          <t>3884 RIBANA RUTH REA RUEDA</t>
        </is>
      </c>
      <c r="D391" s="7" t="n">
        <v>565514</v>
      </c>
      <c r="E391" s="8" t="inlineStr">
        <is>
          <t>BISA-100070022</t>
        </is>
      </c>
      <c r="H391" s="9" t="n">
        <v>2619.9</v>
      </c>
      <c r="I391" s="5" t="inlineStr">
        <is>
          <t>DEPÓSITO BANCARIO</t>
        </is>
      </c>
      <c r="J391" s="5" t="inlineStr">
        <is>
          <t>4190 JESUS FELCY MENDOZA CAHUANA</t>
        </is>
      </c>
    </row>
    <row r="392">
      <c r="A392" s="5" t="inlineStr">
        <is>
          <t>CCAJ-LP02/105/2023</t>
        </is>
      </c>
      <c r="B392" s="6" t="n">
        <v>44994.80796555556</v>
      </c>
      <c r="C392" s="5" t="inlineStr">
        <is>
          <t>3884 RIBANA RUTH REA RUEDA</t>
        </is>
      </c>
      <c r="D392" s="7" t="n">
        <v>565513</v>
      </c>
      <c r="E392" s="8" t="inlineStr">
        <is>
          <t>BISA-100070022</t>
        </is>
      </c>
      <c r="H392" s="9" t="n">
        <v>345</v>
      </c>
      <c r="I392" s="5" t="inlineStr">
        <is>
          <t>DEPÓSITO BANCARIO</t>
        </is>
      </c>
      <c r="J392" s="5" t="inlineStr">
        <is>
          <t>4190 JESUS FELCY MENDOZA CAHUANA</t>
        </is>
      </c>
    </row>
    <row r="393">
      <c r="A393" s="5" t="inlineStr">
        <is>
          <t>CCAJ-LP02/105/2023</t>
        </is>
      </c>
      <c r="B393" s="6" t="n">
        <v>44994.80796555556</v>
      </c>
      <c r="C393" s="5" t="inlineStr">
        <is>
          <t>3884 RIBANA RUTH REA RUEDA</t>
        </is>
      </c>
      <c r="D393" s="7" t="n">
        <v>565512</v>
      </c>
      <c r="E393" s="8" t="inlineStr">
        <is>
          <t>BISA-100070022</t>
        </is>
      </c>
      <c r="H393" s="9" t="n">
        <v>1289.03</v>
      </c>
      <c r="I393" s="5" t="inlineStr">
        <is>
          <t>DEPÓSITO BANCARIO</t>
        </is>
      </c>
      <c r="J393" s="5" t="inlineStr">
        <is>
          <t>4190 JESUS FELCY MENDOZA CAHUANA</t>
        </is>
      </c>
    </row>
    <row r="394">
      <c r="A394" s="5" t="inlineStr">
        <is>
          <t>CCAJ-LP02/105/2023</t>
        </is>
      </c>
      <c r="B394" s="6" t="n">
        <v>44994.80796555556</v>
      </c>
      <c r="C394" s="5" t="inlineStr">
        <is>
          <t>3884 RIBANA RUTH REA RUEDA</t>
        </is>
      </c>
      <c r="D394" s="7" t="n">
        <v>565505</v>
      </c>
      <c r="E394" s="8" t="inlineStr">
        <is>
          <t>BISA-100070022</t>
        </is>
      </c>
      <c r="H394" s="9" t="n">
        <v>6017.83</v>
      </c>
      <c r="I394" s="5" t="inlineStr">
        <is>
          <t>DEPÓSITO BANCARIO</t>
        </is>
      </c>
      <c r="J394" s="5" t="inlineStr">
        <is>
          <t>4190 JESUS FELCY MENDOZA CAHUANA</t>
        </is>
      </c>
    </row>
    <row r="395">
      <c r="A395" s="5" t="inlineStr">
        <is>
          <t>CCAJ-LP02/105/2023</t>
        </is>
      </c>
      <c r="B395" s="6" t="n">
        <v>44994.80796555556</v>
      </c>
      <c r="C395" s="5" t="inlineStr">
        <is>
          <t>3884 RIBANA RUTH REA RUEDA</t>
        </is>
      </c>
      <c r="D395" s="7" t="n">
        <v>565506</v>
      </c>
      <c r="E395" s="8" t="inlineStr">
        <is>
          <t>BISA-100070022</t>
        </is>
      </c>
      <c r="H395" s="9" t="n">
        <v>5428.61</v>
      </c>
      <c r="I395" s="5" t="inlineStr">
        <is>
          <t>DEPÓSITO BANCARIO</t>
        </is>
      </c>
      <c r="J395" s="5" t="inlineStr">
        <is>
          <t>4190 JESUS FELCY MENDOZA CAHUANA</t>
        </is>
      </c>
    </row>
    <row r="396">
      <c r="A396" s="5" t="inlineStr">
        <is>
          <t>CCAJ-LP02/105/2023</t>
        </is>
      </c>
      <c r="B396" s="6" t="n">
        <v>44994.80796555556</v>
      </c>
      <c r="C396" s="5" t="inlineStr">
        <is>
          <t>3884 RIBANA RUTH REA RUEDA</t>
        </is>
      </c>
      <c r="D396" s="7" t="n">
        <v>565507</v>
      </c>
      <c r="E396" s="8" t="inlineStr">
        <is>
          <t>BISA-100070022</t>
        </is>
      </c>
      <c r="H396" s="9" t="n">
        <v>470.4</v>
      </c>
      <c r="I396" s="5" t="inlineStr">
        <is>
          <t>DEPÓSITO BANCARIO</t>
        </is>
      </c>
      <c r="J396" s="5" t="inlineStr">
        <is>
          <t>4190 JESUS FELCY MENDOZA CAHUANA</t>
        </is>
      </c>
    </row>
    <row r="397">
      <c r="A397" s="5" t="inlineStr">
        <is>
          <t>CCAJ-LP02/105/2023</t>
        </is>
      </c>
      <c r="B397" s="6" t="n">
        <v>44994.80796555556</v>
      </c>
      <c r="C397" s="5" t="inlineStr">
        <is>
          <t>3884 RIBANA RUTH REA RUEDA</t>
        </is>
      </c>
      <c r="D397" s="7" t="n">
        <v>565511</v>
      </c>
      <c r="E397" s="8" t="inlineStr">
        <is>
          <t>BISA-100070022</t>
        </is>
      </c>
      <c r="H397" s="9" t="n">
        <v>748.8</v>
      </c>
      <c r="I397" s="5" t="inlineStr">
        <is>
          <t>DEPÓSITO BANCARIO</t>
        </is>
      </c>
      <c r="J397" s="5" t="inlineStr">
        <is>
          <t>4190 JESUS FELCY MENDOZA CAHUANA</t>
        </is>
      </c>
    </row>
    <row r="398">
      <c r="A398" s="5" t="inlineStr">
        <is>
          <t>CCAJ-LP02/105/2023</t>
        </is>
      </c>
      <c r="B398" s="6" t="n">
        <v>44994.80796555556</v>
      </c>
      <c r="C398" s="5" t="inlineStr">
        <is>
          <t>3884 RIBANA RUTH REA RUEDA</t>
        </is>
      </c>
      <c r="D398" s="17" t="n">
        <v>45163327667</v>
      </c>
      <c r="E398" s="8" t="inlineStr">
        <is>
          <t>BISA-100070022</t>
        </is>
      </c>
      <c r="H398" s="9" t="n">
        <v>1136.94</v>
      </c>
      <c r="I398" s="5" t="inlineStr">
        <is>
          <t>DEPÓSITO BANCARIO</t>
        </is>
      </c>
      <c r="J398" s="5" t="inlineStr">
        <is>
          <t>2464 LUIS FERNANDO GUEVARA PECA</t>
        </is>
      </c>
    </row>
    <row r="399">
      <c r="A399" s="5" t="inlineStr">
        <is>
          <t>CCAJ-LP02/105/2023</t>
        </is>
      </c>
      <c r="B399" s="6" t="n">
        <v>44994.80796555556</v>
      </c>
      <c r="C399" s="5" t="inlineStr">
        <is>
          <t>3884 RIBANA RUTH REA RUEDA</t>
        </is>
      </c>
      <c r="D399" s="17" t="n">
        <v>45163327046</v>
      </c>
      <c r="E399" s="8" t="inlineStr">
        <is>
          <t>BISA-100070022</t>
        </is>
      </c>
      <c r="H399" s="9" t="n">
        <v>346.4</v>
      </c>
      <c r="I399" s="5" t="inlineStr">
        <is>
          <t>DEPÓSITO BANCARIO</t>
        </is>
      </c>
      <c r="J399" s="5" t="inlineStr">
        <is>
          <t>2464 LUIS FERNANDO GUEVARA PECA</t>
        </is>
      </c>
    </row>
    <row r="400">
      <c r="A400" s="5" t="inlineStr">
        <is>
          <t>CCAJ-LP02/105/2023</t>
        </is>
      </c>
      <c r="B400" s="6" t="n">
        <v>44994.80796555556</v>
      </c>
      <c r="C400" s="5" t="inlineStr">
        <is>
          <t>3884 RIBANA RUTH REA RUEDA</t>
        </is>
      </c>
      <c r="D400" s="17" t="n">
        <v>45133238353</v>
      </c>
      <c r="E400" s="8" t="inlineStr">
        <is>
          <t>BISA-100070022</t>
        </is>
      </c>
      <c r="H400" s="9" t="n">
        <v>985.5</v>
      </c>
      <c r="I400" s="5" t="inlineStr">
        <is>
          <t>DEPÓSITO BANCARIO</t>
        </is>
      </c>
      <c r="J400" s="5" t="inlineStr">
        <is>
          <t>2464 LUIS FERNANDO GUEVARA PECA</t>
        </is>
      </c>
    </row>
    <row r="401">
      <c r="A401" s="5" t="inlineStr">
        <is>
          <t>CCAJ-LP02/105/2023</t>
        </is>
      </c>
      <c r="B401" s="6" t="n">
        <v>44994.80796555556</v>
      </c>
      <c r="C401" s="5" t="inlineStr">
        <is>
          <t>3884 RIBANA RUTH REA RUEDA</t>
        </is>
      </c>
      <c r="D401" s="17" t="n">
        <v>45113389388</v>
      </c>
      <c r="E401" s="8" t="inlineStr">
        <is>
          <t>BISA-100070022</t>
        </is>
      </c>
      <c r="H401" s="9" t="n">
        <v>1268.75</v>
      </c>
      <c r="I401" s="5" t="inlineStr">
        <is>
          <t>DEPÓSITO BANCARIO</t>
        </is>
      </c>
      <c r="J401" s="5" t="inlineStr">
        <is>
          <t>2464 LUIS FERNANDO GUEVARA PECA</t>
        </is>
      </c>
    </row>
    <row r="402">
      <c r="A402" s="5" t="inlineStr">
        <is>
          <t>CCAJ-LP02/105/2023</t>
        </is>
      </c>
      <c r="B402" s="6" t="n">
        <v>44994.80796555556</v>
      </c>
      <c r="C402" s="5" t="inlineStr">
        <is>
          <t>3884 RIBANA RUTH REA RUEDA</t>
        </is>
      </c>
      <c r="D402" s="17" t="n">
        <v>45143601903</v>
      </c>
      <c r="E402" s="8" t="inlineStr">
        <is>
          <t>BISA-100070022</t>
        </is>
      </c>
      <c r="H402" s="9" t="n">
        <v>235</v>
      </c>
      <c r="I402" s="5" t="inlineStr">
        <is>
          <t>DEPÓSITO BANCARIO</t>
        </is>
      </c>
      <c r="J402" s="5" t="inlineStr">
        <is>
          <t>2464 LUIS FERNANDO GUEVARA PECA</t>
        </is>
      </c>
    </row>
    <row r="403">
      <c r="A403" s="5" t="inlineStr">
        <is>
          <t>CCAJ-LP02/105/2023</t>
        </is>
      </c>
      <c r="B403" s="6" t="n">
        <v>44994.80796555556</v>
      </c>
      <c r="C403" s="5" t="inlineStr">
        <is>
          <t>3884 RIBANA RUTH REA RUEDA</t>
        </is>
      </c>
      <c r="D403" s="17" t="n">
        <v>45153234078</v>
      </c>
      <c r="E403" s="8" t="inlineStr">
        <is>
          <t>BISA-100070022</t>
        </is>
      </c>
      <c r="H403" s="9" t="n">
        <v>135.83</v>
      </c>
      <c r="I403" s="5" t="inlineStr">
        <is>
          <t>DEPÓSITO BANCARIO</t>
        </is>
      </c>
      <c r="J403" s="5" t="inlineStr">
        <is>
          <t>2464 LUIS FERNANDO GUEVARA PECA</t>
        </is>
      </c>
    </row>
    <row r="404">
      <c r="A404" s="5" t="inlineStr">
        <is>
          <t>CCAJ-LP02/105/2023</t>
        </is>
      </c>
      <c r="B404" s="6" t="n">
        <v>44994.80796555556</v>
      </c>
      <c r="C404" s="5" t="inlineStr">
        <is>
          <t>3884 RIBANA RUTH REA RUEDA</t>
        </is>
      </c>
      <c r="D404" s="17" t="n">
        <v>51417631759</v>
      </c>
      <c r="E404" s="8" t="inlineStr">
        <is>
          <t>BISA-100070022</t>
        </is>
      </c>
      <c r="H404" s="9" t="n">
        <v>10199.5</v>
      </c>
      <c r="I404" s="5" t="inlineStr">
        <is>
          <t>DEPÓSITO BANCARIO</t>
        </is>
      </c>
      <c r="J404" s="5" t="inlineStr">
        <is>
          <t>2464 LUIS FERNANDO GUEVARA PECA</t>
        </is>
      </c>
    </row>
    <row r="405">
      <c r="A405" s="5" t="inlineStr">
        <is>
          <t>CCAJ-LP02/105/2023</t>
        </is>
      </c>
      <c r="B405" s="6" t="n">
        <v>44994.80796555556</v>
      </c>
      <c r="C405" s="5" t="inlineStr">
        <is>
          <t>3884 RIBANA RUTH REA RUEDA</t>
        </is>
      </c>
      <c r="D405" s="17" t="n">
        <v>51417636139</v>
      </c>
      <c r="E405" s="8" t="inlineStr">
        <is>
          <t>BISA-100070022</t>
        </is>
      </c>
      <c r="H405" s="9" t="n">
        <v>1224</v>
      </c>
      <c r="I405" s="5" t="inlineStr">
        <is>
          <t>DEPÓSITO BANCARIO</t>
        </is>
      </c>
      <c r="J405" s="5" t="inlineStr">
        <is>
          <t>2464 LUIS FERNANDO GUEVARA PECA</t>
        </is>
      </c>
    </row>
    <row r="406">
      <c r="A406" s="11" t="inlineStr">
        <is>
          <t>SAP</t>
        </is>
      </c>
      <c r="B406" s="3" t="n"/>
      <c r="C406" s="3" t="n"/>
      <c r="D406" s="7" t="n"/>
      <c r="E406" s="8" t="n"/>
      <c r="H406" s="9" t="n"/>
      <c r="I406" s="5" t="n"/>
      <c r="J406" s="5" t="n"/>
    </row>
    <row r="407" ht="15.75" customHeight="1">
      <c r="A407" s="13" t="inlineStr">
        <is>
          <t>FECHA</t>
        </is>
      </c>
      <c r="B407" s="13" t="inlineStr">
        <is>
          <t>CIERRE DE CAJA</t>
        </is>
      </c>
      <c r="C407" s="13" t="inlineStr">
        <is>
          <t>IMPORTE</t>
        </is>
      </c>
      <c r="D407" s="32" t="n"/>
      <c r="E407" s="15" t="n"/>
      <c r="H407" s="9" t="n"/>
      <c r="I407" s="5" t="n"/>
      <c r="J407" s="5" t="n"/>
    </row>
    <row r="408">
      <c r="A408" s="22" t="inlineStr">
        <is>
          <t>Todos Fueron Depositos</t>
        </is>
      </c>
      <c r="B408" s="27" t="n"/>
      <c r="C408" s="5" t="n"/>
      <c r="D408" s="7" t="n"/>
      <c r="E408" s="8" t="n"/>
      <c r="H408" s="9" t="n"/>
      <c r="I408" s="5" t="n"/>
      <c r="J408" s="5" t="n"/>
    </row>
    <row r="409">
      <c r="A409" s="5" t="n"/>
      <c r="B409" s="6" t="n"/>
      <c r="C409" s="5" t="n"/>
      <c r="D409" s="7" t="n"/>
      <c r="E409" s="8" t="n"/>
      <c r="H409" s="9" t="n"/>
      <c r="I409" s="5" t="n"/>
      <c r="J409" s="5" t="n"/>
    </row>
    <row r="410">
      <c r="A410" s="1" t="inlineStr">
        <is>
          <t>Cierre Caja</t>
        </is>
      </c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</row>
    <row r="411">
      <c r="A411" s="3" t="inlineStr">
        <is>
          <t>Del 10/03/2023</t>
        </is>
      </c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</row>
    <row r="412">
      <c r="A412" s="90" t="inlineStr">
        <is>
          <t>Cierre Caja</t>
        </is>
      </c>
      <c r="B412" s="90" t="inlineStr">
        <is>
          <t>Fecha</t>
        </is>
      </c>
      <c r="C412" s="90" t="inlineStr">
        <is>
          <t>Cajero</t>
        </is>
      </c>
      <c r="D412" s="90" t="inlineStr">
        <is>
          <t>Nro Voucher</t>
        </is>
      </c>
      <c r="E412" s="90" t="inlineStr">
        <is>
          <t>Nro Cuenta</t>
        </is>
      </c>
      <c r="F412" s="90" t="inlineStr">
        <is>
          <t>Tipo Ingreso</t>
        </is>
      </c>
      <c r="G412" s="91" t="n"/>
      <c r="H412" s="92" t="n"/>
      <c r="I412" s="90" t="inlineStr">
        <is>
          <t>TIPO DE INGRESO</t>
        </is>
      </c>
      <c r="J412" s="90" t="inlineStr">
        <is>
          <t>Cobrador</t>
        </is>
      </c>
    </row>
    <row r="413">
      <c r="A413" s="93" t="n"/>
      <c r="B413" s="93" t="n"/>
      <c r="C413" s="93" t="n"/>
      <c r="D413" s="93" t="n"/>
      <c r="E413" s="93" t="n"/>
      <c r="F413" s="4" t="inlineStr">
        <is>
          <t>EFECTIVO</t>
        </is>
      </c>
      <c r="G413" s="4" t="inlineStr">
        <is>
          <t>CHEQUE</t>
        </is>
      </c>
      <c r="H413" s="4" t="inlineStr">
        <is>
          <t>TRANSFERENCIA</t>
        </is>
      </c>
      <c r="I413" s="93" t="n"/>
      <c r="J413" s="93" t="n"/>
    </row>
    <row r="414">
      <c r="A414" s="5" t="inlineStr">
        <is>
          <t>CCAJ-LP02/106/2023</t>
        </is>
      </c>
      <c r="B414" s="6" t="n">
        <v>44995.53841931713</v>
      </c>
      <c r="C414" s="5" t="inlineStr">
        <is>
          <t>3884 RIBANA RUTH REA RUEDA</t>
        </is>
      </c>
      <c r="D414" s="7" t="n"/>
      <c r="E414" s="8" t="n"/>
      <c r="F414" s="9" t="n">
        <v>13566.1</v>
      </c>
      <c r="I414" s="10" t="inlineStr">
        <is>
          <t>EFECTIVO</t>
        </is>
      </c>
      <c r="J414" s="8" t="inlineStr">
        <is>
          <t>108 GREGORIO RAMIREZ APAZA</t>
        </is>
      </c>
    </row>
    <row r="415">
      <c r="A415" s="5" t="inlineStr">
        <is>
          <t>CCAJ-LP02/106/2023</t>
        </is>
      </c>
      <c r="B415" s="6" t="n">
        <v>44995.53841931713</v>
      </c>
      <c r="C415" s="5" t="inlineStr">
        <is>
          <t>3884 RIBANA RUTH REA RUEDA</t>
        </is>
      </c>
      <c r="D415" s="7" t="n"/>
      <c r="E415" s="8" t="n"/>
      <c r="F415" s="9" t="n">
        <v>9329.1</v>
      </c>
      <c r="I415" s="10" t="inlineStr">
        <is>
          <t>EFECTIVO</t>
        </is>
      </c>
      <c r="J415" s="5" t="inlineStr">
        <is>
          <t>136 OSCAR REYNALDO LIMACHI SURCO</t>
        </is>
      </c>
    </row>
    <row r="416">
      <c r="A416" s="5" t="inlineStr">
        <is>
          <t>CCAJ-LP02/106/2023</t>
        </is>
      </c>
      <c r="B416" s="6" t="n">
        <v>44995.53841931713</v>
      </c>
      <c r="C416" s="5" t="inlineStr">
        <is>
          <t>3884 RIBANA RUTH REA RUEDA</t>
        </is>
      </c>
      <c r="D416" s="7" t="n"/>
      <c r="E416" s="8" t="n"/>
      <c r="F416" s="9" t="n">
        <v>5372</v>
      </c>
      <c r="I416" s="10" t="inlineStr">
        <is>
          <t>EFECTIVO</t>
        </is>
      </c>
      <c r="J416" s="5" t="inlineStr">
        <is>
          <t>266 SANTIAGO MACHACA CALCINA</t>
        </is>
      </c>
    </row>
    <row r="417">
      <c r="A417" s="5" t="inlineStr">
        <is>
          <t>CCAJ-LP02/106/2023</t>
        </is>
      </c>
      <c r="B417" s="6" t="n">
        <v>44995.53841931713</v>
      </c>
      <c r="C417" s="5" t="inlineStr">
        <is>
          <t>3884 RIBANA RUTH REA RUEDA</t>
        </is>
      </c>
      <c r="D417" s="7" t="n"/>
      <c r="E417" s="8" t="n"/>
      <c r="F417" s="9" t="n">
        <v>15677.6</v>
      </c>
      <c r="I417" s="10" t="inlineStr">
        <is>
          <t>EFECTIVO</t>
        </is>
      </c>
      <c r="J417" s="5" t="inlineStr">
        <is>
          <t>331 CARLOS ALFREDO GUTIERREZ HUANCA</t>
        </is>
      </c>
    </row>
    <row r="418">
      <c r="A418" s="5" t="inlineStr">
        <is>
          <t>CCAJ-LP02/106/2023</t>
        </is>
      </c>
      <c r="B418" s="6" t="n">
        <v>44995.53841931713</v>
      </c>
      <c r="C418" s="5" t="inlineStr">
        <is>
          <t>3884 RIBANA RUTH REA RUEDA</t>
        </is>
      </c>
      <c r="D418" s="7" t="n"/>
      <c r="E418" s="8" t="n"/>
      <c r="F418" s="9" t="n">
        <v>28077</v>
      </c>
      <c r="I418" s="10" t="inlineStr">
        <is>
          <t>EFECTIVO</t>
        </is>
      </c>
      <c r="J418" s="5" t="inlineStr">
        <is>
          <t>584 FREDDY FEDERICO FLORES MARIN</t>
        </is>
      </c>
    </row>
    <row r="419">
      <c r="A419" s="5" t="inlineStr">
        <is>
          <t>CCAJ-LP02/106/2023</t>
        </is>
      </c>
      <c r="B419" s="6" t="n">
        <v>44995.53841931713</v>
      </c>
      <c r="C419" s="5" t="inlineStr">
        <is>
          <t>3884 RIBANA RUTH REA RUEDA</t>
        </is>
      </c>
      <c r="D419" s="7" t="n"/>
      <c r="E419" s="8" t="n"/>
      <c r="F419" s="9" t="n">
        <v>8009.8</v>
      </c>
      <c r="I419" s="10" t="inlineStr">
        <is>
          <t>EFECTIVO</t>
        </is>
      </c>
      <c r="J419" s="5" t="inlineStr">
        <is>
          <t>883 FRANKLIN CARDOZO RIVERA</t>
        </is>
      </c>
    </row>
    <row r="420">
      <c r="A420" s="5" t="inlineStr">
        <is>
          <t>CCAJ-LP02/106/2023</t>
        </is>
      </c>
      <c r="B420" s="6" t="n">
        <v>44995.53841931713</v>
      </c>
      <c r="C420" s="5" t="inlineStr">
        <is>
          <t>3884 RIBANA RUTH REA RUEDA</t>
        </is>
      </c>
      <c r="D420" s="7" t="n"/>
      <c r="E420" s="8" t="n"/>
      <c r="F420" s="9" t="n">
        <v>13895.3</v>
      </c>
      <c r="I420" s="10" t="inlineStr">
        <is>
          <t>EFECTIVO</t>
        </is>
      </c>
      <c r="J420" s="5" t="inlineStr">
        <is>
          <t>1116 VLADIMIR FRANZ ATAHUACHI RODRIGUEZ</t>
        </is>
      </c>
    </row>
    <row r="421">
      <c r="A421" s="5" t="inlineStr">
        <is>
          <t>CCAJ-LP02/106/2023</t>
        </is>
      </c>
      <c r="B421" s="6" t="n">
        <v>44995.53841931713</v>
      </c>
      <c r="C421" s="5" t="inlineStr">
        <is>
          <t>3884 RIBANA RUTH REA RUEDA</t>
        </is>
      </c>
      <c r="D421" s="7" t="n"/>
      <c r="E421" s="8" t="n"/>
      <c r="F421" s="9" t="n">
        <v>9438</v>
      </c>
      <c r="I421" s="10" t="inlineStr">
        <is>
          <t>EFECTIVO</t>
        </is>
      </c>
      <c r="J421" s="5" t="inlineStr">
        <is>
          <t>5092 GERSON VELASCO LP - T01</t>
        </is>
      </c>
    </row>
    <row r="422">
      <c r="A422" s="5" t="inlineStr">
        <is>
          <t>CCAJ-LP02/106/2023</t>
        </is>
      </c>
      <c r="B422" s="6" t="n">
        <v>44995.53841931713</v>
      </c>
      <c r="C422" s="5" t="inlineStr">
        <is>
          <t>3884 RIBANA RUTH REA RUEDA</t>
        </is>
      </c>
      <c r="D422" s="7" t="n"/>
      <c r="E422" s="8" t="n"/>
      <c r="F422" s="9" t="n">
        <v>15799.6</v>
      </c>
      <c r="I422" s="10" t="inlineStr">
        <is>
          <t>EFECTIVO</t>
        </is>
      </c>
      <c r="J422" s="5" t="inlineStr">
        <is>
          <t>5092 GERSON VELASCO LP - T02</t>
        </is>
      </c>
    </row>
    <row r="423">
      <c r="A423" s="5" t="inlineStr">
        <is>
          <t>CCAJ-LP02/106/2023</t>
        </is>
      </c>
      <c r="B423" s="6" t="n">
        <v>44995.53841931713</v>
      </c>
      <c r="C423" s="5" t="inlineStr">
        <is>
          <t>3884 RIBANA RUTH REA RUEDA</t>
        </is>
      </c>
      <c r="D423" s="7" t="n"/>
      <c r="E423" s="8" t="n"/>
      <c r="F423" s="9" t="n">
        <v>11251.7</v>
      </c>
      <c r="I423" s="10" t="inlineStr">
        <is>
          <t>EFECTIVO</t>
        </is>
      </c>
      <c r="J423" s="5" t="inlineStr">
        <is>
          <t>5092 GERSON VELASCO LP - T03</t>
        </is>
      </c>
    </row>
    <row r="424">
      <c r="A424" s="5" t="inlineStr">
        <is>
          <t>CCAJ-LP02/106/2023</t>
        </is>
      </c>
      <c r="B424" s="6" t="n">
        <v>44995.53841931713</v>
      </c>
      <c r="C424" s="5" t="inlineStr">
        <is>
          <t>3884 RIBANA RUTH REA RUEDA</t>
        </is>
      </c>
      <c r="D424" s="7" t="n"/>
      <c r="E424" s="8" t="n"/>
      <c r="F424" s="9" t="n">
        <v>9555.9</v>
      </c>
      <c r="I424" s="10" t="inlineStr">
        <is>
          <t>EFECTIVO</t>
        </is>
      </c>
      <c r="J424" s="5" t="inlineStr">
        <is>
          <t>5092 GERSON VELASCO LP - T04</t>
        </is>
      </c>
    </row>
    <row r="425">
      <c r="A425" s="5" t="inlineStr">
        <is>
          <t>CCAJ-LP02/106/2023</t>
        </is>
      </c>
      <c r="B425" s="6" t="n">
        <v>44995.53841931713</v>
      </c>
      <c r="C425" s="5" t="inlineStr">
        <is>
          <t>3884 RIBANA RUTH REA RUEDA</t>
        </is>
      </c>
      <c r="D425" s="7" t="n"/>
      <c r="E425" s="8" t="n"/>
      <c r="F425" s="9" t="n">
        <v>7107.7</v>
      </c>
      <c r="I425" s="10" t="inlineStr">
        <is>
          <t>EFECTIVO</t>
        </is>
      </c>
      <c r="J425" s="5" t="inlineStr">
        <is>
          <t>5092 GERSON VELASCO LP - T05</t>
        </is>
      </c>
    </row>
    <row r="426">
      <c r="A426" s="11" t="inlineStr">
        <is>
          <t>SAP</t>
        </is>
      </c>
      <c r="B426" s="3" t="n"/>
      <c r="C426" s="3" t="n"/>
      <c r="D426" s="7" t="n"/>
      <c r="E426" s="8" t="n"/>
      <c r="F426" s="26">
        <f>SUM(F414:G425)</f>
        <v/>
      </c>
      <c r="H426" s="9" t="n"/>
      <c r="I426" s="5" t="n"/>
      <c r="J426" s="5" t="n"/>
    </row>
    <row r="427" ht="15.75" customHeight="1">
      <c r="A427" s="13" t="inlineStr">
        <is>
          <t>FECHA</t>
        </is>
      </c>
      <c r="B427" s="13" t="inlineStr">
        <is>
          <t>CIERRE DE CAJA</t>
        </is>
      </c>
      <c r="C427" s="13" t="inlineStr">
        <is>
          <t>IMPORTE</t>
        </is>
      </c>
      <c r="D427" s="32" t="n">
        <v>112917547</v>
      </c>
      <c r="E427" s="15" t="n">
        <v>112917622</v>
      </c>
      <c r="H427" s="9" t="n"/>
      <c r="I427" s="5" t="n"/>
      <c r="J427" s="5" t="n"/>
    </row>
    <row r="428">
      <c r="A428" s="5" t="n"/>
      <c r="B428" s="6" t="n"/>
      <c r="C428" s="5" t="n"/>
      <c r="D428" s="7" t="n"/>
      <c r="E428" s="8" t="n"/>
      <c r="H428" s="9" t="n"/>
      <c r="I428" s="10" t="n"/>
      <c r="J428" s="8" t="n"/>
    </row>
    <row r="429">
      <c r="A429" s="5" t="n"/>
      <c r="B429" s="6" t="n"/>
      <c r="C429" s="5" t="n"/>
      <c r="D429" s="7" t="inlineStr">
        <is>
          <t>112917547</t>
        </is>
      </c>
      <c r="E429" s="8" t="inlineStr">
        <is>
          <t>112925182</t>
        </is>
      </c>
      <c r="H429" s="9" t="n"/>
      <c r="I429" s="10" t="n"/>
      <c r="J429" s="8" t="n"/>
    </row>
    <row r="430">
      <c r="A430" s="5" t="inlineStr">
        <is>
          <t>CCAJ-LP02/107/20</t>
        </is>
      </c>
      <c r="B430" s="6" t="n">
        <v>44995.91583567129</v>
      </c>
      <c r="C430" s="5" t="inlineStr">
        <is>
          <t>3884 RIBANA RUTH REA RUEDA</t>
        </is>
      </c>
      <c r="D430" s="17" t="n">
        <v>45133239396</v>
      </c>
      <c r="E430" s="8" t="inlineStr">
        <is>
          <t>BISA-100070022</t>
        </is>
      </c>
      <c r="H430" s="9" t="n">
        <v>328.9</v>
      </c>
      <c r="I430" s="5" t="inlineStr">
        <is>
          <t>DEPÓSITO BANCARIO</t>
        </is>
      </c>
      <c r="J430" s="5" t="inlineStr">
        <is>
          <t>2464 LUIS FERNANDO GUEVARA PECA</t>
        </is>
      </c>
    </row>
    <row r="431">
      <c r="A431" s="5" t="inlineStr">
        <is>
          <t>CCAJ-LP02/107/2023</t>
        </is>
      </c>
      <c r="B431" s="6" t="n">
        <v>44995.91583567129</v>
      </c>
      <c r="C431" s="5" t="inlineStr">
        <is>
          <t>3884 RIBANA RUTH REA RUEDA</t>
        </is>
      </c>
      <c r="D431" s="17" t="n">
        <v>45173296514</v>
      </c>
      <c r="E431" s="8" t="inlineStr">
        <is>
          <t>BISA-100070022</t>
        </is>
      </c>
      <c r="H431" s="9" t="n">
        <v>741.22</v>
      </c>
      <c r="I431" s="5" t="inlineStr">
        <is>
          <t>DEPÓSITO BANCARIO</t>
        </is>
      </c>
      <c r="J431" s="5" t="inlineStr">
        <is>
          <t>4190 JESUS FELCY MENDOZA CAHUANA</t>
        </is>
      </c>
    </row>
    <row r="432">
      <c r="A432" s="5" t="inlineStr">
        <is>
          <t>CCAJ-LP02/107/2023</t>
        </is>
      </c>
      <c r="B432" s="6" t="n">
        <v>44995.91583567129</v>
      </c>
      <c r="C432" s="5" t="inlineStr">
        <is>
          <t>3884 RIBANA RUTH REA RUEDA</t>
        </is>
      </c>
      <c r="D432" s="7" t="n">
        <v>245235</v>
      </c>
      <c r="E432" s="8" t="inlineStr">
        <is>
          <t>BISA-100070022</t>
        </is>
      </c>
      <c r="H432" s="9" t="n">
        <v>4426</v>
      </c>
      <c r="I432" s="5" t="inlineStr">
        <is>
          <t>DEPÓSITO BANCARIO</t>
        </is>
      </c>
      <c r="J432" s="8" t="inlineStr">
        <is>
          <t>5103 JOSE LUIS VARGAS SANTOS</t>
        </is>
      </c>
    </row>
    <row r="433">
      <c r="A433" s="5" t="inlineStr">
        <is>
          <t>CCAJ-LP02/107/2023</t>
        </is>
      </c>
      <c r="B433" s="6" t="n">
        <v>44995.91583567129</v>
      </c>
      <c r="C433" s="5" t="inlineStr">
        <is>
          <t>3884 RIBANA RUTH REA RUEDA</t>
        </is>
      </c>
      <c r="D433" s="7" t="n">
        <v>245243</v>
      </c>
      <c r="E433" s="8" t="inlineStr">
        <is>
          <t>BISA-100070022</t>
        </is>
      </c>
      <c r="H433" s="9" t="n">
        <v>12946.5</v>
      </c>
      <c r="I433" s="5" t="inlineStr">
        <is>
          <t>DEPÓSITO BANCARIO</t>
        </is>
      </c>
      <c r="J433" s="5" t="inlineStr">
        <is>
          <t>4276 CARLOS MARCELO REQUENA TERAN</t>
        </is>
      </c>
    </row>
    <row r="434">
      <c r="A434" s="5" t="inlineStr">
        <is>
          <t>CCAJ-LP02/107/2023</t>
        </is>
      </c>
      <c r="B434" s="6" t="n">
        <v>44995.91583567129</v>
      </c>
      <c r="C434" s="5" t="inlineStr">
        <is>
          <t>3884 RIBANA RUTH REA RUEDA</t>
        </is>
      </c>
      <c r="D434" s="7" t="n">
        <v>41337346</v>
      </c>
      <c r="E434" s="5" t="inlineStr">
        <is>
          <t>BANCO UNION-10000020161539</t>
        </is>
      </c>
      <c r="H434" s="9" t="n">
        <v>40000</v>
      </c>
      <c r="I434" s="5" t="inlineStr">
        <is>
          <t>DEPÓSITO BANCARIO</t>
        </is>
      </c>
      <c r="J434" s="5" t="inlineStr">
        <is>
          <t>2464 LUIS FERNANDO GUEVARA PECA</t>
        </is>
      </c>
    </row>
    <row r="435">
      <c r="A435" s="5" t="inlineStr">
        <is>
          <t>CCAJ-LP02/107/2023</t>
        </is>
      </c>
      <c r="B435" s="6" t="n">
        <v>44995.91583567129</v>
      </c>
      <c r="C435" s="5" t="inlineStr">
        <is>
          <t>3884 RIBANA RUTH REA RUEDA</t>
        </is>
      </c>
      <c r="D435" s="17" t="n">
        <v>45173296361</v>
      </c>
      <c r="E435" s="8" t="inlineStr">
        <is>
          <t>BISA-100070022</t>
        </is>
      </c>
      <c r="H435" s="9" t="n">
        <v>1729</v>
      </c>
      <c r="I435" s="5" t="inlineStr">
        <is>
          <t>DEPÓSITO BANCARIO</t>
        </is>
      </c>
      <c r="J435" s="5" t="inlineStr">
        <is>
          <t>2464 LUIS FERNANDO GUEVARA PECA</t>
        </is>
      </c>
    </row>
    <row r="436">
      <c r="A436" s="5" t="inlineStr">
        <is>
          <t>CCAJ-LP02/107/2023</t>
        </is>
      </c>
      <c r="B436" s="6" t="n">
        <v>44995.91583567129</v>
      </c>
      <c r="C436" s="5" t="inlineStr">
        <is>
          <t>3884 RIBANA RUTH REA RUEDA</t>
        </is>
      </c>
      <c r="D436" s="17" t="n">
        <v>45133239917</v>
      </c>
      <c r="E436" s="8" t="inlineStr">
        <is>
          <t>BISA-100070022</t>
        </is>
      </c>
      <c r="H436" s="9" t="n">
        <v>69.41</v>
      </c>
      <c r="I436" s="5" t="inlineStr">
        <is>
          <t>DEPÓSITO BANCARIO</t>
        </is>
      </c>
      <c r="J436" s="5" t="inlineStr">
        <is>
          <t>2464 LUIS FERNANDO GUEVARA PECA</t>
        </is>
      </c>
    </row>
    <row r="437">
      <c r="A437" s="5" t="inlineStr">
        <is>
          <t>CCAJ-LP02/107/2023</t>
        </is>
      </c>
      <c r="B437" s="6" t="n">
        <v>44995.91583567129</v>
      </c>
      <c r="C437" s="5" t="inlineStr">
        <is>
          <t>3884 RIBANA RUTH REA RUEDA</t>
        </is>
      </c>
      <c r="D437" s="17" t="n">
        <v>51167614837</v>
      </c>
      <c r="E437" s="8" t="inlineStr">
        <is>
          <t>BISA-100070022</t>
        </is>
      </c>
      <c r="H437" s="9" t="n">
        <v>55.9</v>
      </c>
      <c r="I437" s="5" t="inlineStr">
        <is>
          <t>DEPÓSITO BANCARIO</t>
        </is>
      </c>
      <c r="J437" s="5" t="inlineStr">
        <is>
          <t>2464 LUIS FERNANDO GUEVARA PECA</t>
        </is>
      </c>
    </row>
    <row r="438">
      <c r="A438" s="5" t="inlineStr">
        <is>
          <t>CCAJ-LP02/107/2023</t>
        </is>
      </c>
      <c r="B438" s="6" t="n">
        <v>44995.91583567129</v>
      </c>
      <c r="C438" s="5" t="inlineStr">
        <is>
          <t>3884 RIBANA RUTH REA RUEDA</t>
        </is>
      </c>
      <c r="D438" s="7" t="n">
        <v>615080</v>
      </c>
      <c r="E438" s="8" t="inlineStr">
        <is>
          <t>BISA-100070022</t>
        </is>
      </c>
      <c r="H438" s="9" t="n">
        <v>10099.3</v>
      </c>
      <c r="I438" s="5" t="inlineStr">
        <is>
          <t>DEPÓSITO BANCARIO</t>
        </is>
      </c>
      <c r="J438" s="5" t="inlineStr">
        <is>
          <t>4190 JESUS FELCY MENDOZA CAHUANA</t>
        </is>
      </c>
    </row>
    <row r="439">
      <c r="A439" s="5" t="inlineStr">
        <is>
          <t>CCAJ-LP02/107/2023</t>
        </is>
      </c>
      <c r="B439" s="6" t="n">
        <v>44995.91583567129</v>
      </c>
      <c r="C439" s="5" t="inlineStr">
        <is>
          <t>3884 RIBANA RUTH REA RUEDA</t>
        </is>
      </c>
      <c r="D439" s="17" t="n">
        <v>45133240150</v>
      </c>
      <c r="E439" s="8" t="inlineStr">
        <is>
          <t>BISA-100070022</t>
        </is>
      </c>
      <c r="H439" s="9" t="n">
        <v>166.11</v>
      </c>
      <c r="I439" s="5" t="inlineStr">
        <is>
          <t>DEPÓSITO BANCARIO</t>
        </is>
      </c>
      <c r="J439" s="5" t="inlineStr">
        <is>
          <t>2464 LUIS FERNANDO GUEVARA PECA</t>
        </is>
      </c>
    </row>
    <row r="440">
      <c r="A440" s="5" t="inlineStr">
        <is>
          <t>CCAJ-LP02/107/2023</t>
        </is>
      </c>
      <c r="B440" s="6" t="n">
        <v>44995.91583567129</v>
      </c>
      <c r="C440" s="5" t="inlineStr">
        <is>
          <t>3884 RIBANA RUTH REA RUEDA</t>
        </is>
      </c>
      <c r="D440" s="17" t="n">
        <v>45133237982</v>
      </c>
      <c r="E440" s="8" t="inlineStr">
        <is>
          <t>BISA-100070022</t>
        </is>
      </c>
      <c r="H440" s="9" t="n">
        <v>227.36</v>
      </c>
      <c r="I440" s="5" t="inlineStr">
        <is>
          <t>DEPÓSITO BANCARIO</t>
        </is>
      </c>
      <c r="J440" s="5" t="inlineStr">
        <is>
          <t>2464 LUIS FERNANDO GUEVARA PECA</t>
        </is>
      </c>
    </row>
    <row r="441">
      <c r="A441" s="5" t="inlineStr">
        <is>
          <t>CCAJ-LP02/107/2023</t>
        </is>
      </c>
      <c r="B441" s="6" t="n">
        <v>44995.91583567129</v>
      </c>
      <c r="C441" s="5" t="inlineStr">
        <is>
          <t>3884 RIBANA RUTH REA RUEDA</t>
        </is>
      </c>
      <c r="D441" s="7" t="n"/>
      <c r="E441" s="8" t="n"/>
      <c r="F441" s="9" t="n">
        <v>6520</v>
      </c>
      <c r="I441" s="10" t="inlineStr">
        <is>
          <t>EFECTIVO</t>
        </is>
      </c>
      <c r="J441" s="8" t="inlineStr">
        <is>
          <t>108 GREGORIO RAMIREZ APAZA</t>
        </is>
      </c>
    </row>
    <row r="442">
      <c r="A442" s="5" t="inlineStr">
        <is>
          <t>CCAJ-LP02/107/2023</t>
        </is>
      </c>
      <c r="B442" s="6" t="n">
        <v>44995.91583567129</v>
      </c>
      <c r="C442" s="5" t="inlineStr">
        <is>
          <t>3884 RIBANA RUTH REA RUEDA</t>
        </is>
      </c>
      <c r="D442" s="7" t="n"/>
      <c r="E442" s="8" t="n"/>
      <c r="F442" s="9" t="n">
        <v>6403.5</v>
      </c>
      <c r="I442" s="10" t="inlineStr">
        <is>
          <t>EFECTIVO</t>
        </is>
      </c>
      <c r="J442" s="5" t="inlineStr">
        <is>
          <t>136 OSCAR REYNALDO LIMACHI SURCO</t>
        </is>
      </c>
    </row>
    <row r="443">
      <c r="A443" s="5" t="inlineStr">
        <is>
          <t>CCAJ-LP02/107/2023</t>
        </is>
      </c>
      <c r="B443" s="6" t="n">
        <v>44995.91583567129</v>
      </c>
      <c r="C443" s="5" t="inlineStr">
        <is>
          <t>3884 RIBANA RUTH REA RUEDA</t>
        </is>
      </c>
      <c r="D443" s="7" t="n"/>
      <c r="E443" s="8" t="n"/>
      <c r="F443" s="9" t="n">
        <v>4422.1</v>
      </c>
      <c r="I443" s="10" t="inlineStr">
        <is>
          <t>EFECTIVO</t>
        </is>
      </c>
      <c r="J443" s="5" t="inlineStr">
        <is>
          <t>266 SANTIAGO MACHACA CALCINA</t>
        </is>
      </c>
    </row>
    <row r="444">
      <c r="A444" s="5" t="inlineStr">
        <is>
          <t>CCAJ-LP02/107/2023</t>
        </is>
      </c>
      <c r="B444" s="6" t="n">
        <v>44995.91583567129</v>
      </c>
      <c r="C444" s="5" t="inlineStr">
        <is>
          <t>3884 RIBANA RUTH REA RUEDA</t>
        </is>
      </c>
      <c r="D444" s="7" t="n"/>
      <c r="E444" s="8" t="n"/>
      <c r="F444" s="9" t="n">
        <v>22753.3</v>
      </c>
      <c r="I444" s="10" t="inlineStr">
        <is>
          <t>EFECTIVO</t>
        </is>
      </c>
      <c r="J444" s="8" t="inlineStr">
        <is>
          <t>304 ALFREDO MENDOZA APAZA</t>
        </is>
      </c>
    </row>
    <row r="445">
      <c r="A445" s="5" t="inlineStr">
        <is>
          <t>CCAJ-LP02/107/2023</t>
        </is>
      </c>
      <c r="B445" s="6" t="n">
        <v>44995.91583567129</v>
      </c>
      <c r="C445" s="5" t="inlineStr">
        <is>
          <t>3884 RIBANA RUTH REA RUEDA</t>
        </is>
      </c>
      <c r="D445" s="7" t="n"/>
      <c r="E445" s="8" t="n"/>
      <c r="F445" s="9" t="n">
        <v>16080.3</v>
      </c>
      <c r="I445" s="10" t="inlineStr">
        <is>
          <t>EFECTIVO</t>
        </is>
      </c>
      <c r="J445" s="5" t="inlineStr">
        <is>
          <t>331 CARLOS ALFREDO GUTIERREZ HUANCA</t>
        </is>
      </c>
    </row>
    <row r="446">
      <c r="A446" s="5" t="inlineStr">
        <is>
          <t>CCAJ-LP02/107/2023</t>
        </is>
      </c>
      <c r="B446" s="6" t="n">
        <v>44995.91583567129</v>
      </c>
      <c r="C446" s="5" t="inlineStr">
        <is>
          <t>3884 RIBANA RUTH REA RUEDA</t>
        </is>
      </c>
      <c r="D446" s="7" t="n"/>
      <c r="E446" s="8" t="n"/>
      <c r="F446" s="9" t="n">
        <v>20225.9</v>
      </c>
      <c r="I446" s="10" t="inlineStr">
        <is>
          <t>EFECTIVO</t>
        </is>
      </c>
      <c r="J446" s="5" t="inlineStr">
        <is>
          <t>584 FREDDY FEDERICO FLORES MARIN</t>
        </is>
      </c>
    </row>
    <row r="447">
      <c r="A447" s="5" t="inlineStr">
        <is>
          <t>CCAJ-LP02/107/2023</t>
        </is>
      </c>
      <c r="B447" s="6" t="n">
        <v>44995.91583567129</v>
      </c>
      <c r="C447" s="5" t="inlineStr">
        <is>
          <t>3884 RIBANA RUTH REA RUEDA</t>
        </is>
      </c>
      <c r="D447" s="7" t="n"/>
      <c r="E447" s="8" t="n"/>
      <c r="F447" s="9" t="n">
        <v>574.4</v>
      </c>
      <c r="I447" s="10" t="inlineStr">
        <is>
          <t>EFECTIVO</t>
        </is>
      </c>
      <c r="J447" s="5" t="inlineStr">
        <is>
          <t>667 WILLIAMS EDSON SANCHEZ SILVA</t>
        </is>
      </c>
    </row>
    <row r="448">
      <c r="A448" s="5" t="inlineStr">
        <is>
          <t>CCAJ-LP02/107/2023</t>
        </is>
      </c>
      <c r="B448" s="6" t="n">
        <v>44995.91583567129</v>
      </c>
      <c r="C448" s="5" t="inlineStr">
        <is>
          <t>3884 RIBANA RUTH REA RUEDA</t>
        </is>
      </c>
      <c r="D448" s="7" t="n"/>
      <c r="E448" s="8" t="n"/>
      <c r="F448" s="9" t="n">
        <v>12386.7</v>
      </c>
      <c r="I448" s="10" t="inlineStr">
        <is>
          <t>EFECTIVO</t>
        </is>
      </c>
      <c r="J448" s="5" t="inlineStr">
        <is>
          <t>883 FRANKLIN CARDOZO RIVERA</t>
        </is>
      </c>
    </row>
    <row r="449">
      <c r="A449" s="5" t="inlineStr">
        <is>
          <t>CCAJ-LP02/107/2023</t>
        </is>
      </c>
      <c r="B449" s="6" t="n">
        <v>44995.91583567129</v>
      </c>
      <c r="C449" s="5" t="inlineStr">
        <is>
          <t>3884 RIBANA RUTH REA RUEDA</t>
        </is>
      </c>
      <c r="D449" s="7" t="n"/>
      <c r="E449" s="8" t="n"/>
      <c r="F449" s="9" t="n">
        <v>18509.5</v>
      </c>
      <c r="I449" s="10" t="inlineStr">
        <is>
          <t>EFECTIVO</t>
        </is>
      </c>
      <c r="J449" s="5" t="inlineStr">
        <is>
          <t>1116 VLADIMIR FRANZ ATAHUACHI RODRIGUEZ</t>
        </is>
      </c>
    </row>
    <row r="450">
      <c r="A450" s="5" t="inlineStr">
        <is>
          <t>CCAJ-LP02/107/2023</t>
        </is>
      </c>
      <c r="B450" s="6" t="n">
        <v>44995.91583567129</v>
      </c>
      <c r="C450" s="5" t="inlineStr">
        <is>
          <t>3884 RIBANA RUTH REA RUEDA</t>
        </is>
      </c>
      <c r="D450" s="7" t="n"/>
      <c r="E450" s="8" t="n"/>
      <c r="F450" s="9" t="n">
        <v>26332.6</v>
      </c>
      <c r="I450" s="10" t="inlineStr">
        <is>
          <t>EFECTIVO</t>
        </is>
      </c>
      <c r="J450" s="5" t="inlineStr">
        <is>
          <t>1180 JAIME RAMIRO CHACON PAREDES</t>
        </is>
      </c>
    </row>
    <row r="451">
      <c r="A451" s="5" t="inlineStr">
        <is>
          <t>CCAJ-LP02/107/2023</t>
        </is>
      </c>
      <c r="B451" s="6" t="n">
        <v>44995.91583567129</v>
      </c>
      <c r="C451" s="5" t="inlineStr">
        <is>
          <t>3884 RIBANA RUTH REA RUEDA</t>
        </is>
      </c>
      <c r="D451" s="7" t="n"/>
      <c r="E451" s="8" t="n"/>
      <c r="F451" s="9" t="n">
        <v>21917.2</v>
      </c>
      <c r="I451" s="10" t="inlineStr">
        <is>
          <t>EFECTIVO</t>
        </is>
      </c>
      <c r="J451" s="5" t="inlineStr">
        <is>
          <t>3052 JUAN JOSE MACHACA TORREZ</t>
        </is>
      </c>
    </row>
    <row r="452">
      <c r="A452" s="5" t="inlineStr">
        <is>
          <t>CCAJ-LP02/107/2023</t>
        </is>
      </c>
      <c r="B452" s="6" t="n">
        <v>44995.91583567129</v>
      </c>
      <c r="C452" s="5" t="inlineStr">
        <is>
          <t>3884 RIBANA RUTH REA RUEDA</t>
        </is>
      </c>
      <c r="D452" s="7" t="n"/>
      <c r="E452" s="8" t="n"/>
      <c r="F452" s="9" t="n">
        <v>77.2</v>
      </c>
      <c r="I452" s="10" t="inlineStr">
        <is>
          <t>EFECTIVO</t>
        </is>
      </c>
      <c r="J452" s="5" t="inlineStr">
        <is>
          <t>2464 LUIS FERNANDO GUEVARA PECA</t>
        </is>
      </c>
    </row>
    <row r="453">
      <c r="A453" s="5" t="inlineStr">
        <is>
          <t>CCAJ-LP02/107/2023</t>
        </is>
      </c>
      <c r="B453" s="6" t="n">
        <v>44995.91583567129</v>
      </c>
      <c r="C453" s="5" t="inlineStr">
        <is>
          <t>3884 RIBANA RUTH REA RUEDA</t>
        </is>
      </c>
      <c r="D453" s="7" t="n"/>
      <c r="E453" s="8" t="n"/>
      <c r="F453" s="9" t="n">
        <v>13378.7</v>
      </c>
      <c r="I453" s="10" t="inlineStr">
        <is>
          <t>EFECTIVO</t>
        </is>
      </c>
      <c r="J453" s="5" t="inlineStr">
        <is>
          <t>5092 GERSON VELASCO LP - T01</t>
        </is>
      </c>
    </row>
    <row r="454">
      <c r="A454" s="5" t="inlineStr">
        <is>
          <t>CCAJ-LP02/107/2023</t>
        </is>
      </c>
      <c r="B454" s="6" t="n">
        <v>44995.91583567129</v>
      </c>
      <c r="C454" s="5" t="inlineStr">
        <is>
          <t>3884 RIBANA RUTH REA RUEDA</t>
        </is>
      </c>
      <c r="D454" s="7" t="n"/>
      <c r="E454" s="8" t="n"/>
      <c r="F454" s="9" t="n">
        <v>8058</v>
      </c>
      <c r="I454" s="10" t="inlineStr">
        <is>
          <t>EFECTIVO</t>
        </is>
      </c>
      <c r="J454" s="5" t="inlineStr">
        <is>
          <t>5092 GERSON VELASCO LP - T02</t>
        </is>
      </c>
    </row>
    <row r="455">
      <c r="A455" s="5" t="inlineStr">
        <is>
          <t>CCAJ-LP02/107/2023</t>
        </is>
      </c>
      <c r="B455" s="6" t="n">
        <v>44995.91583567129</v>
      </c>
      <c r="C455" s="5" t="inlineStr">
        <is>
          <t>3884 RIBANA RUTH REA RUEDA</t>
        </is>
      </c>
      <c r="D455" s="7" t="n"/>
      <c r="E455" s="8" t="n"/>
      <c r="F455" s="9" t="n">
        <v>11534.9</v>
      </c>
      <c r="I455" s="10" t="inlineStr">
        <is>
          <t>EFECTIVO</t>
        </is>
      </c>
      <c r="J455" s="5" t="inlineStr">
        <is>
          <t>5092 GERSON VELASCO LP - T03</t>
        </is>
      </c>
    </row>
    <row r="456">
      <c r="A456" s="5" t="inlineStr">
        <is>
          <t>CCAJ-LP02/107/2023</t>
        </is>
      </c>
      <c r="B456" s="6" t="n">
        <v>44995.91583567129</v>
      </c>
      <c r="C456" s="5" t="inlineStr">
        <is>
          <t>3884 RIBANA RUTH REA RUEDA</t>
        </is>
      </c>
      <c r="D456" s="7" t="n"/>
      <c r="E456" s="8" t="n"/>
      <c r="F456" s="9" t="n">
        <v>12705.9</v>
      </c>
      <c r="I456" s="10" t="inlineStr">
        <is>
          <t>EFECTIVO</t>
        </is>
      </c>
      <c r="J456" s="5" t="inlineStr">
        <is>
          <t>5092 GERSON VELASCO LP - T04</t>
        </is>
      </c>
    </row>
    <row r="457">
      <c r="A457" s="5" t="inlineStr">
        <is>
          <t>CCAJ-LP02/107/2023</t>
        </is>
      </c>
      <c r="B457" s="6" t="n">
        <v>44995.91583567129</v>
      </c>
      <c r="C457" s="5" t="inlineStr">
        <is>
          <t>3884 RIBANA RUTH REA RUEDA</t>
        </is>
      </c>
      <c r="D457" s="7" t="n"/>
      <c r="E457" s="8" t="n"/>
      <c r="F457" s="9" t="n">
        <v>8613.299999999999</v>
      </c>
      <c r="I457" s="10" t="inlineStr">
        <is>
          <t>EFECTIVO</t>
        </is>
      </c>
      <c r="J457" s="5" t="inlineStr">
        <is>
          <t>5092 GERSON VELASCO LP - T05</t>
        </is>
      </c>
    </row>
    <row r="458">
      <c r="A458" s="5" t="inlineStr">
        <is>
          <t>CCAJ-LP02/107/2023</t>
        </is>
      </c>
      <c r="B458" s="6" t="n">
        <v>44995.91583567129</v>
      </c>
      <c r="C458" s="5" t="inlineStr">
        <is>
          <t>3884 RIBANA RUTH REA RUEDA</t>
        </is>
      </c>
      <c r="D458" s="7" t="n"/>
      <c r="E458" s="8" t="n"/>
      <c r="F458" s="9" t="n">
        <v>49215.2</v>
      </c>
      <c r="I458" s="10" t="inlineStr">
        <is>
          <t>EFECTIVO</t>
        </is>
      </c>
      <c r="J458" s="5" t="inlineStr">
        <is>
          <t>5092 GERSON VELASCO LP - T06</t>
        </is>
      </c>
    </row>
    <row r="459">
      <c r="A459" s="11" t="inlineStr">
        <is>
          <t>SAP</t>
        </is>
      </c>
      <c r="B459" s="3" t="n"/>
      <c r="C459" s="3" t="n"/>
      <c r="D459" s="7" t="n"/>
      <c r="E459" s="8" t="n"/>
      <c r="F459" s="26">
        <f>SUM(F447:G458)</f>
        <v/>
      </c>
      <c r="H459" s="9" t="n"/>
      <c r="I459" s="5" t="n"/>
      <c r="J459" s="5" t="n"/>
    </row>
    <row r="460" ht="15.75" customHeight="1">
      <c r="A460" s="13" t="inlineStr">
        <is>
          <t>FECHA</t>
        </is>
      </c>
      <c r="B460" s="13" t="inlineStr">
        <is>
          <t>CIERRE DE CAJA</t>
        </is>
      </c>
      <c r="C460" s="13" t="inlineStr">
        <is>
          <t>IMPORTE</t>
        </is>
      </c>
      <c r="D460" s="32" t="n">
        <v>112925162</v>
      </c>
      <c r="E460" s="15" t="n">
        <v>112925239</v>
      </c>
      <c r="H460" s="9" t="n"/>
      <c r="I460" s="5" t="n"/>
      <c r="J460" s="5" t="n"/>
    </row>
    <row r="461">
      <c r="A461" s="5" t="n"/>
      <c r="B461" s="6" t="n"/>
      <c r="C461" s="5" t="n"/>
      <c r="D461" s="7" t="n"/>
      <c r="E461" s="8" t="n"/>
      <c r="H461" s="9" t="n"/>
      <c r="I461" s="10" t="n"/>
      <c r="J461" s="8" t="n"/>
    </row>
    <row r="462">
      <c r="A462" s="5" t="n"/>
      <c r="B462" s="6" t="n"/>
      <c r="C462" s="5" t="n"/>
      <c r="D462" s="7" t="inlineStr">
        <is>
          <t>112925162</t>
        </is>
      </c>
      <c r="E462" s="8" t="inlineStr">
        <is>
          <t>112931710</t>
        </is>
      </c>
      <c r="H462" s="9" t="n"/>
      <c r="I462" s="10" t="n"/>
      <c r="J462" s="8" t="n"/>
    </row>
    <row r="463">
      <c r="A463" s="1" t="inlineStr">
        <is>
          <t>Cierre Caja</t>
        </is>
      </c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</row>
    <row r="464">
      <c r="A464" s="3" t="inlineStr">
        <is>
          <t>Del 11/03/2023</t>
        </is>
      </c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</row>
    <row r="465">
      <c r="A465" s="90" t="inlineStr">
        <is>
          <t>Cierre Caja</t>
        </is>
      </c>
      <c r="B465" s="90" t="inlineStr">
        <is>
          <t>Fecha</t>
        </is>
      </c>
      <c r="C465" s="90" t="inlineStr">
        <is>
          <t>Cajero</t>
        </is>
      </c>
      <c r="D465" s="90" t="inlineStr">
        <is>
          <t>Nro Voucher</t>
        </is>
      </c>
      <c r="E465" s="90" t="inlineStr">
        <is>
          <t>Nro Cuenta</t>
        </is>
      </c>
      <c r="F465" s="90" t="inlineStr">
        <is>
          <t>Tipo Ingreso</t>
        </is>
      </c>
      <c r="G465" s="91" t="n"/>
      <c r="H465" s="92" t="n"/>
      <c r="I465" s="90" t="inlineStr">
        <is>
          <t>TIPO DE INGRESO</t>
        </is>
      </c>
      <c r="J465" s="90" t="inlineStr">
        <is>
          <t>Cobrador</t>
        </is>
      </c>
    </row>
    <row r="466">
      <c r="A466" s="93" t="n"/>
      <c r="B466" s="93" t="n"/>
      <c r="C466" s="93" t="n"/>
      <c r="D466" s="93" t="n"/>
      <c r="E466" s="93" t="n"/>
      <c r="F466" s="4" t="inlineStr">
        <is>
          <t>EFECTIVO</t>
        </is>
      </c>
      <c r="G466" s="4" t="inlineStr">
        <is>
          <t>CHEQUE</t>
        </is>
      </c>
      <c r="H466" s="4" t="inlineStr">
        <is>
          <t>TRANSFERENCIA</t>
        </is>
      </c>
      <c r="I466" s="93" t="n"/>
      <c r="J466" s="93" t="n"/>
    </row>
    <row r="467">
      <c r="A467" s="5" t="inlineStr">
        <is>
          <t>CCAJ-LP02/108/20</t>
        </is>
      </c>
      <c r="B467" s="6" t="n">
        <v>44996.60237466436</v>
      </c>
      <c r="C467" s="5" t="inlineStr">
        <is>
          <t>3884 RIBANA RUTH REA RUEDA</t>
        </is>
      </c>
      <c r="D467" s="17" t="n">
        <v>451332421574</v>
      </c>
      <c r="E467" s="8" t="inlineStr">
        <is>
          <t>BISA-100070022</t>
        </is>
      </c>
      <c r="H467" s="9" t="n">
        <v>25915.39</v>
      </c>
      <c r="I467" s="5" t="inlineStr">
        <is>
          <t>DEPÓSITO BANCARIO</t>
        </is>
      </c>
      <c r="J467" s="5" t="inlineStr">
        <is>
          <t>2464 LUIS FERNANDO GUEVARA PECA</t>
        </is>
      </c>
    </row>
    <row r="468">
      <c r="A468" s="5" t="inlineStr">
        <is>
          <t>CCAJ-LP02/108/2023</t>
        </is>
      </c>
      <c r="B468" s="6" t="n">
        <v>44996.60237466436</v>
      </c>
      <c r="C468" s="5" t="inlineStr">
        <is>
          <t>3884 RIBANA RUTH REA RUEDA</t>
        </is>
      </c>
      <c r="D468" s="17" t="n">
        <v>45163327448</v>
      </c>
      <c r="E468" s="8" t="inlineStr">
        <is>
          <t>BISA-100070022</t>
        </is>
      </c>
      <c r="H468" s="9" t="n">
        <v>600</v>
      </c>
      <c r="I468" s="5" t="inlineStr">
        <is>
          <t>DEPÓSITO BANCARIO</t>
        </is>
      </c>
      <c r="J468" s="5" t="inlineStr">
        <is>
          <t>2464 LUIS FERNANDO GUEVARA PECA</t>
        </is>
      </c>
    </row>
    <row r="469">
      <c r="A469" s="5" t="inlineStr">
        <is>
          <t>CCAJ-LP02/108/2023</t>
        </is>
      </c>
      <c r="B469" s="6" t="n">
        <v>44996.60237466436</v>
      </c>
      <c r="C469" s="5" t="inlineStr">
        <is>
          <t>3884 RIBANA RUTH REA RUEDA</t>
        </is>
      </c>
      <c r="D469" s="17" t="n">
        <v>451633274481</v>
      </c>
      <c r="E469" s="8" t="inlineStr">
        <is>
          <t>BISA-100070022</t>
        </is>
      </c>
      <c r="H469" s="9" t="n">
        <v>187.98</v>
      </c>
      <c r="I469" s="5" t="inlineStr">
        <is>
          <t>DEPÓSITO BANCARIO</t>
        </is>
      </c>
      <c r="J469" s="5" t="inlineStr">
        <is>
          <t>2464 LUIS FERNANDO GUEVARA PECA</t>
        </is>
      </c>
    </row>
    <row r="470">
      <c r="A470" s="5" t="inlineStr">
        <is>
          <t>CCAJ-LP02/108/2023</t>
        </is>
      </c>
      <c r="B470" s="6" t="n">
        <v>44996.60237466436</v>
      </c>
      <c r="C470" s="5" t="inlineStr">
        <is>
          <t>3884 RIBANA RUTH REA RUEDA</t>
        </is>
      </c>
      <c r="D470" s="17" t="n">
        <v>45113393011</v>
      </c>
      <c r="E470" s="8" t="inlineStr">
        <is>
          <t>BISA-100070022</t>
        </is>
      </c>
      <c r="H470" s="9" t="n">
        <v>12810.83</v>
      </c>
      <c r="I470" s="5" t="inlineStr">
        <is>
          <t>DEPÓSITO BANCARIO</t>
        </is>
      </c>
      <c r="J470" s="5" t="inlineStr">
        <is>
          <t>2464 LUIS FERNANDO GUEVARA PECA</t>
        </is>
      </c>
    </row>
    <row r="471">
      <c r="A471" s="5" t="inlineStr">
        <is>
          <t>CCAJ-LP02/108/2023</t>
        </is>
      </c>
      <c r="B471" s="6" t="n">
        <v>44996.60237466436</v>
      </c>
      <c r="C471" s="5" t="inlineStr">
        <is>
          <t>3884 RIBANA RUTH REA RUEDA</t>
        </is>
      </c>
      <c r="D471" s="17" t="n">
        <v>451133930111</v>
      </c>
      <c r="E471" s="8" t="inlineStr">
        <is>
          <t>BISA-100070022</t>
        </is>
      </c>
      <c r="H471" s="9" t="n">
        <v>11881.15</v>
      </c>
      <c r="I471" s="5" t="inlineStr">
        <is>
          <t>DEPÓSITO BANCARIO</t>
        </is>
      </c>
      <c r="J471" s="5" t="inlineStr">
        <is>
          <t>2464 LUIS FERNANDO GUEVARA PECA</t>
        </is>
      </c>
    </row>
    <row r="472">
      <c r="A472" s="5" t="inlineStr">
        <is>
          <t>CCAJ-LP02/108/2023</t>
        </is>
      </c>
      <c r="B472" s="6" t="n">
        <v>44996.60237466436</v>
      </c>
      <c r="C472" s="5" t="inlineStr">
        <is>
          <t>3884 RIBANA RUTH REA RUEDA</t>
        </is>
      </c>
      <c r="D472" s="17" t="n">
        <v>451133930112</v>
      </c>
      <c r="E472" s="8" t="inlineStr">
        <is>
          <t>BISA-100070022</t>
        </is>
      </c>
      <c r="H472" s="9" t="n">
        <v>4966.08</v>
      </c>
      <c r="I472" s="5" t="inlineStr">
        <is>
          <t>DEPÓSITO BANCARIO</t>
        </is>
      </c>
      <c r="J472" s="5" t="inlineStr">
        <is>
          <t>2464 LUIS FERNANDO GUEVARA PECA</t>
        </is>
      </c>
    </row>
    <row r="473">
      <c r="A473" s="5" t="inlineStr">
        <is>
          <t>CCAJ-LP02/108/2023</t>
        </is>
      </c>
      <c r="B473" s="6" t="n">
        <v>44996.60237466436</v>
      </c>
      <c r="C473" s="5" t="inlineStr">
        <is>
          <t>3884 RIBANA RUTH REA RUEDA</t>
        </is>
      </c>
      <c r="D473" s="17" t="n">
        <v>451133930113</v>
      </c>
      <c r="E473" s="8" t="inlineStr">
        <is>
          <t>BISA-100070022</t>
        </is>
      </c>
      <c r="H473" s="9" t="n">
        <v>12359.39</v>
      </c>
      <c r="I473" s="5" t="inlineStr">
        <is>
          <t>DEPÓSITO BANCARIO</t>
        </is>
      </c>
      <c r="J473" s="5" t="inlineStr">
        <is>
          <t>2464 LUIS FERNANDO GUEVARA PECA</t>
        </is>
      </c>
    </row>
    <row r="474">
      <c r="A474" s="5" t="inlineStr">
        <is>
          <t>CCAJ-LP02/108/2023</t>
        </is>
      </c>
      <c r="B474" s="6" t="n">
        <v>44996.60237466436</v>
      </c>
      <c r="C474" s="5" t="inlineStr">
        <is>
          <t>3884 RIBANA RUTH REA RUEDA</t>
        </is>
      </c>
      <c r="D474" s="17" t="n">
        <v>451133930114</v>
      </c>
      <c r="E474" s="8" t="inlineStr">
        <is>
          <t>BISA-100070022</t>
        </is>
      </c>
      <c r="H474" s="9" t="n">
        <v>24877.9</v>
      </c>
      <c r="I474" s="5" t="inlineStr">
        <is>
          <t>DEPÓSITO BANCARIO</t>
        </is>
      </c>
      <c r="J474" s="5" t="inlineStr">
        <is>
          <t>2464 LUIS FERNANDO GUEVARA PECA</t>
        </is>
      </c>
    </row>
    <row r="475">
      <c r="A475" s="5" t="inlineStr">
        <is>
          <t>CCAJ-LP02/108/2023</t>
        </is>
      </c>
      <c r="B475" s="6" t="n">
        <v>44996.60237466436</v>
      </c>
      <c r="C475" s="5" t="inlineStr">
        <is>
          <t>3884 RIBANA RUTH REA RUEDA</t>
        </is>
      </c>
      <c r="D475" s="17" t="n">
        <v>451133930115</v>
      </c>
      <c r="E475" s="8" t="inlineStr">
        <is>
          <t>BISA-100070022</t>
        </is>
      </c>
      <c r="H475" s="9" t="n">
        <v>14610.5</v>
      </c>
      <c r="I475" s="5" t="inlineStr">
        <is>
          <t>DEPÓSITO BANCARIO</t>
        </is>
      </c>
      <c r="J475" s="5" t="inlineStr">
        <is>
          <t>2464 LUIS FERNANDO GUEVARA PECA</t>
        </is>
      </c>
    </row>
    <row r="476">
      <c r="A476" s="5" t="inlineStr">
        <is>
          <t>CCAJ-LP02/108/2023</t>
        </is>
      </c>
      <c r="B476" s="6" t="n">
        <v>44996.60237466436</v>
      </c>
      <c r="C476" s="5" t="inlineStr">
        <is>
          <t>3884 RIBANA RUTH REA RUEDA</t>
        </is>
      </c>
      <c r="D476" s="17" t="n">
        <v>451133930116</v>
      </c>
      <c r="E476" s="8" t="inlineStr">
        <is>
          <t>BISA-100070022</t>
        </is>
      </c>
      <c r="H476" s="9" t="n">
        <v>53394.68</v>
      </c>
      <c r="I476" s="5" t="inlineStr">
        <is>
          <t>DEPÓSITO BANCARIO</t>
        </is>
      </c>
      <c r="J476" s="5" t="inlineStr">
        <is>
          <t>2464 LUIS FERNANDO GUEVARA PECA</t>
        </is>
      </c>
    </row>
    <row r="477">
      <c r="A477" s="5" t="inlineStr">
        <is>
          <t>CCAJ-LP02/108/2023</t>
        </is>
      </c>
      <c r="B477" s="6" t="n">
        <v>44996.60237466436</v>
      </c>
      <c r="C477" s="5" t="inlineStr">
        <is>
          <t>3884 RIBANA RUTH REA RUEDA</t>
        </is>
      </c>
      <c r="D477" s="17" t="n">
        <v>451133930117</v>
      </c>
      <c r="E477" s="8" t="inlineStr">
        <is>
          <t>BISA-100070022</t>
        </is>
      </c>
      <c r="H477" s="9" t="n">
        <v>15094.58</v>
      </c>
      <c r="I477" s="5" t="inlineStr">
        <is>
          <t>DEPÓSITO BANCARIO</t>
        </is>
      </c>
      <c r="J477" s="5" t="inlineStr">
        <is>
          <t>2464 LUIS FERNANDO GUEVARA PECA</t>
        </is>
      </c>
    </row>
    <row r="478">
      <c r="A478" s="5" t="inlineStr">
        <is>
          <t>CCAJ-LP02/108/2023</t>
        </is>
      </c>
      <c r="B478" s="6" t="n">
        <v>44996.60237466436</v>
      </c>
      <c r="C478" s="5" t="inlineStr">
        <is>
          <t>3884 RIBANA RUTH REA RUEDA</t>
        </is>
      </c>
      <c r="D478" s="17" t="n">
        <v>451133930118</v>
      </c>
      <c r="E478" s="8" t="inlineStr">
        <is>
          <t>BISA-100070022</t>
        </is>
      </c>
      <c r="H478" s="9" t="n">
        <v>112.02</v>
      </c>
      <c r="I478" s="5" t="inlineStr">
        <is>
          <t>DEPÓSITO BANCARIO</t>
        </is>
      </c>
      <c r="J478" s="5" t="inlineStr">
        <is>
          <t>2464 LUIS FERNANDO GUEVARA PECA</t>
        </is>
      </c>
    </row>
    <row r="479">
      <c r="A479" s="5" t="inlineStr">
        <is>
          <t>CCAJ-LP02/108/2023</t>
        </is>
      </c>
      <c r="B479" s="6" t="n">
        <v>44996.60237466436</v>
      </c>
      <c r="C479" s="5" t="inlineStr">
        <is>
          <t>3884 RIBANA RUTH REA RUEDA</t>
        </is>
      </c>
      <c r="D479" s="17" t="n">
        <v>451133930119</v>
      </c>
      <c r="E479" s="8" t="inlineStr">
        <is>
          <t>BISA-100070022</t>
        </is>
      </c>
      <c r="H479" s="9" t="n">
        <v>125.16</v>
      </c>
      <c r="I479" s="5" t="inlineStr">
        <is>
          <t>DEPÓSITO BANCARIO</t>
        </is>
      </c>
      <c r="J479" s="5" t="inlineStr">
        <is>
          <t>2464 LUIS FERNANDO GUEVARA PECA</t>
        </is>
      </c>
    </row>
    <row r="480">
      <c r="A480" s="5" t="inlineStr">
        <is>
          <t>CCAJ-LP02/108/2023</t>
        </is>
      </c>
      <c r="B480" s="6" t="n">
        <v>44996.60237466436</v>
      </c>
      <c r="C480" s="5" t="inlineStr">
        <is>
          <t>3884 RIBANA RUTH REA RUEDA</t>
        </is>
      </c>
      <c r="D480" s="17" t="n">
        <v>45133242157</v>
      </c>
      <c r="E480" s="8" t="inlineStr">
        <is>
          <t>BISA-100070022</t>
        </is>
      </c>
      <c r="H480" s="9" t="n">
        <v>3090.6</v>
      </c>
      <c r="I480" s="5" t="inlineStr">
        <is>
          <t>DEPÓSITO BANCARIO</t>
        </is>
      </c>
      <c r="J480" s="5" t="inlineStr">
        <is>
          <t>2464 LUIS FERNANDO GUEVARA PECA</t>
        </is>
      </c>
    </row>
    <row r="481">
      <c r="A481" s="5" t="inlineStr">
        <is>
          <t>CCAJ-LP02/108/2023</t>
        </is>
      </c>
      <c r="B481" s="6" t="n">
        <v>44996.60237466436</v>
      </c>
      <c r="C481" s="5" t="inlineStr">
        <is>
          <t>3884 RIBANA RUTH REA RUEDA</t>
        </is>
      </c>
      <c r="D481" s="17" t="n">
        <v>451332421571</v>
      </c>
      <c r="E481" s="8" t="inlineStr">
        <is>
          <t>BISA-100070022</t>
        </is>
      </c>
      <c r="H481" s="9" t="n">
        <v>1274.3</v>
      </c>
      <c r="I481" s="5" t="inlineStr">
        <is>
          <t>DEPÓSITO BANCARIO</t>
        </is>
      </c>
      <c r="J481" s="5" t="inlineStr">
        <is>
          <t>2464 LUIS FERNANDO GUEVARA PECA</t>
        </is>
      </c>
    </row>
    <row r="482">
      <c r="A482" s="5" t="inlineStr">
        <is>
          <t>CCAJ-LP02/108/2023</t>
        </is>
      </c>
      <c r="B482" s="6" t="n">
        <v>44996.60237466436</v>
      </c>
      <c r="C482" s="5" t="inlineStr">
        <is>
          <t>3884 RIBANA RUTH REA RUEDA</t>
        </is>
      </c>
      <c r="D482" s="17" t="n">
        <v>451332421572</v>
      </c>
      <c r="E482" s="8" t="inlineStr">
        <is>
          <t>BISA-100070022</t>
        </is>
      </c>
      <c r="H482" s="9" t="n">
        <v>47486.9</v>
      </c>
      <c r="I482" s="5" t="inlineStr">
        <is>
          <t>DEPÓSITO BANCARIO</t>
        </is>
      </c>
      <c r="J482" s="5" t="inlineStr">
        <is>
          <t>2464 LUIS FERNANDO GUEVARA PECA</t>
        </is>
      </c>
    </row>
    <row r="483">
      <c r="A483" s="5" t="inlineStr">
        <is>
          <t>CCAJ-LP02/108/2023</t>
        </is>
      </c>
      <c r="B483" s="6" t="n">
        <v>44996.60237466436</v>
      </c>
      <c r="C483" s="5" t="inlineStr">
        <is>
          <t>3884 RIBANA RUTH REA RUEDA</t>
        </is>
      </c>
      <c r="D483" s="17" t="n">
        <v>451332421573</v>
      </c>
      <c r="E483" s="8" t="inlineStr">
        <is>
          <t>BISA-100070022</t>
        </is>
      </c>
      <c r="H483" s="9" t="n">
        <v>870.3</v>
      </c>
      <c r="I483" s="5" t="inlineStr">
        <is>
          <t>DEPÓSITO BANCARIO</t>
        </is>
      </c>
      <c r="J483" s="5" t="inlineStr">
        <is>
          <t>2464 LUIS FERNANDO GUEVARA PECA</t>
        </is>
      </c>
    </row>
    <row r="484">
      <c r="A484" s="5" t="inlineStr">
        <is>
          <t>CCAJ-LP02/108/2023</t>
        </is>
      </c>
      <c r="B484" s="6" t="n">
        <v>44996.60237466436</v>
      </c>
      <c r="C484" s="5" t="inlineStr">
        <is>
          <t>3884 RIBANA RUTH REA RUEDA</t>
        </is>
      </c>
      <c r="D484" s="17" t="n">
        <v>451332421575</v>
      </c>
      <c r="E484" s="8" t="inlineStr">
        <is>
          <t>BISA-100070022</t>
        </is>
      </c>
      <c r="H484" s="9" t="n">
        <v>672</v>
      </c>
      <c r="I484" s="5" t="inlineStr">
        <is>
          <t>DEPÓSITO BANCARIO</t>
        </is>
      </c>
      <c r="J484" s="5" t="inlineStr">
        <is>
          <t>2464 LUIS FERNANDO GUEVARA PECA</t>
        </is>
      </c>
    </row>
    <row r="485">
      <c r="A485" s="5" t="inlineStr">
        <is>
          <t>CCAJ-LP02/108/2023</t>
        </is>
      </c>
      <c r="B485" s="6" t="n">
        <v>44996.60237466436</v>
      </c>
      <c r="C485" s="5" t="inlineStr">
        <is>
          <t>3884 RIBANA RUTH REA RUEDA</t>
        </is>
      </c>
      <c r="D485" s="17" t="n">
        <v>451332421576</v>
      </c>
      <c r="E485" s="8" t="inlineStr">
        <is>
          <t>BISA-100070022</t>
        </is>
      </c>
      <c r="H485" s="9" t="n">
        <v>50007.08</v>
      </c>
      <c r="I485" s="5" t="inlineStr">
        <is>
          <t>DEPÓSITO BANCARIO</t>
        </is>
      </c>
      <c r="J485" s="5" t="inlineStr">
        <is>
          <t>2464 LUIS FERNANDO GUEVARA PECA</t>
        </is>
      </c>
    </row>
    <row r="486">
      <c r="A486" s="5" t="inlineStr">
        <is>
          <t>CCAJ-LP02/108/2023</t>
        </is>
      </c>
      <c r="B486" s="6" t="n">
        <v>44996.60237466436</v>
      </c>
      <c r="C486" s="5" t="inlineStr">
        <is>
          <t>3884 RIBANA RUTH REA RUEDA</t>
        </is>
      </c>
      <c r="D486" s="17" t="n">
        <v>451332421577</v>
      </c>
      <c r="E486" s="8" t="inlineStr">
        <is>
          <t>BISA-100070022</t>
        </is>
      </c>
      <c r="H486" s="9" t="n">
        <v>10389.98</v>
      </c>
      <c r="I486" s="5" t="inlineStr">
        <is>
          <t>DEPÓSITO BANCARIO</t>
        </is>
      </c>
      <c r="J486" s="5" t="inlineStr">
        <is>
          <t>2464 LUIS FERNANDO GUEVARA PECA</t>
        </is>
      </c>
    </row>
    <row r="487">
      <c r="A487" s="5" t="inlineStr">
        <is>
          <t>CCAJ-LP02/108/2023</t>
        </is>
      </c>
      <c r="B487" s="6" t="n">
        <v>44996.60237466436</v>
      </c>
      <c r="C487" s="5" t="inlineStr">
        <is>
          <t>3884 RIBANA RUTH REA RUEDA</t>
        </is>
      </c>
      <c r="D487" s="17" t="n">
        <v>451332421578</v>
      </c>
      <c r="E487" s="8" t="inlineStr">
        <is>
          <t>BISA-100070022</t>
        </is>
      </c>
      <c r="H487" s="9" t="n">
        <v>40485.65</v>
      </c>
      <c r="I487" s="5" t="inlineStr">
        <is>
          <t>DEPÓSITO BANCARIO</t>
        </is>
      </c>
      <c r="J487" s="5" t="inlineStr">
        <is>
          <t>2464 LUIS FERNANDO GUEVARA PECA</t>
        </is>
      </c>
    </row>
    <row r="488">
      <c r="A488" s="5" t="inlineStr">
        <is>
          <t>CCAJ-LP02/108/2023</t>
        </is>
      </c>
      <c r="B488" s="6" t="n">
        <v>44996.60237466436</v>
      </c>
      <c r="C488" s="5" t="inlineStr">
        <is>
          <t>3884 RIBANA RUTH REA RUEDA</t>
        </is>
      </c>
      <c r="D488" s="17" t="n">
        <v>451332421579</v>
      </c>
      <c r="E488" s="8" t="inlineStr">
        <is>
          <t>BISA-100070022</t>
        </is>
      </c>
      <c r="H488" s="9" t="n">
        <v>19468.13</v>
      </c>
      <c r="I488" s="5" t="inlineStr">
        <is>
          <t>DEPÓSITO BANCARIO</t>
        </is>
      </c>
      <c r="J488" s="5" t="inlineStr">
        <is>
          <t>2464 LUIS FERNANDO GUEVARA PECA</t>
        </is>
      </c>
    </row>
    <row r="489">
      <c r="A489" s="5" t="inlineStr">
        <is>
          <t>CCAJ-LP02/108/2023</t>
        </is>
      </c>
      <c r="B489" s="6" t="n">
        <v>44996.60237466436</v>
      </c>
      <c r="C489" s="5" t="inlineStr">
        <is>
          <t>3884 RIBANA RUTH REA RUEDA</t>
        </is>
      </c>
      <c r="D489" s="17" t="n">
        <v>451332421570</v>
      </c>
      <c r="E489" s="8" t="inlineStr">
        <is>
          <t>BISA-100070022</t>
        </is>
      </c>
      <c r="H489" s="9" t="n">
        <v>43761.98</v>
      </c>
      <c r="I489" s="5" t="inlineStr">
        <is>
          <t>DEPÓSITO BANCARIO</t>
        </is>
      </c>
      <c r="J489" s="5" t="inlineStr">
        <is>
          <t>2464 LUIS FERNANDO GUEVARA PECA</t>
        </is>
      </c>
    </row>
    <row r="490">
      <c r="A490" s="5" t="inlineStr">
        <is>
          <t>CCAJ-LP02/108/2023</t>
        </is>
      </c>
      <c r="B490" s="6" t="n">
        <v>44996.60237466436</v>
      </c>
      <c r="C490" s="5" t="inlineStr">
        <is>
          <t>3884 RIBANA RUTH REA RUEDA</t>
        </is>
      </c>
      <c r="D490" s="17" t="n">
        <v>45123377517</v>
      </c>
      <c r="E490" s="8" t="inlineStr">
        <is>
          <t>BISA-100070022</t>
        </is>
      </c>
      <c r="H490" s="9" t="n">
        <v>60</v>
      </c>
      <c r="I490" s="5" t="inlineStr">
        <is>
          <t>DEPÓSITO BANCARIO</t>
        </is>
      </c>
      <c r="J490" s="5" t="inlineStr">
        <is>
          <t>2464 LUIS FERNANDO GUEVARA PECA</t>
        </is>
      </c>
    </row>
    <row r="491">
      <c r="A491" s="5" t="inlineStr">
        <is>
          <t>CCAJ-LP02/108/2023</t>
        </is>
      </c>
      <c r="B491" s="6" t="n">
        <v>44996.60237466436</v>
      </c>
      <c r="C491" s="5" t="inlineStr">
        <is>
          <t>3884 RIBANA RUTH REA RUEDA</t>
        </is>
      </c>
      <c r="D491" s="17" t="n">
        <v>45123377517</v>
      </c>
      <c r="E491" s="8" t="inlineStr">
        <is>
          <t>BISA-100070022</t>
        </is>
      </c>
      <c r="H491" s="9" t="n">
        <v>2829</v>
      </c>
      <c r="I491" s="5" t="inlineStr">
        <is>
          <t>DEPÓSITO BANCARIO</t>
        </is>
      </c>
      <c r="J491" s="5" t="inlineStr">
        <is>
          <t>2464 LUIS FERNANDO GUEVARA PECA</t>
        </is>
      </c>
    </row>
    <row r="492">
      <c r="A492" s="5" t="inlineStr">
        <is>
          <t>CCAJ-LP02/108/2023</t>
        </is>
      </c>
      <c r="B492" s="6" t="n">
        <v>44996.60237466436</v>
      </c>
      <c r="C492" s="5" t="inlineStr">
        <is>
          <t>3884 RIBANA RUTH REA RUEDA</t>
        </is>
      </c>
      <c r="D492" s="17" t="n">
        <v>451233775171</v>
      </c>
      <c r="E492" s="8" t="inlineStr">
        <is>
          <t>BISA-100070022</t>
        </is>
      </c>
      <c r="H492" s="9" t="n">
        <v>11259.28</v>
      </c>
      <c r="I492" s="5" t="inlineStr">
        <is>
          <t>DEPÓSITO BANCARIO</t>
        </is>
      </c>
      <c r="J492" s="5" t="inlineStr">
        <is>
          <t>2464 LUIS FERNANDO GUEVARA PECA</t>
        </is>
      </c>
    </row>
    <row r="493">
      <c r="A493" s="5" t="inlineStr">
        <is>
          <t>CCAJ-LP02/108/2023</t>
        </is>
      </c>
      <c r="B493" s="6" t="n">
        <v>44996.60237466436</v>
      </c>
      <c r="C493" s="5" t="inlineStr">
        <is>
          <t>3884 RIBANA RUTH REA RUEDA</t>
        </is>
      </c>
      <c r="D493" s="17" t="n">
        <v>451233775172</v>
      </c>
      <c r="E493" s="8" t="inlineStr">
        <is>
          <t>BISA-100070022</t>
        </is>
      </c>
      <c r="H493" s="9" t="n">
        <v>2543.4</v>
      </c>
      <c r="I493" s="5" t="inlineStr">
        <is>
          <t>DEPÓSITO BANCARIO</t>
        </is>
      </c>
      <c r="J493" s="5" t="inlineStr">
        <is>
          <t>2464 LUIS FERNANDO GUEVARA PECA</t>
        </is>
      </c>
    </row>
    <row r="494">
      <c r="A494" s="5" t="inlineStr">
        <is>
          <t>CCAJ-LP02/108/2023</t>
        </is>
      </c>
      <c r="B494" s="6" t="n">
        <v>44996.60237466436</v>
      </c>
      <c r="C494" s="5" t="inlineStr">
        <is>
          <t>3884 RIBANA RUTH REA RUEDA</t>
        </is>
      </c>
      <c r="D494" s="17" t="n">
        <v>451233775173</v>
      </c>
      <c r="E494" s="8" t="inlineStr">
        <is>
          <t>BISA-100070022</t>
        </is>
      </c>
      <c r="H494" s="9" t="n">
        <v>23934.38</v>
      </c>
      <c r="I494" s="5" t="inlineStr">
        <is>
          <t>DEPÓSITO BANCARIO</t>
        </is>
      </c>
      <c r="J494" s="5" t="inlineStr">
        <is>
          <t>2464 LUIS FERNANDO GUEVARA PECA</t>
        </is>
      </c>
    </row>
    <row r="495">
      <c r="A495" s="5" t="inlineStr">
        <is>
          <t>CCAJ-LP02/108/2023</t>
        </is>
      </c>
      <c r="B495" s="6" t="n">
        <v>44996.60237466436</v>
      </c>
      <c r="C495" s="5" t="inlineStr">
        <is>
          <t>3884 RIBANA RUTH REA RUEDA</t>
        </is>
      </c>
      <c r="D495" s="17" t="n">
        <v>451233775174</v>
      </c>
      <c r="E495" s="8" t="inlineStr">
        <is>
          <t>BISA-100070022</t>
        </is>
      </c>
      <c r="H495" s="9" t="n">
        <v>11547</v>
      </c>
      <c r="I495" s="5" t="inlineStr">
        <is>
          <t>DEPÓSITO BANCARIO</t>
        </is>
      </c>
      <c r="J495" s="5" t="inlineStr">
        <is>
          <t>2464 LUIS FERNANDO GUEVARA PECA</t>
        </is>
      </c>
    </row>
    <row r="496">
      <c r="A496" s="5" t="inlineStr">
        <is>
          <t>CCAJ-LP02/108/2023</t>
        </is>
      </c>
      <c r="B496" s="6" t="n">
        <v>44996.60237466436</v>
      </c>
      <c r="C496" s="5" t="inlineStr">
        <is>
          <t>3884 RIBANA RUTH REA RUEDA</t>
        </is>
      </c>
      <c r="D496" s="17" t="n">
        <v>45113393056</v>
      </c>
      <c r="E496" s="8" t="inlineStr">
        <is>
          <t>BISA-100070022</t>
        </is>
      </c>
      <c r="H496" s="9" t="n">
        <v>14587.44</v>
      </c>
      <c r="I496" s="5" t="inlineStr">
        <is>
          <t>DEPÓSITO BANCARIO</t>
        </is>
      </c>
      <c r="J496" s="5" t="inlineStr">
        <is>
          <t>2464 LUIS FERNANDO GUEVARA PECA</t>
        </is>
      </c>
    </row>
    <row r="497">
      <c r="A497" s="5" t="inlineStr">
        <is>
          <t>CCAJ-LP02/108/2023</t>
        </is>
      </c>
      <c r="B497" s="6" t="n">
        <v>44996.60237466436</v>
      </c>
      <c r="C497" s="5" t="inlineStr">
        <is>
          <t>3884 RIBANA RUTH REA RUEDA</t>
        </is>
      </c>
      <c r="D497" s="17" t="n">
        <v>45163328550</v>
      </c>
      <c r="E497" s="8" t="inlineStr">
        <is>
          <t>BISA-100070022</t>
        </is>
      </c>
      <c r="H497" s="9" t="n">
        <v>335.4</v>
      </c>
      <c r="I497" s="5" t="inlineStr">
        <is>
          <t>DEPÓSITO BANCARIO</t>
        </is>
      </c>
      <c r="J497" s="5" t="inlineStr">
        <is>
          <t>2464 LUIS FERNANDO GUEVARA PECA</t>
        </is>
      </c>
    </row>
    <row r="498">
      <c r="A498" s="5" t="inlineStr">
        <is>
          <t>CCAJ-LP02/108/2023</t>
        </is>
      </c>
      <c r="B498" s="6" t="n">
        <v>44996.60237466436</v>
      </c>
      <c r="C498" s="5" t="inlineStr">
        <is>
          <t>3884 RIBANA RUTH REA RUEDA</t>
        </is>
      </c>
      <c r="D498" s="17" t="n">
        <v>51217765807</v>
      </c>
      <c r="E498" s="8" t="inlineStr">
        <is>
          <t>BISA-100070022</t>
        </is>
      </c>
      <c r="H498" s="9" t="n">
        <v>514.8</v>
      </c>
      <c r="I498" s="5" t="inlineStr">
        <is>
          <t>DEPÓSITO BANCARIO</t>
        </is>
      </c>
      <c r="J498" s="5" t="inlineStr">
        <is>
          <t>2464 LUIS FERNANDO GUEVARA PECA</t>
        </is>
      </c>
    </row>
    <row r="499">
      <c r="A499" s="5" t="inlineStr">
        <is>
          <t>CCAJ-LP02/108/2023</t>
        </is>
      </c>
      <c r="B499" s="6" t="n">
        <v>44996.60237466436</v>
      </c>
      <c r="C499" s="5" t="inlineStr">
        <is>
          <t>3884 RIBANA RUTH REA RUEDA</t>
        </is>
      </c>
      <c r="D499" s="17" t="n">
        <v>51417633977</v>
      </c>
      <c r="E499" s="8" t="inlineStr">
        <is>
          <t>BISA-100070022</t>
        </is>
      </c>
      <c r="H499" s="9" t="n">
        <v>1172</v>
      </c>
      <c r="I499" s="5" t="inlineStr">
        <is>
          <t>DEPÓSITO BANCARIO</t>
        </is>
      </c>
      <c r="J499" s="5" t="inlineStr">
        <is>
          <t>2464 LUIS FERNANDO GUEVARA PECA</t>
        </is>
      </c>
    </row>
    <row r="500">
      <c r="A500" s="5" t="inlineStr">
        <is>
          <t>CCAJ-LP02/108/2023</t>
        </is>
      </c>
      <c r="B500" s="6" t="n">
        <v>44996.60237466436</v>
      </c>
      <c r="C500" s="5" t="inlineStr">
        <is>
          <t>3884 RIBANA RUTH REA RUEDA</t>
        </is>
      </c>
      <c r="D500" s="17" t="n">
        <v>45163332434</v>
      </c>
      <c r="E500" s="8" t="inlineStr">
        <is>
          <t>BISA-100070022</t>
        </is>
      </c>
      <c r="H500" s="9" t="n">
        <v>268</v>
      </c>
      <c r="I500" s="5" t="inlineStr">
        <is>
          <t>DEPÓSITO BANCARIO</t>
        </is>
      </c>
      <c r="J500" s="5" t="inlineStr">
        <is>
          <t>2464 LUIS FERNANDO GUEVARA PECA</t>
        </is>
      </c>
    </row>
    <row r="501">
      <c r="A501" s="5" t="inlineStr">
        <is>
          <t>CCAJ-LP02/108/2023</t>
        </is>
      </c>
      <c r="B501" s="6" t="n">
        <v>44996.60237466436</v>
      </c>
      <c r="C501" s="5" t="inlineStr">
        <is>
          <t>3884 RIBANA RUTH REA RUEDA</t>
        </is>
      </c>
      <c r="D501" s="7" t="n">
        <v>476163</v>
      </c>
      <c r="E501" s="8" t="inlineStr">
        <is>
          <t>BISA-100070022</t>
        </is>
      </c>
      <c r="H501" s="9" t="n">
        <v>26161.9</v>
      </c>
      <c r="I501" s="5" t="inlineStr">
        <is>
          <t>DEPÓSITO BANCARIO</t>
        </is>
      </c>
      <c r="J501" s="5" t="inlineStr">
        <is>
          <t>4276 CARLOS MARCELO REQUENA TERAN</t>
        </is>
      </c>
    </row>
    <row r="502">
      <c r="A502" s="5" t="inlineStr">
        <is>
          <t>CCAJ-LP02/108/2023</t>
        </is>
      </c>
      <c r="B502" s="6" t="n">
        <v>44996.60237466436</v>
      </c>
      <c r="C502" s="5" t="inlineStr">
        <is>
          <t>3884 RIBANA RUTH REA RUEDA</t>
        </is>
      </c>
      <c r="D502" s="17" t="n">
        <v>45153241978</v>
      </c>
      <c r="E502" s="8" t="inlineStr">
        <is>
          <t>BISA-100070022</t>
        </is>
      </c>
      <c r="H502" s="9" t="n">
        <v>1547.6</v>
      </c>
      <c r="I502" s="5" t="inlineStr">
        <is>
          <t>DEPÓSITO BANCARIO</t>
        </is>
      </c>
      <c r="J502" s="5" t="inlineStr">
        <is>
          <t>2464 LUIS FERNANDO GUEVARA PECA</t>
        </is>
      </c>
    </row>
    <row r="503">
      <c r="A503" s="5" t="inlineStr">
        <is>
          <t>CCAJ-LP02/108/2023</t>
        </is>
      </c>
      <c r="B503" s="6" t="n">
        <v>44996.60237466436</v>
      </c>
      <c r="C503" s="5" t="inlineStr">
        <is>
          <t>3884 RIBANA RUTH REA RUEDA</t>
        </is>
      </c>
      <c r="D503" s="7" t="n">
        <v>245338</v>
      </c>
      <c r="E503" s="8" t="inlineStr">
        <is>
          <t>BISA-100070022</t>
        </is>
      </c>
      <c r="H503" s="9" t="n">
        <v>9371.9</v>
      </c>
      <c r="I503" s="5" t="inlineStr">
        <is>
          <t>DEPÓSITO BANCARIO</t>
        </is>
      </c>
      <c r="J503" s="8" t="inlineStr">
        <is>
          <t>5103 JOSE LUIS VARGAS SANTOS</t>
        </is>
      </c>
    </row>
    <row r="504">
      <c r="A504" s="5" t="inlineStr">
        <is>
          <t>CCAJ-LP02/108/2023</t>
        </is>
      </c>
      <c r="B504" s="6" t="n">
        <v>44996.60237466436</v>
      </c>
      <c r="C504" s="5" t="inlineStr">
        <is>
          <t>3884 RIBANA RUTH REA RUEDA</t>
        </is>
      </c>
      <c r="D504" s="7" t="n">
        <v>241216</v>
      </c>
      <c r="E504" s="8" t="inlineStr">
        <is>
          <t>BISA-100070022</t>
        </is>
      </c>
      <c r="H504" s="9" t="n">
        <v>12394.3</v>
      </c>
      <c r="I504" s="5" t="inlineStr">
        <is>
          <t>DEPÓSITO BANCARIO</t>
        </is>
      </c>
      <c r="J504" s="5" t="inlineStr">
        <is>
          <t>4190 JESUS FELCY MENDOZA CAHUANA</t>
        </is>
      </c>
    </row>
    <row r="505">
      <c r="A505" s="5" t="inlineStr">
        <is>
          <t>CCAJ-LP02/108/2023</t>
        </is>
      </c>
      <c r="B505" s="6" t="n">
        <v>44996.60237466436</v>
      </c>
      <c r="C505" s="5" t="inlineStr">
        <is>
          <t>3884 RIBANA RUTH REA RUEDA</t>
        </is>
      </c>
      <c r="D505" s="7" t="n">
        <v>241215</v>
      </c>
      <c r="E505" s="8" t="inlineStr">
        <is>
          <t>BISA-100070022</t>
        </is>
      </c>
      <c r="H505" s="9" t="n">
        <v>2280</v>
      </c>
      <c r="I505" s="5" t="inlineStr">
        <is>
          <t>DEPÓSITO BANCARIO</t>
        </is>
      </c>
      <c r="J505" s="5" t="inlineStr">
        <is>
          <t>4190 JESUS FELCY MENDOZA CAHUANA</t>
        </is>
      </c>
    </row>
    <row r="506">
      <c r="A506" s="11" t="inlineStr">
        <is>
          <t>SAP</t>
        </is>
      </c>
      <c r="B506" s="3" t="n"/>
      <c r="C506" s="3" t="n"/>
      <c r="D506" s="7" t="n"/>
      <c r="E506" s="8" t="n"/>
      <c r="F506" s="56" t="n"/>
      <c r="H506" s="9" t="n"/>
      <c r="I506" s="5" t="n"/>
      <c r="J506" s="5" t="n"/>
    </row>
    <row r="507" ht="15.75" customHeight="1">
      <c r="A507" s="65" t="inlineStr">
        <is>
          <t>FECHA</t>
        </is>
      </c>
      <c r="B507" s="13" t="inlineStr">
        <is>
          <t>CIERRE DE CAJA</t>
        </is>
      </c>
      <c r="C507" s="13" t="inlineStr">
        <is>
          <t>IMPORTE</t>
        </is>
      </c>
      <c r="D507" s="32" t="n"/>
      <c r="E507" s="15" t="n"/>
      <c r="H507" s="9" t="n"/>
      <c r="I507" s="5" t="n"/>
      <c r="J507" s="5" t="n"/>
    </row>
    <row r="508">
      <c r="A508" s="22" t="inlineStr">
        <is>
          <t>TODOS FUERON DEPOSITOS</t>
        </is>
      </c>
      <c r="B508" s="27" t="n"/>
      <c r="C508" s="5" t="n"/>
      <c r="D508" s="7" t="n"/>
      <c r="E508" s="8" t="n"/>
      <c r="H508" s="9" t="n"/>
      <c r="I508" s="10" t="n"/>
      <c r="J508" s="8" t="n"/>
    </row>
    <row r="509"/>
    <row r="510">
      <c r="A510" s="1" t="inlineStr">
        <is>
          <t>Cierre Caja</t>
        </is>
      </c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</row>
    <row r="511">
      <c r="A511" s="3" t="inlineStr">
        <is>
          <t>Del 13/03/2023</t>
        </is>
      </c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</row>
    <row r="512">
      <c r="A512" s="90" t="inlineStr">
        <is>
          <t>Cierre Caja</t>
        </is>
      </c>
      <c r="B512" s="90" t="inlineStr">
        <is>
          <t>Fecha</t>
        </is>
      </c>
      <c r="C512" s="90" t="inlineStr">
        <is>
          <t>Cajero</t>
        </is>
      </c>
      <c r="D512" s="90" t="inlineStr">
        <is>
          <t>Nro Voucher</t>
        </is>
      </c>
      <c r="E512" s="90" t="inlineStr">
        <is>
          <t>Nro Cuenta</t>
        </is>
      </c>
      <c r="F512" s="90" t="inlineStr">
        <is>
          <t>Tipo Ingreso</t>
        </is>
      </c>
      <c r="G512" s="91" t="n"/>
      <c r="H512" s="92" t="n"/>
      <c r="I512" s="90" t="inlineStr">
        <is>
          <t>TIPO DE INGRESO</t>
        </is>
      </c>
      <c r="J512" s="90" t="inlineStr">
        <is>
          <t>Cobrador</t>
        </is>
      </c>
    </row>
    <row r="513">
      <c r="A513" s="93" t="n"/>
      <c r="B513" s="93" t="n"/>
      <c r="C513" s="93" t="n"/>
      <c r="D513" s="93" t="n"/>
      <c r="E513" s="93" t="n"/>
      <c r="F513" s="4" t="inlineStr">
        <is>
          <t>EFECTIVO</t>
        </is>
      </c>
      <c r="G513" s="4" t="inlineStr">
        <is>
          <t>CHEQUE</t>
        </is>
      </c>
      <c r="H513" s="4" t="inlineStr">
        <is>
          <t>TRANSFERENCIA</t>
        </is>
      </c>
      <c r="I513" s="93" t="n"/>
      <c r="J513" s="93" t="n"/>
    </row>
    <row r="514">
      <c r="A514" s="5" t="inlineStr">
        <is>
          <t>CCAJ-LP02/109/2023</t>
        </is>
      </c>
      <c r="B514" s="6" t="n">
        <v>44998.52133618056</v>
      </c>
      <c r="C514" s="5" t="inlineStr">
        <is>
          <t>3884 RIBANA RUTH REA RUEDA</t>
        </is>
      </c>
      <c r="D514" s="10" t="n"/>
      <c r="E514" s="8" t="n"/>
      <c r="F514" s="9" t="n">
        <v>9665.4</v>
      </c>
      <c r="I514" s="10" t="inlineStr">
        <is>
          <t>EFECTIVO</t>
        </is>
      </c>
      <c r="J514" s="8" t="inlineStr">
        <is>
          <t>108 GREGORIO RAMIREZ APAZA</t>
        </is>
      </c>
    </row>
    <row r="515">
      <c r="A515" s="5" t="inlineStr">
        <is>
          <t>CCAJ-LP02/109/2023</t>
        </is>
      </c>
      <c r="B515" s="6" t="n">
        <v>44998.52133618056</v>
      </c>
      <c r="C515" s="5" t="inlineStr">
        <is>
          <t>3884 RIBANA RUTH REA RUEDA</t>
        </is>
      </c>
      <c r="D515" s="10" t="n"/>
      <c r="E515" s="8" t="n"/>
      <c r="F515" s="9" t="n">
        <v>4521.6</v>
      </c>
      <c r="I515" s="10" t="inlineStr">
        <is>
          <t>EFECTIVO</t>
        </is>
      </c>
      <c r="J515" s="5" t="inlineStr">
        <is>
          <t>136 OSCAR REYNALDO LIMACHI SURCO</t>
        </is>
      </c>
    </row>
    <row r="516">
      <c r="A516" s="5" t="inlineStr">
        <is>
          <t>CCAJ-LP02/109/2023</t>
        </is>
      </c>
      <c r="B516" s="6" t="n">
        <v>44998.52133618056</v>
      </c>
      <c r="C516" s="5" t="inlineStr">
        <is>
          <t>3884 RIBANA RUTH REA RUEDA</t>
        </is>
      </c>
      <c r="D516" s="10" t="n"/>
      <c r="E516" s="8" t="n"/>
      <c r="F516" s="9" t="n">
        <v>9230.5</v>
      </c>
      <c r="I516" s="10" t="inlineStr">
        <is>
          <t>EFECTIVO</t>
        </is>
      </c>
      <c r="J516" s="5" t="inlineStr">
        <is>
          <t>266 SANTIAGO MACHACA CALCINA</t>
        </is>
      </c>
    </row>
    <row r="517">
      <c r="A517" s="5" t="inlineStr">
        <is>
          <t>CCAJ-LP02/109/2023</t>
        </is>
      </c>
      <c r="B517" s="6" t="n">
        <v>44998.52133618056</v>
      </c>
      <c r="C517" s="5" t="inlineStr">
        <is>
          <t>3884 RIBANA RUTH REA RUEDA</t>
        </is>
      </c>
      <c r="D517" s="10" t="n"/>
      <c r="E517" s="8" t="n"/>
      <c r="F517" s="9" t="n">
        <v>10778</v>
      </c>
      <c r="I517" s="10" t="inlineStr">
        <is>
          <t>EFECTIVO</t>
        </is>
      </c>
      <c r="J517" s="8" t="inlineStr">
        <is>
          <t>304 ALFREDO MENDOZA APAZA</t>
        </is>
      </c>
    </row>
    <row r="518">
      <c r="A518" s="5" t="inlineStr">
        <is>
          <t>CCAJ-LP02/109/2023</t>
        </is>
      </c>
      <c r="B518" s="6" t="n">
        <v>44998.52133618056</v>
      </c>
      <c r="C518" s="5" t="inlineStr">
        <is>
          <t>3884 RIBANA RUTH REA RUEDA</t>
        </is>
      </c>
      <c r="D518" s="10" t="n"/>
      <c r="E518" s="8" t="n"/>
      <c r="F518" s="9" t="n">
        <v>4334.8</v>
      </c>
      <c r="I518" s="10" t="inlineStr">
        <is>
          <t>EFECTIVO</t>
        </is>
      </c>
      <c r="J518" s="5" t="inlineStr">
        <is>
          <t>331 CARLOS ALFREDO GUTIERREZ HUANCA</t>
        </is>
      </c>
    </row>
    <row r="519">
      <c r="A519" s="5" t="inlineStr">
        <is>
          <t>CCAJ-LP02/109/2023</t>
        </is>
      </c>
      <c r="B519" s="6" t="n">
        <v>44998.52133618056</v>
      </c>
      <c r="C519" s="5" t="inlineStr">
        <is>
          <t>3884 RIBANA RUTH REA RUEDA</t>
        </is>
      </c>
      <c r="D519" s="10" t="n"/>
      <c r="E519" s="8" t="n"/>
      <c r="F519" s="9" t="n">
        <v>5212.1</v>
      </c>
      <c r="I519" s="10" t="inlineStr">
        <is>
          <t>EFECTIVO</t>
        </is>
      </c>
      <c r="J519" s="5" t="inlineStr">
        <is>
          <t>584 FREDDY FEDERICO FLORES MARIN</t>
        </is>
      </c>
    </row>
    <row r="520">
      <c r="A520" s="5" t="inlineStr">
        <is>
          <t>CCAJ-LP02/109/2023</t>
        </is>
      </c>
      <c r="B520" s="6" t="n">
        <v>44998.52133618056</v>
      </c>
      <c r="C520" s="5" t="inlineStr">
        <is>
          <t>3884 RIBANA RUTH REA RUEDA</t>
        </is>
      </c>
      <c r="D520" s="10" t="n"/>
      <c r="E520" s="8" t="n"/>
      <c r="F520" s="9" t="n">
        <v>6656.4</v>
      </c>
      <c r="I520" s="10" t="inlineStr">
        <is>
          <t>EFECTIVO</t>
        </is>
      </c>
      <c r="J520" s="5" t="inlineStr">
        <is>
          <t>883 FRANKLIN CARDOZO RIVERA</t>
        </is>
      </c>
    </row>
    <row r="521">
      <c r="A521" s="5" t="inlineStr">
        <is>
          <t>CCAJ-LP02/109/2023</t>
        </is>
      </c>
      <c r="B521" s="6" t="n">
        <v>44998.52133618056</v>
      </c>
      <c r="C521" s="5" t="inlineStr">
        <is>
          <t>3884 RIBANA RUTH REA RUEDA</t>
        </is>
      </c>
      <c r="D521" s="10" t="n"/>
      <c r="E521" s="8" t="n"/>
      <c r="F521" s="9" t="n">
        <v>16052.2</v>
      </c>
      <c r="I521" s="10" t="inlineStr">
        <is>
          <t>EFECTIVO</t>
        </is>
      </c>
      <c r="J521" s="5" t="inlineStr">
        <is>
          <t>1116 VLADIMIR FRANZ ATAHUACHI RODRIGUEZ</t>
        </is>
      </c>
    </row>
    <row r="522">
      <c r="A522" s="5" t="inlineStr">
        <is>
          <t>CCAJ-LP02/109/2023</t>
        </is>
      </c>
      <c r="B522" s="6" t="n">
        <v>44998.52133618056</v>
      </c>
      <c r="C522" s="5" t="inlineStr">
        <is>
          <t>3884 RIBANA RUTH REA RUEDA</t>
        </is>
      </c>
      <c r="D522" s="10" t="n"/>
      <c r="E522" s="8" t="n"/>
      <c r="F522" s="9" t="n">
        <v>16390.8</v>
      </c>
      <c r="I522" s="10" t="inlineStr">
        <is>
          <t>EFECTIVO</t>
        </is>
      </c>
      <c r="J522" s="5" t="inlineStr">
        <is>
          <t>1180 JAIME RAMIRO CHACON PAREDES</t>
        </is>
      </c>
    </row>
    <row r="523">
      <c r="A523" s="5" t="inlineStr">
        <is>
          <t>CCAJ-LP02/109/2023</t>
        </is>
      </c>
      <c r="B523" s="6" t="n">
        <v>44998.52133618056</v>
      </c>
      <c r="C523" s="5" t="inlineStr">
        <is>
          <t>3884 RIBANA RUTH REA RUEDA</t>
        </is>
      </c>
      <c r="D523" s="10" t="n"/>
      <c r="E523" s="8" t="n"/>
      <c r="F523" s="9" t="n">
        <v>9920.299999999999</v>
      </c>
      <c r="I523" s="10" t="inlineStr">
        <is>
          <t>EFECTIVO</t>
        </is>
      </c>
      <c r="J523" s="5" t="inlineStr">
        <is>
          <t>3052 JUAN JOSE MACHACA TORREZ</t>
        </is>
      </c>
    </row>
    <row r="524">
      <c r="A524" s="5" t="inlineStr">
        <is>
          <t>CCAJ-LP02/109/2023</t>
        </is>
      </c>
      <c r="B524" s="6" t="n">
        <v>44998.52133618056</v>
      </c>
      <c r="C524" s="5" t="inlineStr">
        <is>
          <t>3884 RIBANA RUTH REA RUEDA</t>
        </is>
      </c>
      <c r="D524" s="10" t="n"/>
      <c r="E524" s="8" t="n"/>
      <c r="F524" s="9" t="n">
        <v>8570.6</v>
      </c>
      <c r="I524" s="10" t="inlineStr">
        <is>
          <t>EFECTIVO</t>
        </is>
      </c>
      <c r="J524" s="5" t="inlineStr">
        <is>
          <t>5092 GERSON VELASCO LP - T01</t>
        </is>
      </c>
    </row>
    <row r="525">
      <c r="A525" s="5" t="inlineStr">
        <is>
          <t>CCAJ-LP02/109/2023</t>
        </is>
      </c>
      <c r="B525" s="6" t="n">
        <v>44998.52133618056</v>
      </c>
      <c r="C525" s="5" t="inlineStr">
        <is>
          <t>3884 RIBANA RUTH REA RUEDA</t>
        </is>
      </c>
      <c r="D525" s="10" t="n"/>
      <c r="E525" s="8" t="n"/>
      <c r="F525" s="9" t="n">
        <v>11881.2</v>
      </c>
      <c r="I525" s="10" t="inlineStr">
        <is>
          <t>EFECTIVO</t>
        </is>
      </c>
      <c r="J525" s="5" t="inlineStr">
        <is>
          <t>5092 GERSON VELASCO LP - T03</t>
        </is>
      </c>
    </row>
    <row r="526">
      <c r="A526" s="5" t="inlineStr">
        <is>
          <t>CCAJ-LP02/109/2023</t>
        </is>
      </c>
      <c r="B526" s="6" t="n">
        <v>44998.52133618056</v>
      </c>
      <c r="C526" s="5" t="inlineStr">
        <is>
          <t>3884 RIBANA RUTH REA RUEDA</t>
        </is>
      </c>
      <c r="D526" s="10" t="n"/>
      <c r="E526" s="8" t="n"/>
      <c r="F526" s="9" t="n">
        <v>6958.6</v>
      </c>
      <c r="I526" s="10" t="inlineStr">
        <is>
          <t>EFECTIVO</t>
        </is>
      </c>
      <c r="J526" s="5" t="inlineStr">
        <is>
          <t>5092 GERSON VELASCO LP - T04</t>
        </is>
      </c>
    </row>
    <row r="527">
      <c r="A527" s="5" t="inlineStr">
        <is>
          <t>CCAJ-LP02/109/2023</t>
        </is>
      </c>
      <c r="B527" s="6" t="n">
        <v>44998.52133618056</v>
      </c>
      <c r="C527" s="5" t="inlineStr">
        <is>
          <t>3884 RIBANA RUTH REA RUEDA</t>
        </is>
      </c>
      <c r="D527" s="10" t="n"/>
      <c r="E527" s="8" t="n"/>
      <c r="F527" s="9" t="n">
        <v>9052.799999999999</v>
      </c>
      <c r="I527" s="10" t="inlineStr">
        <is>
          <t>EFECTIVO</t>
        </is>
      </c>
      <c r="J527" s="5" t="inlineStr">
        <is>
          <t>5092 GERSON VELASCO LP - T05</t>
        </is>
      </c>
    </row>
    <row r="528">
      <c r="A528" s="11" t="inlineStr">
        <is>
          <t>SAP</t>
        </is>
      </c>
      <c r="B528" s="3" t="n"/>
      <c r="C528" s="3" t="n"/>
      <c r="D528" s="7" t="n"/>
      <c r="E528" s="8" t="n"/>
      <c r="F528" s="44">
        <f>SUM(F514:G527)</f>
        <v/>
      </c>
      <c r="I528" s="10" t="n"/>
      <c r="J528" s="5" t="n"/>
    </row>
    <row r="529" ht="15.75" customHeight="1">
      <c r="A529" s="13" t="inlineStr">
        <is>
          <t>FECHA</t>
        </is>
      </c>
      <c r="B529" s="13" t="inlineStr">
        <is>
          <t>CIERRE DE CAJA</t>
        </is>
      </c>
      <c r="C529" s="13" t="inlineStr">
        <is>
          <t>IMPORTE</t>
        </is>
      </c>
      <c r="D529" s="32" t="n">
        <v>112925161</v>
      </c>
      <c r="E529" s="15" t="n">
        <v>112925240</v>
      </c>
      <c r="F529" s="9" t="n"/>
      <c r="I529" s="10" t="n"/>
      <c r="J529" s="5" t="n"/>
    </row>
    <row r="530">
      <c r="A530" s="5" t="n"/>
      <c r="B530" s="6" t="n"/>
      <c r="C530" s="5" t="n"/>
      <c r="D530" s="7" t="n"/>
      <c r="E530" s="8" t="n"/>
      <c r="F530" s="9" t="n"/>
      <c r="I530" s="10" t="n"/>
      <c r="J530" s="5" t="n"/>
    </row>
    <row r="531">
      <c r="A531" s="5" t="n"/>
      <c r="B531" s="6" t="n"/>
      <c r="C531" s="5" t="n"/>
      <c r="D531" s="7" t="inlineStr">
        <is>
          <t>112925161</t>
        </is>
      </c>
      <c r="E531" s="8" t="inlineStr">
        <is>
          <t>112931709</t>
        </is>
      </c>
      <c r="F531" s="9" t="n"/>
      <c r="I531" s="10" t="n"/>
      <c r="J531" s="5" t="n"/>
    </row>
    <row r="532">
      <c r="A532" s="5" t="inlineStr">
        <is>
          <t>CCAJ-LP02/110/2023</t>
        </is>
      </c>
      <c r="B532" s="6" t="n">
        <v>44998.75055542824</v>
      </c>
      <c r="C532" s="5" t="inlineStr">
        <is>
          <t>3884 RIBANA RUTH REA RUEDA</t>
        </is>
      </c>
      <c r="D532" s="7" t="n">
        <v>41453560</v>
      </c>
      <c r="E532" s="5" t="inlineStr">
        <is>
          <t>BANCO UNION-10000020161539</t>
        </is>
      </c>
      <c r="H532" s="9" t="n">
        <v>5765.6</v>
      </c>
      <c r="I532" s="5" t="inlineStr">
        <is>
          <t>DEPÓSITO BANCARIO</t>
        </is>
      </c>
      <c r="J532" s="5" t="inlineStr">
        <is>
          <t>2464 LUIS FERNANDO GUEVARA PECA</t>
        </is>
      </c>
    </row>
    <row r="533">
      <c r="A533" s="5" t="inlineStr">
        <is>
          <t>CCAJ-LP02/110/2023</t>
        </is>
      </c>
      <c r="B533" s="6" t="n">
        <v>44998.75055542824</v>
      </c>
      <c r="C533" s="5" t="inlineStr">
        <is>
          <t>3884 RIBANA RUTH REA RUEDA</t>
        </is>
      </c>
      <c r="D533" s="17" t="n">
        <v>45143609508</v>
      </c>
      <c r="E533" s="8" t="inlineStr">
        <is>
          <t>BISA-100070022</t>
        </is>
      </c>
      <c r="H533" s="9" t="n">
        <v>97.87</v>
      </c>
      <c r="I533" s="5" t="inlineStr">
        <is>
          <t>DEPÓSITO BANCARIO</t>
        </is>
      </c>
      <c r="J533" s="5" t="inlineStr">
        <is>
          <t>2464 LUIS FERNANDO GUEVARA PECA</t>
        </is>
      </c>
    </row>
    <row r="534">
      <c r="A534" s="5" t="inlineStr">
        <is>
          <t>CCAJ-LP02/110/2023</t>
        </is>
      </c>
      <c r="B534" s="6" t="n">
        <v>44998.75055542824</v>
      </c>
      <c r="C534" s="5" t="inlineStr">
        <is>
          <t>3884 RIBANA RUTH REA RUEDA</t>
        </is>
      </c>
      <c r="D534" s="17" t="n">
        <v>45123381092</v>
      </c>
      <c r="E534" s="8" t="inlineStr">
        <is>
          <t>BISA-100070022</t>
        </is>
      </c>
      <c r="H534" s="9" t="n">
        <v>390.87</v>
      </c>
      <c r="I534" s="5" t="inlineStr">
        <is>
          <t>DEPÓSITO BANCARIO</t>
        </is>
      </c>
      <c r="J534" s="5" t="inlineStr">
        <is>
          <t>2464 LUIS FERNANDO GUEVARA PECA</t>
        </is>
      </c>
    </row>
    <row r="535">
      <c r="A535" s="5" t="inlineStr">
        <is>
          <t>CCAJ-LP02/110/2023</t>
        </is>
      </c>
      <c r="B535" s="6" t="n">
        <v>44998.75055542824</v>
      </c>
      <c r="C535" s="5" t="inlineStr">
        <is>
          <t>3884 RIBANA RUTH REA RUEDA</t>
        </is>
      </c>
      <c r="D535" s="17" t="n">
        <v>51717572964</v>
      </c>
      <c r="E535" s="8" t="inlineStr">
        <is>
          <t>BISA-100070022</t>
        </is>
      </c>
      <c r="H535" s="9" t="n">
        <v>29418.82</v>
      </c>
      <c r="I535" s="5" t="inlineStr">
        <is>
          <t>DEPÓSITO BANCARIO</t>
        </is>
      </c>
      <c r="J535" s="5" t="inlineStr">
        <is>
          <t>2464 LUIS FERNANDO GUEVARA PECA</t>
        </is>
      </c>
    </row>
    <row r="536">
      <c r="A536" s="5" t="inlineStr">
        <is>
          <t>CCAJ-LP02/110/2023</t>
        </is>
      </c>
      <c r="B536" s="6" t="n">
        <v>44998.75055542824</v>
      </c>
      <c r="C536" s="5" t="inlineStr">
        <is>
          <t>3884 RIBANA RUTH REA RUEDA</t>
        </is>
      </c>
      <c r="D536" s="17" t="n">
        <v>51317645675</v>
      </c>
      <c r="E536" s="8" t="inlineStr">
        <is>
          <t>BISA-100070022</t>
        </is>
      </c>
      <c r="H536" s="9" t="n">
        <v>1700.58</v>
      </c>
      <c r="I536" s="5" t="inlineStr">
        <is>
          <t>DEPÓSITO BANCARIO</t>
        </is>
      </c>
      <c r="J536" s="5" t="inlineStr">
        <is>
          <t>2464 LUIS FERNANDO GUEVARA PECA</t>
        </is>
      </c>
    </row>
    <row r="537">
      <c r="A537" s="5" t="inlineStr">
        <is>
          <t>CCAJ-LP02/110/2023</t>
        </is>
      </c>
      <c r="B537" s="6" t="n">
        <v>44998.75055542824</v>
      </c>
      <c r="C537" s="5" t="inlineStr">
        <is>
          <t>3884 RIBANA RUTH REA RUEDA</t>
        </is>
      </c>
      <c r="D537" s="17" t="n">
        <v>51117734815</v>
      </c>
      <c r="E537" s="8" t="inlineStr">
        <is>
          <t>BISA-100070022</t>
        </is>
      </c>
      <c r="H537" s="9" t="n">
        <v>9260.26</v>
      </c>
      <c r="I537" s="5" t="inlineStr">
        <is>
          <t>DEPÓSITO BANCARIO</t>
        </is>
      </c>
      <c r="J537" s="5" t="inlineStr">
        <is>
          <t>2464 LUIS FERNANDO GUEVARA PECA</t>
        </is>
      </c>
    </row>
    <row r="538">
      <c r="A538" s="5" t="inlineStr">
        <is>
          <t>CCAJ-LP02/110/2023</t>
        </is>
      </c>
      <c r="B538" s="6" t="n">
        <v>44998.75055542824</v>
      </c>
      <c r="C538" s="5" t="inlineStr">
        <is>
          <t>3884 RIBANA RUTH REA RUEDA</t>
        </is>
      </c>
      <c r="D538" s="17" t="n">
        <v>71848454122</v>
      </c>
      <c r="E538" s="5" t="inlineStr">
        <is>
          <t>MERCANTIL SANTA CRUZ-4010374232</t>
        </is>
      </c>
      <c r="H538" s="9" t="n">
        <v>1138.95</v>
      </c>
      <c r="I538" s="5" t="inlineStr">
        <is>
          <t>DEPÓSITO BANCARIO</t>
        </is>
      </c>
      <c r="J538" s="5" t="inlineStr">
        <is>
          <t>4190 JESUS FELCY MENDOZA CAHUANA</t>
        </is>
      </c>
    </row>
    <row r="539">
      <c r="A539" s="5" t="inlineStr">
        <is>
          <t>CCAJ-LP02/110/2023</t>
        </is>
      </c>
      <c r="B539" s="6" t="n">
        <v>44998.75055542824</v>
      </c>
      <c r="C539" s="5" t="inlineStr">
        <is>
          <t>3884 RIBANA RUTH REA RUEDA</t>
        </is>
      </c>
      <c r="D539" s="17" t="n">
        <v>45153241131</v>
      </c>
      <c r="E539" s="8" t="inlineStr">
        <is>
          <t>BISA-100070022</t>
        </is>
      </c>
      <c r="H539" s="9" t="n">
        <v>1000</v>
      </c>
      <c r="I539" s="5" t="inlineStr">
        <is>
          <t>DEPÓSITO BANCARIO</t>
        </is>
      </c>
      <c r="J539" s="5" t="inlineStr">
        <is>
          <t>4190 JESUS FELCY MENDOZA CAHUANA</t>
        </is>
      </c>
    </row>
    <row r="540">
      <c r="A540" s="5" t="inlineStr">
        <is>
          <t>CCAJ-LP02/110/2023</t>
        </is>
      </c>
      <c r="B540" s="6" t="n">
        <v>44998.75055542824</v>
      </c>
      <c r="C540" s="5" t="inlineStr">
        <is>
          <t>3884 RIBANA RUTH REA RUEDA</t>
        </is>
      </c>
      <c r="D540" s="17" t="n">
        <v>51417657650</v>
      </c>
      <c r="E540" s="8" t="inlineStr">
        <is>
          <t>BISA-100070022</t>
        </is>
      </c>
      <c r="H540" s="9" t="n">
        <v>576.71</v>
      </c>
      <c r="I540" s="5" t="inlineStr">
        <is>
          <t>DEPÓSITO BANCARIO</t>
        </is>
      </c>
      <c r="J540" s="5" t="inlineStr">
        <is>
          <t>4190 JESUS FELCY MENDOZA CAHUANA</t>
        </is>
      </c>
    </row>
    <row r="541">
      <c r="A541" s="5" t="inlineStr">
        <is>
          <t>CCAJ-LP02/110/2023</t>
        </is>
      </c>
      <c r="B541" s="6" t="n">
        <v>44998.75055542824</v>
      </c>
      <c r="C541" s="5" t="inlineStr">
        <is>
          <t>3884 RIBANA RUTH REA RUEDA</t>
        </is>
      </c>
      <c r="D541" s="17" t="n">
        <v>45163338306</v>
      </c>
      <c r="E541" s="8" t="inlineStr">
        <is>
          <t>BISA-100070022</t>
        </is>
      </c>
      <c r="H541" s="9" t="n">
        <v>4902.28</v>
      </c>
      <c r="I541" s="5" t="inlineStr">
        <is>
          <t>DEPÓSITO BANCARIO</t>
        </is>
      </c>
      <c r="J541" s="5" t="inlineStr">
        <is>
          <t>4190 JESUS FELCY MENDOZA CAHUANA</t>
        </is>
      </c>
    </row>
    <row r="542">
      <c r="A542" s="5" t="inlineStr">
        <is>
          <t>CCAJ-LP02/110/2023</t>
        </is>
      </c>
      <c r="B542" s="6" t="n">
        <v>44998.75055542824</v>
      </c>
      <c r="C542" s="5" t="inlineStr">
        <is>
          <t>3884 RIBANA RUTH REA RUEDA</t>
        </is>
      </c>
      <c r="D542" s="7" t="n">
        <v>245430</v>
      </c>
      <c r="E542" s="8" t="inlineStr">
        <is>
          <t>BISA-100070022</t>
        </is>
      </c>
      <c r="H542" s="9" t="n">
        <v>23580.5</v>
      </c>
      <c r="I542" s="5" t="inlineStr">
        <is>
          <t>DEPÓSITO BANCARIO</t>
        </is>
      </c>
      <c r="J542" s="8" t="inlineStr">
        <is>
          <t>5103 JOSE LUIS VARGAS SANTOS</t>
        </is>
      </c>
    </row>
    <row r="543">
      <c r="A543" s="5" t="inlineStr">
        <is>
          <t>CCAJ-LP02/110/2023</t>
        </is>
      </c>
      <c r="B543" s="6" t="n">
        <v>44998.75055542824</v>
      </c>
      <c r="C543" s="5" t="inlineStr">
        <is>
          <t>3884 RIBANA RUTH REA RUEDA</t>
        </is>
      </c>
      <c r="D543" s="7" t="n">
        <v>210064</v>
      </c>
      <c r="E543" s="8" t="inlineStr">
        <is>
          <t>BISA-100070022</t>
        </is>
      </c>
      <c r="H543" s="9" t="n">
        <v>1800</v>
      </c>
      <c r="I543" s="5" t="inlineStr">
        <is>
          <t>DEPÓSITO BANCARIO</t>
        </is>
      </c>
      <c r="J543" s="8" t="inlineStr">
        <is>
          <t>5103 JOSE LUIS VARGAS SANTOS</t>
        </is>
      </c>
    </row>
    <row r="544">
      <c r="A544" s="5" t="inlineStr">
        <is>
          <t>CCAJ-LP02/110/2023</t>
        </is>
      </c>
      <c r="B544" s="6" t="n">
        <v>44998.75055542824</v>
      </c>
      <c r="C544" s="5" t="inlineStr">
        <is>
          <t>3884 RIBANA RUTH REA RUEDA</t>
        </is>
      </c>
      <c r="D544" s="17" t="n">
        <v>52117069287</v>
      </c>
      <c r="E544" s="5" t="inlineStr">
        <is>
          <t>BANCO INDUSTRIAL-100070049</t>
        </is>
      </c>
      <c r="H544" s="9" t="n">
        <v>262.64</v>
      </c>
      <c r="I544" s="5" t="inlineStr">
        <is>
          <t>DEPÓSITO BANCARIO</t>
        </is>
      </c>
      <c r="J544" s="5" t="inlineStr">
        <is>
          <t>4190 JESUS FELCY MENDOZA CAHUANA</t>
        </is>
      </c>
    </row>
    <row r="545">
      <c r="A545" s="5" t="inlineStr">
        <is>
          <t>CCAJ-LP02/110/2023</t>
        </is>
      </c>
      <c r="B545" s="6" t="n">
        <v>44998.75055542824</v>
      </c>
      <c r="C545" s="5" t="inlineStr">
        <is>
          <t>3884 RIBANA RUTH REA RUEDA</t>
        </is>
      </c>
      <c r="D545" s="17" t="n">
        <v>51117749073</v>
      </c>
      <c r="E545" s="8" t="inlineStr">
        <is>
          <t>BISA-100070022</t>
        </is>
      </c>
      <c r="H545" s="9" t="n">
        <v>163.1</v>
      </c>
      <c r="I545" s="5" t="inlineStr">
        <is>
          <t>DEPÓSITO BANCARIO</t>
        </is>
      </c>
      <c r="J545" s="5" t="inlineStr">
        <is>
          <t>2464 LUIS FERNANDO GUEVARA PECA</t>
        </is>
      </c>
    </row>
    <row r="546">
      <c r="A546" s="5" t="inlineStr">
        <is>
          <t>CCAJ-LP02/110/2023</t>
        </is>
      </c>
      <c r="B546" s="6" t="n">
        <v>44998.75055542824</v>
      </c>
      <c r="C546" s="5" t="inlineStr">
        <is>
          <t>3884 RIBANA RUTH REA RUEDA</t>
        </is>
      </c>
      <c r="D546" s="17" t="n">
        <v>51417659516</v>
      </c>
      <c r="E546" s="8" t="inlineStr">
        <is>
          <t>BISA-100070022</t>
        </is>
      </c>
      <c r="H546" s="9" t="n">
        <v>27112.67</v>
      </c>
      <c r="I546" s="5" t="inlineStr">
        <is>
          <t>DEPÓSITO BANCARIO</t>
        </is>
      </c>
      <c r="J546" s="5" t="inlineStr">
        <is>
          <t>2464 LUIS FERNANDO GUEVARA PECA</t>
        </is>
      </c>
    </row>
    <row r="547">
      <c r="A547" s="5" t="inlineStr">
        <is>
          <t>CCAJ-LP02/110/2023</t>
        </is>
      </c>
      <c r="B547" s="6" t="n">
        <v>44998.75055542824</v>
      </c>
      <c r="C547" s="5" t="inlineStr">
        <is>
          <t>3884 RIBANA RUTH REA RUEDA</t>
        </is>
      </c>
      <c r="D547" s="7" t="n">
        <v>779966</v>
      </c>
      <c r="E547" s="8" t="inlineStr">
        <is>
          <t>BISA-100070022</t>
        </is>
      </c>
      <c r="H547" s="9" t="n">
        <v>3455</v>
      </c>
      <c r="I547" s="5" t="inlineStr">
        <is>
          <t>DEPÓSITO BANCARIO</t>
        </is>
      </c>
      <c r="J547" s="5" t="inlineStr">
        <is>
          <t>4190 JESUS FELCY MENDOZA CAHUANA</t>
        </is>
      </c>
    </row>
    <row r="548">
      <c r="A548" s="5" t="inlineStr">
        <is>
          <t>CCAJ-LP02/110/2023</t>
        </is>
      </c>
      <c r="B548" s="6" t="n">
        <v>44998.75055542824</v>
      </c>
      <c r="C548" s="5" t="inlineStr">
        <is>
          <t>3884 RIBANA RUTH REA RUEDA</t>
        </is>
      </c>
      <c r="D548" s="7" t="n">
        <v>210113</v>
      </c>
      <c r="E548" s="8" t="inlineStr">
        <is>
          <t>BISA-100070022</t>
        </is>
      </c>
      <c r="H548" s="9" t="n">
        <v>24946.4</v>
      </c>
      <c r="I548" s="5" t="inlineStr">
        <is>
          <t>DEPÓSITO BANCARIO</t>
        </is>
      </c>
      <c r="J548" s="5" t="inlineStr">
        <is>
          <t>4276 CARLOS MARCELO REQUENA TERAN</t>
        </is>
      </c>
    </row>
    <row r="549">
      <c r="A549" s="5" t="inlineStr">
        <is>
          <t>CCAJ-LP02/110/2023</t>
        </is>
      </c>
      <c r="B549" s="6" t="n">
        <v>44998.75055542824</v>
      </c>
      <c r="C549" s="5" t="inlineStr">
        <is>
          <t>3884 RIBANA RUTH REA RUEDA</t>
        </is>
      </c>
      <c r="D549" s="7" t="n"/>
      <c r="E549" s="8" t="n"/>
      <c r="F549" s="9" t="n">
        <v>1716.7</v>
      </c>
      <c r="I549" s="10" t="inlineStr">
        <is>
          <t>EFECTIVO</t>
        </is>
      </c>
      <c r="J549" s="5" t="inlineStr">
        <is>
          <t>2464 LUIS FERNANDO GUEVARA PECA</t>
        </is>
      </c>
    </row>
    <row r="550">
      <c r="A550" s="11" t="inlineStr">
        <is>
          <t>SAP</t>
        </is>
      </c>
      <c r="B550" s="3" t="n"/>
      <c r="C550" s="3" t="n"/>
      <c r="D550" s="7" t="n"/>
      <c r="E550" s="8" t="n"/>
      <c r="F550" s="45" t="n"/>
      <c r="I550" s="10" t="n"/>
      <c r="J550" s="5" t="n"/>
    </row>
    <row r="551" ht="15.75" customHeight="1">
      <c r="A551" s="13" t="inlineStr">
        <is>
          <t>FECHA</t>
        </is>
      </c>
      <c r="B551" s="13" t="inlineStr">
        <is>
          <t>CIERRE DE CAJA</t>
        </is>
      </c>
      <c r="C551" s="13" t="inlineStr">
        <is>
          <t>IMPORTE</t>
        </is>
      </c>
      <c r="D551" s="32" t="n">
        <v>112931703</v>
      </c>
      <c r="E551" s="15" t="n">
        <v>112931728</v>
      </c>
      <c r="F551" s="9" t="n"/>
      <c r="I551" s="10" t="n"/>
      <c r="J551" s="5" t="n"/>
    </row>
    <row r="552">
      <c r="A552" s="5" t="n"/>
      <c r="B552" s="6" t="n"/>
      <c r="C552" s="5" t="n"/>
      <c r="D552" s="7" t="n"/>
      <c r="E552" s="8" t="n"/>
      <c r="F552" s="9" t="n"/>
      <c r="I552" s="10" t="n"/>
      <c r="J552" s="5" t="n"/>
    </row>
    <row r="553">
      <c r="D553" t="inlineStr">
        <is>
          <t>112931703</t>
        </is>
      </c>
      <c r="E553" t="inlineStr">
        <is>
          <t>112938617</t>
        </is>
      </c>
    </row>
    <row r="554">
      <c r="A554" s="1" t="inlineStr">
        <is>
          <t>Cierre Caja</t>
        </is>
      </c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</row>
    <row r="555">
      <c r="A555" s="3" t="inlineStr">
        <is>
          <t>Del 14/03/2023</t>
        </is>
      </c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</row>
    <row r="556">
      <c r="A556" s="90" t="inlineStr">
        <is>
          <t>Cierre Caja</t>
        </is>
      </c>
      <c r="B556" s="90" t="inlineStr">
        <is>
          <t>Fecha</t>
        </is>
      </c>
      <c r="C556" s="90" t="inlineStr">
        <is>
          <t>Cajero</t>
        </is>
      </c>
      <c r="D556" s="90" t="inlineStr">
        <is>
          <t>Nro Voucher</t>
        </is>
      </c>
      <c r="E556" s="90" t="inlineStr">
        <is>
          <t>Nro Cuenta</t>
        </is>
      </c>
      <c r="F556" s="90" t="inlineStr">
        <is>
          <t>Tipo Ingreso</t>
        </is>
      </c>
      <c r="G556" s="91" t="n"/>
      <c r="H556" s="92" t="n"/>
      <c r="I556" s="90" t="inlineStr">
        <is>
          <t>TIPO DE INGRESO</t>
        </is>
      </c>
      <c r="J556" s="90" t="inlineStr">
        <is>
          <t>Cobrador</t>
        </is>
      </c>
    </row>
    <row r="557">
      <c r="A557" s="93" t="n"/>
      <c r="B557" s="93" t="n"/>
      <c r="C557" s="93" t="n"/>
      <c r="D557" s="93" t="n"/>
      <c r="E557" s="93" t="n"/>
      <c r="F557" s="4" t="inlineStr">
        <is>
          <t>EFECTIVO</t>
        </is>
      </c>
      <c r="G557" s="4" t="inlineStr">
        <is>
          <t>CHEQUE</t>
        </is>
      </c>
      <c r="H557" s="4" t="inlineStr">
        <is>
          <t>TRANSFERENCIA</t>
        </is>
      </c>
      <c r="I557" s="93" t="n"/>
      <c r="J557" s="93" t="n"/>
    </row>
    <row r="558">
      <c r="A558" s="5" t="inlineStr">
        <is>
          <t>CCAJ-LP02/111/2023</t>
        </is>
      </c>
      <c r="B558" s="6" t="n">
        <v>44999.49864539352</v>
      </c>
      <c r="C558" s="5" t="inlineStr">
        <is>
          <t>3884 RIBANA RUTH REA RUEDA</t>
        </is>
      </c>
      <c r="D558" s="7" t="n"/>
      <c r="E558" s="8" t="n"/>
      <c r="F558" s="9" t="n">
        <v>7788.7</v>
      </c>
      <c r="I558" s="10" t="inlineStr">
        <is>
          <t>EFECTIVO</t>
        </is>
      </c>
      <c r="J558" s="8" t="inlineStr">
        <is>
          <t>108 GREGORIO RAMIREZ APAZA</t>
        </is>
      </c>
    </row>
    <row r="559">
      <c r="A559" s="5" t="inlineStr">
        <is>
          <t>CCAJ-LP02/111/2023</t>
        </is>
      </c>
      <c r="B559" s="6" t="n">
        <v>44999.49864539352</v>
      </c>
      <c r="C559" s="5" t="inlineStr">
        <is>
          <t>3884 RIBANA RUTH REA RUEDA</t>
        </is>
      </c>
      <c r="D559" s="7" t="n"/>
      <c r="E559" s="8" t="n"/>
      <c r="F559" s="9" t="n">
        <v>6062.6</v>
      </c>
      <c r="I559" s="10" t="inlineStr">
        <is>
          <t>EFECTIVO</t>
        </is>
      </c>
      <c r="J559" s="5" t="inlineStr">
        <is>
          <t>136 OSCAR REYNALDO LIMACHI SURCO</t>
        </is>
      </c>
    </row>
    <row r="560">
      <c r="A560" s="5" t="inlineStr">
        <is>
          <t>CCAJ-LP02/111/2023</t>
        </is>
      </c>
      <c r="B560" s="6" t="n">
        <v>44999.49864539352</v>
      </c>
      <c r="C560" s="5" t="inlineStr">
        <is>
          <t>3884 RIBANA RUTH REA RUEDA</t>
        </is>
      </c>
      <c r="D560" s="7" t="n"/>
      <c r="E560" s="8" t="n"/>
      <c r="F560" s="9" t="n">
        <v>5612.3</v>
      </c>
      <c r="I560" s="10" t="inlineStr">
        <is>
          <t>EFECTIVO</t>
        </is>
      </c>
      <c r="J560" s="5" t="inlineStr">
        <is>
          <t>266 SANTIAGO MACHACA CALCINA</t>
        </is>
      </c>
    </row>
    <row r="561">
      <c r="A561" s="5" t="inlineStr">
        <is>
          <t>CCAJ-LP02/111/2023</t>
        </is>
      </c>
      <c r="B561" s="6" t="n">
        <v>44999.49864539352</v>
      </c>
      <c r="C561" s="5" t="inlineStr">
        <is>
          <t>3884 RIBANA RUTH REA RUEDA</t>
        </is>
      </c>
      <c r="D561" s="7" t="n"/>
      <c r="E561" s="8" t="n"/>
      <c r="F561" s="9" t="n">
        <v>1410.9</v>
      </c>
      <c r="I561" s="10" t="inlineStr">
        <is>
          <t>EFECTIVO</t>
        </is>
      </c>
      <c r="J561" s="8" t="inlineStr">
        <is>
          <t>304 ALFREDO MENDOZA APAZA</t>
        </is>
      </c>
    </row>
    <row r="562">
      <c r="A562" s="5" t="inlineStr">
        <is>
          <t>CCAJ-LP02/111/2023</t>
        </is>
      </c>
      <c r="B562" s="6" t="n">
        <v>44999.49864539352</v>
      </c>
      <c r="C562" s="5" t="inlineStr">
        <is>
          <t>3884 RIBANA RUTH REA RUEDA</t>
        </is>
      </c>
      <c r="D562" s="7" t="n"/>
      <c r="E562" s="8" t="n"/>
      <c r="F562" s="9" t="n">
        <v>6531.5</v>
      </c>
      <c r="I562" s="10" t="inlineStr">
        <is>
          <t>EFECTIVO</t>
        </is>
      </c>
      <c r="J562" s="5" t="inlineStr">
        <is>
          <t>331 CARLOS ALFREDO GUTIERREZ HUANCA</t>
        </is>
      </c>
    </row>
    <row r="563">
      <c r="A563" s="5" t="inlineStr">
        <is>
          <t>CCAJ-LP02/111/2023</t>
        </is>
      </c>
      <c r="B563" s="6" t="n">
        <v>44999.49864539352</v>
      </c>
      <c r="C563" s="5" t="inlineStr">
        <is>
          <t>3884 RIBANA RUTH REA RUEDA</t>
        </is>
      </c>
      <c r="D563" s="7" t="n"/>
      <c r="E563" s="8" t="n"/>
      <c r="F563" s="9" t="n">
        <v>11579.9</v>
      </c>
      <c r="I563" s="10" t="inlineStr">
        <is>
          <t>EFECTIVO</t>
        </is>
      </c>
      <c r="J563" s="5" t="inlineStr">
        <is>
          <t>584 FREDDY FEDERICO FLORES MARIN</t>
        </is>
      </c>
    </row>
    <row r="564">
      <c r="A564" s="5" t="inlineStr">
        <is>
          <t>CCAJ-LP02/111/2023</t>
        </is>
      </c>
      <c r="B564" s="6" t="n">
        <v>44999.49864539352</v>
      </c>
      <c r="C564" s="5" t="inlineStr">
        <is>
          <t>3884 RIBANA RUTH REA RUEDA</t>
        </is>
      </c>
      <c r="D564" s="7" t="n"/>
      <c r="E564" s="8" t="n"/>
      <c r="F564" s="9" t="n">
        <v>10469</v>
      </c>
      <c r="I564" s="10" t="inlineStr">
        <is>
          <t>EFECTIVO</t>
        </is>
      </c>
      <c r="J564" s="5" t="inlineStr">
        <is>
          <t>883 FRANKLIN CARDOZO RIVERA</t>
        </is>
      </c>
    </row>
    <row r="565">
      <c r="A565" s="5" t="inlineStr">
        <is>
          <t>CCAJ-LP02/111/2023</t>
        </is>
      </c>
      <c r="B565" s="6" t="n">
        <v>44999.49864539352</v>
      </c>
      <c r="C565" s="5" t="inlineStr">
        <is>
          <t>3884 RIBANA RUTH REA RUEDA</t>
        </is>
      </c>
      <c r="D565" s="7" t="n"/>
      <c r="E565" s="8" t="n"/>
      <c r="F565" s="9" t="n">
        <v>6265.2</v>
      </c>
      <c r="I565" s="10" t="inlineStr">
        <is>
          <t>EFECTIVO</t>
        </is>
      </c>
      <c r="J565" s="5" t="inlineStr">
        <is>
          <t>1116 VLADIMIR FRANZ ATAHUACHI RODRIGUEZ</t>
        </is>
      </c>
    </row>
    <row r="566">
      <c r="A566" s="5" t="inlineStr">
        <is>
          <t>CCAJ-LP02/111/2023</t>
        </is>
      </c>
      <c r="B566" s="6" t="n">
        <v>44999.49864539352</v>
      </c>
      <c r="C566" s="5" t="inlineStr">
        <is>
          <t>3884 RIBANA RUTH REA RUEDA</t>
        </is>
      </c>
      <c r="D566" s="7" t="n"/>
      <c r="E566" s="8" t="n"/>
      <c r="F566" s="9" t="n">
        <v>9189.700000000001</v>
      </c>
      <c r="I566" s="10" t="inlineStr">
        <is>
          <t>EFECTIVO</t>
        </is>
      </c>
      <c r="J566" s="5" t="inlineStr">
        <is>
          <t>1180 JAIME RAMIRO CHACON PAREDES</t>
        </is>
      </c>
    </row>
    <row r="567">
      <c r="A567" s="5" t="inlineStr">
        <is>
          <t>CCAJ-LP02/111/2023</t>
        </is>
      </c>
      <c r="B567" s="6" t="n">
        <v>44999.49864539352</v>
      </c>
      <c r="C567" s="5" t="inlineStr">
        <is>
          <t>3884 RIBANA RUTH REA RUEDA</t>
        </is>
      </c>
      <c r="D567" s="7" t="n"/>
      <c r="E567" s="8" t="n"/>
      <c r="F567" s="9" t="n">
        <v>8534</v>
      </c>
      <c r="I567" s="10" t="inlineStr">
        <is>
          <t>EFECTIVO</t>
        </is>
      </c>
      <c r="J567" s="5" t="inlineStr">
        <is>
          <t>3052 JUAN JOSE MACHACA TORREZ</t>
        </is>
      </c>
    </row>
    <row r="568">
      <c r="A568" s="5" t="inlineStr">
        <is>
          <t>CCAJ-LP02/111/2023</t>
        </is>
      </c>
      <c r="B568" s="6" t="n">
        <v>44999.49864539352</v>
      </c>
      <c r="C568" s="5" t="inlineStr">
        <is>
          <t>3884 RIBANA RUTH REA RUEDA</t>
        </is>
      </c>
      <c r="D568" s="7" t="n"/>
      <c r="E568" s="8" t="n"/>
      <c r="F568" s="9" t="n">
        <v>5020.7</v>
      </c>
      <c r="I568" s="10" t="inlineStr">
        <is>
          <t>EFECTIVO</t>
        </is>
      </c>
      <c r="J568" s="5" t="inlineStr">
        <is>
          <t>5092 GERSON VELASCO LP - T01</t>
        </is>
      </c>
    </row>
    <row r="569">
      <c r="A569" s="5" t="inlineStr">
        <is>
          <t>CCAJ-LP02/111/2023</t>
        </is>
      </c>
      <c r="B569" s="6" t="n">
        <v>44999.49864539352</v>
      </c>
      <c r="C569" s="5" t="inlineStr">
        <is>
          <t>3884 RIBANA RUTH REA RUEDA</t>
        </is>
      </c>
      <c r="D569" s="7" t="n"/>
      <c r="E569" s="8" t="n"/>
      <c r="F569" s="9" t="n">
        <v>4643.3</v>
      </c>
      <c r="I569" s="10" t="inlineStr">
        <is>
          <t>EFECTIVO</t>
        </is>
      </c>
      <c r="J569" s="5" t="inlineStr">
        <is>
          <t>5092 GERSON VELASCO LP - T02</t>
        </is>
      </c>
    </row>
    <row r="570">
      <c r="A570" s="5" t="inlineStr">
        <is>
          <t>CCAJ-LP02/111/2023</t>
        </is>
      </c>
      <c r="B570" s="6" t="n">
        <v>44999.49864539352</v>
      </c>
      <c r="C570" s="5" t="inlineStr">
        <is>
          <t>3884 RIBANA RUTH REA RUEDA</t>
        </is>
      </c>
      <c r="D570" s="7" t="n"/>
      <c r="E570" s="8" t="n"/>
      <c r="F570" s="9" t="n">
        <v>8443.6</v>
      </c>
      <c r="I570" s="10" t="inlineStr">
        <is>
          <t>EFECTIVO</t>
        </is>
      </c>
      <c r="J570" s="5" t="inlineStr">
        <is>
          <t>5092 GERSON VELASCO LP - T03</t>
        </is>
      </c>
    </row>
    <row r="571">
      <c r="A571" s="5" t="inlineStr">
        <is>
          <t>CCAJ-LP02/111/2023</t>
        </is>
      </c>
      <c r="B571" s="6" t="n">
        <v>44999.49864539352</v>
      </c>
      <c r="C571" s="5" t="inlineStr">
        <is>
          <t>3884 RIBANA RUTH REA RUEDA</t>
        </is>
      </c>
      <c r="D571" s="7" t="n"/>
      <c r="E571" s="8" t="n"/>
      <c r="F571" s="9" t="n">
        <v>6115.8</v>
      </c>
      <c r="I571" s="10" t="inlineStr">
        <is>
          <t>EFECTIVO</t>
        </is>
      </c>
      <c r="J571" s="5" t="inlineStr">
        <is>
          <t>5092 GERSON VELASCO LP - T04</t>
        </is>
      </c>
    </row>
    <row r="572">
      <c r="A572" s="5" t="inlineStr">
        <is>
          <t>CCAJ-LP02/111/2023</t>
        </is>
      </c>
      <c r="B572" s="6" t="n">
        <v>44999.49864539352</v>
      </c>
      <c r="C572" s="5" t="inlineStr">
        <is>
          <t>3884 RIBANA RUTH REA RUEDA</t>
        </is>
      </c>
      <c r="D572" s="7" t="n"/>
      <c r="E572" s="8" t="n"/>
      <c r="F572" s="9" t="n">
        <v>9619.799999999999</v>
      </c>
      <c r="I572" s="10" t="inlineStr">
        <is>
          <t>EFECTIVO</t>
        </is>
      </c>
      <c r="J572" s="5" t="inlineStr">
        <is>
          <t>5092 GERSON VELASCO LP - T05</t>
        </is>
      </c>
    </row>
    <row r="573">
      <c r="A573" s="11" t="inlineStr">
        <is>
          <t>SAP</t>
        </is>
      </c>
      <c r="B573" s="3" t="n"/>
      <c r="C573" s="3" t="n"/>
      <c r="D573" s="7" t="n"/>
      <c r="E573" s="8" t="n"/>
      <c r="F573" s="44">
        <f>SUM(F558:G572)</f>
        <v/>
      </c>
      <c r="I573" s="10" t="n"/>
      <c r="J573" s="5" t="n"/>
    </row>
    <row r="574">
      <c r="A574" s="85" t="inlineStr">
        <is>
          <t>RECORTE SAP</t>
        </is>
      </c>
      <c r="B574" s="91" t="n"/>
      <c r="C574" s="92" t="n"/>
      <c r="D574" s="86" t="inlineStr">
        <is>
          <t>COMPROBANTES MN</t>
        </is>
      </c>
      <c r="E574" s="91" t="n"/>
      <c r="F574" s="92" t="n"/>
      <c r="H574" s="9" t="n"/>
      <c r="I574" s="10" t="n"/>
      <c r="J574" s="5" t="n"/>
    </row>
    <row r="575">
      <c r="A575" s="13" t="inlineStr">
        <is>
          <t>CIERRE DE CAJA</t>
        </is>
      </c>
      <c r="B575" s="13" t="inlineStr">
        <is>
          <t>FECHA</t>
        </is>
      </c>
      <c r="C575" s="13" t="inlineStr">
        <is>
          <t>IMPORTE</t>
        </is>
      </c>
      <c r="D575" s="13" t="inlineStr">
        <is>
          <t>DOC CAJA-ETV</t>
        </is>
      </c>
      <c r="E575" s="13" t="inlineStr">
        <is>
          <t>DOC ETV-BANCO</t>
        </is>
      </c>
      <c r="F575" s="13" t="inlineStr">
        <is>
          <t>COMPENSACION</t>
        </is>
      </c>
      <c r="H575" s="9" t="n"/>
      <c r="I575" s="10" t="n"/>
      <c r="J575" s="5" t="n"/>
    </row>
    <row r="576" ht="15.75" customHeight="1">
      <c r="A576" s="5" t="n"/>
      <c r="B576" s="6" t="n"/>
      <c r="C576" s="5" t="n"/>
      <c r="D576" s="32" t="inlineStr">
        <is>
          <t>112931702</t>
        </is>
      </c>
      <c r="E576" s="32" t="inlineStr">
        <is>
          <t>112938616</t>
        </is>
      </c>
      <c r="F576" s="15" t="n">
        <v>112931730</v>
      </c>
      <c r="I576" s="10" t="n"/>
      <c r="J576" s="5" t="n"/>
    </row>
    <row r="577">
      <c r="A577" s="85" t="inlineStr">
        <is>
          <t>RECORTE SAP</t>
        </is>
      </c>
      <c r="B577" s="91" t="n"/>
      <c r="C577" s="92" t="n"/>
      <c r="D577" s="86" t="inlineStr">
        <is>
          <t>COMPROBANTES ME</t>
        </is>
      </c>
      <c r="E577" s="91" t="n"/>
      <c r="F577" s="92" t="n"/>
      <c r="H577" s="9" t="n"/>
      <c r="I577" s="10" t="n"/>
      <c r="J577" s="5" t="n"/>
    </row>
    <row r="578">
      <c r="A578" s="13" t="inlineStr">
        <is>
          <t>CIERRE DE CAJA</t>
        </is>
      </c>
      <c r="B578" s="13" t="inlineStr">
        <is>
          <t>FECHA</t>
        </is>
      </c>
      <c r="C578" s="13" t="inlineStr">
        <is>
          <t>IMPORTE</t>
        </is>
      </c>
      <c r="D578" s="13" t="inlineStr">
        <is>
          <t>DOC CAJA-ETV</t>
        </is>
      </c>
      <c r="E578" s="13" t="inlineStr">
        <is>
          <t>DOC ETV-BANCO</t>
        </is>
      </c>
      <c r="F578" s="13" t="inlineStr">
        <is>
          <t>COMPENSACION</t>
        </is>
      </c>
      <c r="H578" s="9" t="n"/>
      <c r="I578" s="10" t="n"/>
      <c r="J578" s="5" t="n"/>
    </row>
    <row r="579" ht="15.75" customHeight="1">
      <c r="A579" s="24" t="n"/>
      <c r="B579" s="6" t="n"/>
      <c r="C579" s="5" t="n"/>
      <c r="D579" s="37" t="n"/>
      <c r="E579" s="37" t="n"/>
      <c r="F579" s="33" t="n"/>
      <c r="I579" s="10" t="n"/>
      <c r="J579" s="5" t="n"/>
    </row>
    <row r="580">
      <c r="A580" s="5" t="n"/>
      <c r="B580" s="6" t="n"/>
      <c r="C580" s="5" t="n"/>
      <c r="G580" s="9" t="n"/>
      <c r="I580" s="10" t="n"/>
      <c r="J580" s="5" t="n"/>
    </row>
    <row r="581">
      <c r="A581" s="5" t="inlineStr">
        <is>
          <t>CCAJ-LP02/112/2023</t>
        </is>
      </c>
      <c r="B581" s="6" t="n">
        <v>44999.75666857639</v>
      </c>
      <c r="C581" s="5" t="inlineStr">
        <is>
          <t>3884 RIBANA RUTH REA RUEDA</t>
        </is>
      </c>
      <c r="D581" s="17" t="n">
        <v>51717590296</v>
      </c>
      <c r="E581" s="8" t="inlineStr">
        <is>
          <t>BISA-100070022</t>
        </is>
      </c>
      <c r="H581" s="9" t="n">
        <v>6333.25</v>
      </c>
      <c r="I581" s="5" t="inlineStr">
        <is>
          <t>DEPÓSITO BANCARIO</t>
        </is>
      </c>
      <c r="J581" s="5" t="inlineStr">
        <is>
          <t>4190 JESUS FELCY MENDOZA CAHUANA</t>
        </is>
      </c>
    </row>
    <row r="582">
      <c r="A582" s="5" t="inlineStr">
        <is>
          <t>CCAJ-LP02/112/2023</t>
        </is>
      </c>
      <c r="B582" s="6" t="n">
        <v>44999.75666857639</v>
      </c>
      <c r="C582" s="5" t="inlineStr">
        <is>
          <t>3884 RIBANA RUTH REA RUEDA</t>
        </is>
      </c>
      <c r="D582" s="17" t="n">
        <v>45123387241</v>
      </c>
      <c r="E582" s="8" t="inlineStr">
        <is>
          <t>BISA-100070022</t>
        </is>
      </c>
      <c r="H582" s="9" t="n">
        <v>1176</v>
      </c>
      <c r="I582" s="5" t="inlineStr">
        <is>
          <t>DEPÓSITO BANCARIO</t>
        </is>
      </c>
      <c r="J582" s="5" t="inlineStr">
        <is>
          <t>4190 JESUS FELCY MENDOZA CAHUANA</t>
        </is>
      </c>
    </row>
    <row r="583">
      <c r="A583" s="5" t="inlineStr">
        <is>
          <t>CCAJ-LP02/112/2023</t>
        </is>
      </c>
      <c r="B583" s="6" t="n">
        <v>44999.75666857639</v>
      </c>
      <c r="C583" s="5" t="inlineStr">
        <is>
          <t>3884 RIBANA RUTH REA RUEDA</t>
        </is>
      </c>
      <c r="D583" s="7" t="n">
        <v>245586</v>
      </c>
      <c r="E583" s="8" t="inlineStr">
        <is>
          <t>BISA-100070022</t>
        </is>
      </c>
      <c r="H583" s="9" t="n">
        <v>15638.6</v>
      </c>
      <c r="I583" s="5" t="inlineStr">
        <is>
          <t>DEPÓSITO BANCARIO</t>
        </is>
      </c>
      <c r="J583" s="8" t="inlineStr">
        <is>
          <t>5103 JOSE LUIS VARGAS SANTOS</t>
        </is>
      </c>
    </row>
    <row r="584">
      <c r="A584" s="5" t="inlineStr">
        <is>
          <t>CCAJ-LP02/112/2023</t>
        </is>
      </c>
      <c r="B584" s="6" t="n">
        <v>44999.75666857639</v>
      </c>
      <c r="C584" s="5" t="inlineStr">
        <is>
          <t>3884 RIBANA RUTH REA RUEDA</t>
        </is>
      </c>
      <c r="D584" s="7" t="n">
        <v>614485</v>
      </c>
      <c r="E584" s="8" t="inlineStr">
        <is>
          <t>BISA-100070022</t>
        </is>
      </c>
      <c r="H584" s="9" t="n">
        <v>11350.5</v>
      </c>
      <c r="I584" s="5" t="inlineStr">
        <is>
          <t>DEPÓSITO BANCARIO</t>
        </is>
      </c>
      <c r="J584" s="5" t="inlineStr">
        <is>
          <t>4190 JESUS FELCY MENDOZA CAHUANA</t>
        </is>
      </c>
    </row>
    <row r="585">
      <c r="A585" s="5" t="inlineStr">
        <is>
          <t>CCAJ-LP02/112/2023</t>
        </is>
      </c>
      <c r="B585" s="6" t="n">
        <v>44999.75666857639</v>
      </c>
      <c r="C585" s="5" t="inlineStr">
        <is>
          <t>3884 RIBANA RUTH REA RUEDA</t>
        </is>
      </c>
      <c r="D585" s="7" t="n">
        <v>614480</v>
      </c>
      <c r="E585" s="8" t="inlineStr">
        <is>
          <t>BISA-100070022</t>
        </is>
      </c>
      <c r="H585" s="9" t="n">
        <v>1585.51</v>
      </c>
      <c r="I585" s="5" t="inlineStr">
        <is>
          <t>DEPÓSITO BANCARIO</t>
        </is>
      </c>
      <c r="J585" s="5" t="inlineStr">
        <is>
          <t>4190 JESUS FELCY MENDOZA CAHUANA</t>
        </is>
      </c>
    </row>
    <row r="586">
      <c r="A586" s="5" t="inlineStr">
        <is>
          <t>CCAJ-LP02/112/2023</t>
        </is>
      </c>
      <c r="B586" s="6" t="n">
        <v>44999.75666857639</v>
      </c>
      <c r="C586" s="5" t="inlineStr">
        <is>
          <t>3884 RIBANA RUTH REA RUEDA</t>
        </is>
      </c>
      <c r="D586" s="7" t="n">
        <v>614478</v>
      </c>
      <c r="E586" s="8" t="inlineStr">
        <is>
          <t>BISA-100070022</t>
        </is>
      </c>
      <c r="H586" s="9" t="n">
        <v>8748.450000000001</v>
      </c>
      <c r="I586" s="5" t="inlineStr">
        <is>
          <t>DEPÓSITO BANCARIO</t>
        </is>
      </c>
      <c r="J586" s="5" t="inlineStr">
        <is>
          <t>4190 JESUS FELCY MENDOZA CAHUANA</t>
        </is>
      </c>
    </row>
    <row r="587">
      <c r="A587" s="5" t="inlineStr">
        <is>
          <t>CCAJ-LP02/112/2023</t>
        </is>
      </c>
      <c r="B587" s="6" t="n">
        <v>44999.75666857639</v>
      </c>
      <c r="C587" s="5" t="inlineStr">
        <is>
          <t>3884 RIBANA RUTH REA RUEDA</t>
        </is>
      </c>
      <c r="D587" s="17" t="n">
        <v>89520151585</v>
      </c>
      <c r="E587" s="8" t="inlineStr">
        <is>
          <t>BISA-100070022</t>
        </is>
      </c>
      <c r="H587" s="9" t="n">
        <v>36634.88</v>
      </c>
      <c r="I587" s="5" t="inlineStr">
        <is>
          <t>DEPÓSITO BANCARIO</t>
        </is>
      </c>
      <c r="J587" s="5" t="inlineStr">
        <is>
          <t>2464 LUIS FERNANDO GUEVARA PECA</t>
        </is>
      </c>
    </row>
    <row r="588">
      <c r="A588" s="5" t="inlineStr">
        <is>
          <t>CCAJ-LP02/112/2023</t>
        </is>
      </c>
      <c r="B588" s="6" t="n">
        <v>44999.75666857639</v>
      </c>
      <c r="C588" s="5" t="inlineStr">
        <is>
          <t>3884 RIBANA RUTH REA RUEDA</t>
        </is>
      </c>
      <c r="D588" s="17" t="n">
        <v>45163340050</v>
      </c>
      <c r="E588" s="5" t="inlineStr">
        <is>
          <t>BANCO INDUSTRIAL-100070049</t>
        </is>
      </c>
      <c r="H588" s="9" t="n">
        <v>609.2</v>
      </c>
      <c r="I588" s="5" t="inlineStr">
        <is>
          <t>DEPÓSITO BANCARIO</t>
        </is>
      </c>
      <c r="J588" s="5" t="inlineStr">
        <is>
          <t>4190 JESUS FELCY MENDOZA CAHUANA</t>
        </is>
      </c>
    </row>
    <row r="589">
      <c r="A589" s="5" t="inlineStr">
        <is>
          <t>CCAJ-LP02/112/2023</t>
        </is>
      </c>
      <c r="B589" s="6" t="n">
        <v>44999.75666857639</v>
      </c>
      <c r="C589" s="5" t="inlineStr">
        <is>
          <t>3884 RIBANA RUTH REA RUEDA</t>
        </is>
      </c>
      <c r="D589" s="17" t="n">
        <v>451633400501</v>
      </c>
      <c r="E589" s="5" t="inlineStr">
        <is>
          <t>BANCO INDUSTRIAL-100070049</t>
        </is>
      </c>
      <c r="H589" s="9" t="n">
        <v>1524.36</v>
      </c>
      <c r="I589" s="5" t="inlineStr">
        <is>
          <t>DEPÓSITO BANCARIO</t>
        </is>
      </c>
      <c r="J589" s="5" t="inlineStr">
        <is>
          <t>4190 JESUS FELCY MENDOZA CAHUANA</t>
        </is>
      </c>
    </row>
    <row r="590">
      <c r="A590" s="5" t="inlineStr">
        <is>
          <t>CCAJ-LP02/112/2023</t>
        </is>
      </c>
      <c r="B590" s="6" t="n">
        <v>44999.75666857639</v>
      </c>
      <c r="C590" s="5" t="inlineStr">
        <is>
          <t>3884 RIBANA RUTH REA RUEDA</t>
        </is>
      </c>
      <c r="D590" s="17" t="n">
        <v>45123385367</v>
      </c>
      <c r="E590" s="8" t="inlineStr">
        <is>
          <t>BISA-100070022</t>
        </is>
      </c>
      <c r="H590" s="9" t="n">
        <v>85.68000000000001</v>
      </c>
      <c r="I590" s="5" t="inlineStr">
        <is>
          <t>DEPÓSITO BANCARIO</t>
        </is>
      </c>
      <c r="J590" s="5" t="inlineStr">
        <is>
          <t>2464 LUIS FERNANDO GUEVARA PECA</t>
        </is>
      </c>
    </row>
    <row r="591">
      <c r="A591" s="5" t="inlineStr">
        <is>
          <t>CCAJ-LP02/112/2023</t>
        </is>
      </c>
      <c r="B591" s="6" t="n">
        <v>44999.75666857639</v>
      </c>
      <c r="C591" s="5" t="inlineStr">
        <is>
          <t>3884 RIBANA RUTH REA RUEDA</t>
        </is>
      </c>
      <c r="D591" s="17" t="n">
        <v>45143613197</v>
      </c>
      <c r="E591" s="8" t="inlineStr">
        <is>
          <t>BISA-100070022</t>
        </is>
      </c>
      <c r="H591" s="9" t="n">
        <v>997.8</v>
      </c>
      <c r="I591" s="5" t="inlineStr">
        <is>
          <t>DEPÓSITO BANCARIO</t>
        </is>
      </c>
      <c r="J591" s="5" t="inlineStr">
        <is>
          <t>2464 LUIS FERNANDO GUEVARA PECA</t>
        </is>
      </c>
    </row>
    <row r="592">
      <c r="A592" s="5" t="inlineStr">
        <is>
          <t>CCAJ-LP02/112/2023</t>
        </is>
      </c>
      <c r="B592" s="6" t="n">
        <v>44999.75666857639</v>
      </c>
      <c r="C592" s="5" t="inlineStr">
        <is>
          <t>3884 RIBANA RUTH REA RUEDA</t>
        </is>
      </c>
      <c r="D592" s="17" t="n">
        <v>51167634922</v>
      </c>
      <c r="E592" s="8" t="inlineStr">
        <is>
          <t>BISA-100070022</t>
        </is>
      </c>
      <c r="H592" s="9" t="n">
        <v>193.48</v>
      </c>
      <c r="I592" s="5" t="inlineStr">
        <is>
          <t>DEPÓSITO BANCARIO</t>
        </is>
      </c>
      <c r="J592" s="5" t="inlineStr">
        <is>
          <t>2464 LUIS FERNANDO GUEVARA PECA</t>
        </is>
      </c>
    </row>
    <row r="593">
      <c r="A593" s="5" t="inlineStr">
        <is>
          <t>CCAJ-LP02/112/2023</t>
        </is>
      </c>
      <c r="B593" s="6" t="n">
        <v>44999.75666857639</v>
      </c>
      <c r="C593" s="5" t="inlineStr">
        <is>
          <t>3884 RIBANA RUTH REA RUEDA</t>
        </is>
      </c>
      <c r="D593" s="17" t="n">
        <v>51117748422</v>
      </c>
      <c r="E593" s="8" t="inlineStr">
        <is>
          <t>BISA-100070022</t>
        </is>
      </c>
      <c r="H593" s="9" t="n">
        <v>11840.35</v>
      </c>
      <c r="I593" s="5" t="inlineStr">
        <is>
          <t>DEPÓSITO BANCARIO</t>
        </is>
      </c>
      <c r="J593" s="5" t="inlineStr">
        <is>
          <t>2464 LUIS FERNANDO GUEVARA PECA</t>
        </is>
      </c>
    </row>
    <row r="594">
      <c r="A594" s="5" t="inlineStr">
        <is>
          <t>CCAJ-LP02/112/2023</t>
        </is>
      </c>
      <c r="B594" s="6" t="n">
        <v>44999.75666857639</v>
      </c>
      <c r="C594" s="5" t="inlineStr">
        <is>
          <t>3884 RIBANA RUTH REA RUEDA</t>
        </is>
      </c>
      <c r="D594" s="17" t="n">
        <v>45113401369</v>
      </c>
      <c r="E594" s="8" t="inlineStr">
        <is>
          <t>BISA-100070022</t>
        </is>
      </c>
      <c r="H594" s="9" t="n">
        <v>1829</v>
      </c>
      <c r="I594" s="5" t="inlineStr">
        <is>
          <t>DEPÓSITO BANCARIO</t>
        </is>
      </c>
      <c r="J594" s="5" t="inlineStr">
        <is>
          <t>2464 LUIS FERNANDO GUEVARA PECA</t>
        </is>
      </c>
    </row>
    <row r="595">
      <c r="A595" s="5" t="inlineStr">
        <is>
          <t>CCAJ-LP02/112/2023</t>
        </is>
      </c>
      <c r="B595" s="6" t="n">
        <v>44999.75666857639</v>
      </c>
      <c r="C595" s="5" t="inlineStr">
        <is>
          <t>3884 RIBANA RUTH REA RUEDA</t>
        </is>
      </c>
      <c r="D595" s="17" t="n">
        <v>21821337978</v>
      </c>
      <c r="E595" s="8" t="inlineStr">
        <is>
          <t>BISA-100070022</t>
        </is>
      </c>
      <c r="H595" s="9" t="n">
        <v>2000</v>
      </c>
      <c r="I595" s="5" t="inlineStr">
        <is>
          <t>DEPÓSITO BANCARIO</t>
        </is>
      </c>
      <c r="J595" s="5" t="inlineStr">
        <is>
          <t>4276 CARLOS MARCELO REQUENA TERAN</t>
        </is>
      </c>
    </row>
    <row r="596">
      <c r="A596" s="5" t="inlineStr">
        <is>
          <t>CCAJ-LP02/112/2023</t>
        </is>
      </c>
      <c r="B596" s="6" t="n">
        <v>44999.75666857639</v>
      </c>
      <c r="C596" s="5" t="inlineStr">
        <is>
          <t>3884 RIBANA RUTH REA RUEDA</t>
        </is>
      </c>
      <c r="D596" s="7" t="n">
        <v>296469</v>
      </c>
      <c r="E596" s="8" t="inlineStr">
        <is>
          <t>BISA-100070022</t>
        </is>
      </c>
      <c r="H596" s="9" t="n">
        <v>21796.7</v>
      </c>
      <c r="I596" s="5" t="inlineStr">
        <is>
          <t>DEPÓSITO BANCARIO</t>
        </is>
      </c>
      <c r="J596" s="5" t="inlineStr">
        <is>
          <t>4276 CARLOS MARCELO REQUENA TERAN</t>
        </is>
      </c>
    </row>
    <row r="597">
      <c r="A597" s="24" t="inlineStr">
        <is>
          <t>SAP</t>
        </is>
      </c>
      <c r="B597" s="6" t="n"/>
      <c r="C597" s="5" t="n"/>
      <c r="D597" s="7" t="n"/>
      <c r="E597" s="8" t="n"/>
      <c r="H597" s="9" t="n"/>
      <c r="I597" s="5" t="n"/>
      <c r="J597" s="5" t="n"/>
    </row>
    <row r="598">
      <c r="A598" s="85" t="inlineStr">
        <is>
          <t>RECORTE SAP</t>
        </is>
      </c>
      <c r="B598" s="91" t="n"/>
      <c r="C598" s="92" t="n"/>
      <c r="D598" s="86" t="inlineStr">
        <is>
          <t>COMPROBANTES MN</t>
        </is>
      </c>
      <c r="E598" s="91" t="n"/>
      <c r="F598" s="92" t="n"/>
      <c r="H598" s="9" t="n"/>
      <c r="I598" s="10" t="n"/>
      <c r="J598" s="5" t="n"/>
    </row>
    <row r="599">
      <c r="A599" s="13" t="inlineStr">
        <is>
          <t>CIERRE DE CAJA</t>
        </is>
      </c>
      <c r="B599" s="13" t="inlineStr">
        <is>
          <t>FECHA</t>
        </is>
      </c>
      <c r="C599" s="13" t="inlineStr">
        <is>
          <t>IMPORTE</t>
        </is>
      </c>
      <c r="D599" s="13" t="inlineStr">
        <is>
          <t>DOC CAJA-ETV</t>
        </is>
      </c>
      <c r="E599" s="13" t="inlineStr">
        <is>
          <t>DOC ETV-BANCO</t>
        </is>
      </c>
      <c r="F599" s="13" t="inlineStr">
        <is>
          <t>COMPENSACION</t>
        </is>
      </c>
      <c r="H599" s="9" t="n"/>
      <c r="I599" s="10" t="n"/>
      <c r="J599" s="5" t="n"/>
    </row>
    <row r="600" ht="15.75" customHeight="1">
      <c r="A600" s="22" t="inlineStr">
        <is>
          <t>Todos Fueron Depositos</t>
        </is>
      </c>
      <c r="B600" s="27" t="n"/>
      <c r="C600" s="5" t="n"/>
      <c r="D600" s="37" t="n"/>
      <c r="E600" s="37" t="n"/>
      <c r="F600" s="33" t="n"/>
      <c r="I600" s="10" t="n"/>
      <c r="J600" s="5" t="n"/>
    </row>
    <row r="601">
      <c r="A601" s="85" t="inlineStr">
        <is>
          <t>RECORTE SAP</t>
        </is>
      </c>
      <c r="B601" s="91" t="n"/>
      <c r="C601" s="92" t="n"/>
      <c r="D601" s="86" t="inlineStr">
        <is>
          <t>COMPROBANTES ME</t>
        </is>
      </c>
      <c r="E601" s="91" t="n"/>
      <c r="F601" s="92" t="n"/>
      <c r="H601" s="9" t="n"/>
      <c r="I601" s="10" t="n"/>
      <c r="J601" s="5" t="n"/>
    </row>
    <row r="602">
      <c r="A602" s="13" t="inlineStr">
        <is>
          <t>CIERRE DE CAJA</t>
        </is>
      </c>
      <c r="B602" s="13" t="inlineStr">
        <is>
          <t>FECHA</t>
        </is>
      </c>
      <c r="C602" s="13" t="inlineStr">
        <is>
          <t>IMPORTE</t>
        </is>
      </c>
      <c r="D602" s="13" t="inlineStr">
        <is>
          <t>DOC CAJA-ETV</t>
        </is>
      </c>
      <c r="E602" s="13" t="inlineStr">
        <is>
          <t>DOC ETV-BANCO</t>
        </is>
      </c>
      <c r="F602" s="13" t="inlineStr">
        <is>
          <t>COMPENSACION</t>
        </is>
      </c>
      <c r="H602" s="9" t="n"/>
      <c r="I602" s="10" t="n"/>
      <c r="J602" s="5" t="n"/>
    </row>
    <row r="603" ht="15.75" customHeight="1">
      <c r="A603" s="22" t="inlineStr">
        <is>
          <t>Todos Fueron Depositos</t>
        </is>
      </c>
      <c r="B603" s="27" t="n"/>
      <c r="C603" s="5" t="n"/>
      <c r="D603" s="37" t="n"/>
      <c r="E603" s="37" t="n"/>
      <c r="F603" s="33" t="n"/>
      <c r="I603" s="10" t="n"/>
      <c r="J603" s="5" t="n"/>
    </row>
    <row r="604">
      <c r="A604" s="5" t="n"/>
      <c r="B604" s="6" t="n"/>
      <c r="C604" s="5" t="n"/>
      <c r="D604" s="7" t="n"/>
      <c r="E604" s="8" t="n"/>
      <c r="G604" s="9" t="n"/>
      <c r="I604" s="10" t="n"/>
      <c r="J604" s="5" t="n"/>
    </row>
    <row r="605">
      <c r="A605" s="1" t="inlineStr">
        <is>
          <t>Cierre Caja</t>
        </is>
      </c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</row>
    <row r="606">
      <c r="A606" s="3" t="inlineStr">
        <is>
          <t>Del 15/03/2023</t>
        </is>
      </c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</row>
    <row r="607">
      <c r="A607" s="90" t="inlineStr">
        <is>
          <t>Cierre Caja</t>
        </is>
      </c>
      <c r="B607" s="90" t="inlineStr">
        <is>
          <t>Fecha</t>
        </is>
      </c>
      <c r="C607" s="90" t="inlineStr">
        <is>
          <t>Cajero</t>
        </is>
      </c>
      <c r="D607" s="90" t="inlineStr">
        <is>
          <t>Nro Voucher</t>
        </is>
      </c>
      <c r="E607" s="90" t="inlineStr">
        <is>
          <t>Nro Cuenta</t>
        </is>
      </c>
      <c r="F607" s="90" t="inlineStr">
        <is>
          <t>Tipo Ingreso</t>
        </is>
      </c>
      <c r="G607" s="91" t="n"/>
      <c r="H607" s="92" t="n"/>
      <c r="I607" s="90" t="inlineStr">
        <is>
          <t>TIPO DE INGRESO</t>
        </is>
      </c>
      <c r="J607" s="90" t="inlineStr">
        <is>
          <t>Cobrador</t>
        </is>
      </c>
    </row>
    <row r="608">
      <c r="A608" s="93" t="n"/>
      <c r="B608" s="93" t="n"/>
      <c r="C608" s="93" t="n"/>
      <c r="D608" s="93" t="n"/>
      <c r="E608" s="93" t="n"/>
      <c r="F608" s="4" t="inlineStr">
        <is>
          <t>EFECTIVO</t>
        </is>
      </c>
      <c r="G608" s="4" t="inlineStr">
        <is>
          <t>CHEQUE</t>
        </is>
      </c>
      <c r="H608" s="4" t="inlineStr">
        <is>
          <t>TRANSFERENCIA</t>
        </is>
      </c>
      <c r="I608" s="93" t="n"/>
      <c r="J608" s="93" t="n"/>
    </row>
    <row r="609">
      <c r="A609" s="5" t="inlineStr">
        <is>
          <t>CCAJ-LP02/113/2023</t>
        </is>
      </c>
      <c r="B609" s="6" t="n">
        <v>45000.48849246528</v>
      </c>
      <c r="C609" s="5" t="inlineStr">
        <is>
          <t>3884 RIBANA RUTH REA RUEDA</t>
        </is>
      </c>
      <c r="D609" s="10" t="n"/>
      <c r="E609" s="8" t="n"/>
      <c r="F609" s="9" t="n">
        <v>6202</v>
      </c>
      <c r="I609" s="10" t="inlineStr">
        <is>
          <t>EFECTIVO</t>
        </is>
      </c>
      <c r="J609" s="8" t="inlineStr">
        <is>
          <t>108 GREGORIO RAMIREZ APAZA</t>
        </is>
      </c>
    </row>
    <row r="610">
      <c r="A610" s="5" t="inlineStr">
        <is>
          <t>CCAJ-LP02/113/2023</t>
        </is>
      </c>
      <c r="B610" s="6" t="n">
        <v>45000.48849246528</v>
      </c>
      <c r="C610" s="5" t="inlineStr">
        <is>
          <t>3884 RIBANA RUTH REA RUEDA</t>
        </is>
      </c>
      <c r="D610" s="10" t="n"/>
      <c r="E610" s="8" t="n"/>
      <c r="F610" s="9" t="n">
        <v>5430.5</v>
      </c>
      <c r="I610" s="10" t="inlineStr">
        <is>
          <t>EFECTIVO</t>
        </is>
      </c>
      <c r="J610" s="5" t="inlineStr">
        <is>
          <t>136 OSCAR REYNALDO LIMACHI SURCO</t>
        </is>
      </c>
    </row>
    <row r="611">
      <c r="A611" s="5" t="inlineStr">
        <is>
          <t>CCAJ-LP02/113/2023</t>
        </is>
      </c>
      <c r="B611" s="6" t="n">
        <v>45000.48849246528</v>
      </c>
      <c r="C611" s="5" t="inlineStr">
        <is>
          <t>3884 RIBANA RUTH REA RUEDA</t>
        </is>
      </c>
      <c r="D611" s="10" t="n"/>
      <c r="E611" s="8" t="n"/>
      <c r="F611" s="9" t="n">
        <v>6907.9</v>
      </c>
      <c r="I611" s="10" t="inlineStr">
        <is>
          <t>EFECTIVO</t>
        </is>
      </c>
      <c r="J611" s="5" t="inlineStr">
        <is>
          <t>266 SANTIAGO MACHACA CALCINA</t>
        </is>
      </c>
    </row>
    <row r="612">
      <c r="A612" s="5" t="inlineStr">
        <is>
          <t>CCAJ-LP02/113/2023</t>
        </is>
      </c>
      <c r="B612" s="6" t="n">
        <v>45000.48849246528</v>
      </c>
      <c r="C612" s="5" t="inlineStr">
        <is>
          <t>3884 RIBANA RUTH REA RUEDA</t>
        </is>
      </c>
      <c r="D612" s="10" t="n"/>
      <c r="E612" s="8" t="n"/>
      <c r="F612" s="9" t="n">
        <v>4775.8</v>
      </c>
      <c r="I612" s="10" t="inlineStr">
        <is>
          <t>EFECTIVO</t>
        </is>
      </c>
      <c r="J612" s="8" t="inlineStr">
        <is>
          <t>304 ALFREDO MENDOZA APAZA</t>
        </is>
      </c>
    </row>
    <row r="613">
      <c r="A613" s="5" t="inlineStr">
        <is>
          <t>CCAJ-LP02/113/2023</t>
        </is>
      </c>
      <c r="B613" s="6" t="n">
        <v>45000.48849246528</v>
      </c>
      <c r="C613" s="5" t="inlineStr">
        <is>
          <t>3884 RIBANA RUTH REA RUEDA</t>
        </is>
      </c>
      <c r="D613" s="10" t="n"/>
      <c r="E613" s="8" t="n"/>
      <c r="F613" s="9" t="n">
        <v>46867.1</v>
      </c>
      <c r="I613" s="10" t="inlineStr">
        <is>
          <t>EFECTIVO</t>
        </is>
      </c>
      <c r="J613" s="5" t="inlineStr">
        <is>
          <t>331 CARLOS ALFREDO GUTIERREZ HUANCA</t>
        </is>
      </c>
    </row>
    <row r="614">
      <c r="A614" s="5" t="inlineStr">
        <is>
          <t>CCAJ-LP02/113/2023</t>
        </is>
      </c>
      <c r="B614" s="6" t="n">
        <v>45000.48849246528</v>
      </c>
      <c r="C614" s="5" t="inlineStr">
        <is>
          <t>3884 RIBANA RUTH REA RUEDA</t>
        </is>
      </c>
      <c r="D614" s="10" t="n"/>
      <c r="E614" s="8" t="n"/>
      <c r="F614" s="9" t="n">
        <v>19570.9</v>
      </c>
      <c r="I614" s="10" t="inlineStr">
        <is>
          <t>EFECTIVO</t>
        </is>
      </c>
      <c r="J614" s="5" t="inlineStr">
        <is>
          <t>584 FREDDY FEDERICO FLORES MARIN</t>
        </is>
      </c>
    </row>
    <row r="615">
      <c r="A615" s="5" t="inlineStr">
        <is>
          <t>CCAJ-LP02/113/2023</t>
        </is>
      </c>
      <c r="B615" s="6" t="n">
        <v>45000.48849246528</v>
      </c>
      <c r="C615" s="5" t="inlineStr">
        <is>
          <t>3884 RIBANA RUTH REA RUEDA</t>
        </is>
      </c>
      <c r="D615" s="10" t="n"/>
      <c r="E615" s="8" t="n"/>
      <c r="F615" s="9" t="n">
        <v>9312.4</v>
      </c>
      <c r="I615" s="10" t="inlineStr">
        <is>
          <t>EFECTIVO</t>
        </is>
      </c>
      <c r="J615" s="5" t="inlineStr">
        <is>
          <t>883 FRANKLIN CARDOZO RIVERA</t>
        </is>
      </c>
    </row>
    <row r="616">
      <c r="A616" s="5" t="inlineStr">
        <is>
          <t>CCAJ-LP02/113/2023</t>
        </is>
      </c>
      <c r="B616" s="6" t="n">
        <v>45000.48849246528</v>
      </c>
      <c r="C616" s="5" t="inlineStr">
        <is>
          <t>3884 RIBANA RUTH REA RUEDA</t>
        </is>
      </c>
      <c r="D616" s="10" t="n"/>
      <c r="E616" s="8" t="n"/>
      <c r="F616" s="9" t="n">
        <v>14005.9</v>
      </c>
      <c r="I616" s="10" t="inlineStr">
        <is>
          <t>EFECTIVO</t>
        </is>
      </c>
      <c r="J616" s="5" t="inlineStr">
        <is>
          <t>1116 VLADIMIR FRANZ ATAHUACHI RODRIGUEZ</t>
        </is>
      </c>
    </row>
    <row r="617">
      <c r="A617" s="5" t="inlineStr">
        <is>
          <t>CCAJ-LP02/113/2023</t>
        </is>
      </c>
      <c r="B617" s="6" t="n">
        <v>45000.48849246528</v>
      </c>
      <c r="C617" s="5" t="inlineStr">
        <is>
          <t>3884 RIBANA RUTH REA RUEDA</t>
        </is>
      </c>
      <c r="D617" s="10" t="n"/>
      <c r="E617" s="8" t="n"/>
      <c r="F617" s="9" t="n">
        <v>20190.4</v>
      </c>
      <c r="I617" s="10" t="inlineStr">
        <is>
          <t>EFECTIVO</t>
        </is>
      </c>
      <c r="J617" s="5" t="inlineStr">
        <is>
          <t>1180 JAIME RAMIRO CHACON PAREDES</t>
        </is>
      </c>
    </row>
    <row r="618">
      <c r="A618" s="5" t="inlineStr">
        <is>
          <t>CCAJ-LP02/113/2023</t>
        </is>
      </c>
      <c r="B618" s="6" t="n">
        <v>45000.48849246528</v>
      </c>
      <c r="C618" s="5" t="inlineStr">
        <is>
          <t>3884 RIBANA RUTH REA RUEDA</t>
        </is>
      </c>
      <c r="D618" s="10" t="n"/>
      <c r="E618" s="8" t="n"/>
      <c r="F618" s="9" t="n">
        <v>9950.6</v>
      </c>
      <c r="I618" s="10" t="inlineStr">
        <is>
          <t>EFECTIVO</t>
        </is>
      </c>
      <c r="J618" s="5" t="inlineStr">
        <is>
          <t>3052 JUAN JOSE MACHACA TORREZ</t>
        </is>
      </c>
    </row>
    <row r="619">
      <c r="A619" s="5" t="inlineStr">
        <is>
          <t>CCAJ-LP02/113/2023</t>
        </is>
      </c>
      <c r="B619" s="6" t="n">
        <v>45000.48849246528</v>
      </c>
      <c r="C619" s="5" t="inlineStr">
        <is>
          <t>3884 RIBANA RUTH REA RUEDA</t>
        </is>
      </c>
      <c r="D619" s="10" t="n"/>
      <c r="E619" s="8" t="n"/>
      <c r="F619" s="9" t="n">
        <v>5339.4</v>
      </c>
      <c r="I619" s="10" t="inlineStr">
        <is>
          <t>EFECTIVO</t>
        </is>
      </c>
      <c r="J619" s="5" t="inlineStr">
        <is>
          <t>5092 GERSON VELASCO LP - T01</t>
        </is>
      </c>
    </row>
    <row r="620">
      <c r="A620" s="5" t="inlineStr">
        <is>
          <t>CCAJ-LP02/113/2023</t>
        </is>
      </c>
      <c r="B620" s="6" t="n">
        <v>45000.48849246528</v>
      </c>
      <c r="C620" s="5" t="inlineStr">
        <is>
          <t>3884 RIBANA RUTH REA RUEDA</t>
        </is>
      </c>
      <c r="D620" s="10" t="n"/>
      <c r="E620" s="8" t="n"/>
      <c r="F620" s="9" t="n">
        <v>9822.1</v>
      </c>
      <c r="I620" s="10" t="inlineStr">
        <is>
          <t>EFECTIVO</t>
        </is>
      </c>
      <c r="J620" s="5" t="inlineStr">
        <is>
          <t>5092 GERSON VELASCO LP - T02</t>
        </is>
      </c>
    </row>
    <row r="621">
      <c r="A621" s="5" t="inlineStr">
        <is>
          <t>CCAJ-LP02/113/2023</t>
        </is>
      </c>
      <c r="B621" s="6" t="n">
        <v>45000.48849246528</v>
      </c>
      <c r="C621" s="5" t="inlineStr">
        <is>
          <t>3884 RIBANA RUTH REA RUEDA</t>
        </is>
      </c>
      <c r="D621" s="10" t="n"/>
      <c r="E621" s="8" t="n"/>
      <c r="F621" s="9" t="n">
        <v>12707.3</v>
      </c>
      <c r="I621" s="10" t="inlineStr">
        <is>
          <t>EFECTIVO</t>
        </is>
      </c>
      <c r="J621" s="5" t="inlineStr">
        <is>
          <t>5092 GERSON VELASCO LP - T03</t>
        </is>
      </c>
    </row>
    <row r="622">
      <c r="A622" s="5" t="inlineStr">
        <is>
          <t>CCAJ-LP02/113/2023</t>
        </is>
      </c>
      <c r="B622" s="6" t="n">
        <v>45000.48849246528</v>
      </c>
      <c r="C622" s="5" t="inlineStr">
        <is>
          <t>3884 RIBANA RUTH REA RUEDA</t>
        </is>
      </c>
      <c r="D622" s="10" t="n"/>
      <c r="E622" s="8" t="n"/>
      <c r="F622" s="9" t="n">
        <v>7560.3</v>
      </c>
      <c r="I622" s="10" t="inlineStr">
        <is>
          <t>EFECTIVO</t>
        </is>
      </c>
      <c r="J622" s="5" t="inlineStr">
        <is>
          <t>5092 GERSON VELASCO LP - T04</t>
        </is>
      </c>
    </row>
    <row r="623">
      <c r="A623" s="5" t="inlineStr">
        <is>
          <t>CCAJ-LP02/113/2023</t>
        </is>
      </c>
      <c r="B623" s="6" t="n">
        <v>45000.48849246528</v>
      </c>
      <c r="C623" s="5" t="inlineStr">
        <is>
          <t>3884 RIBANA RUTH REA RUEDA</t>
        </is>
      </c>
      <c r="D623" s="10" t="n"/>
      <c r="E623" s="8" t="n"/>
      <c r="F623" s="9" t="n">
        <v>6189.4</v>
      </c>
      <c r="I623" s="10" t="inlineStr">
        <is>
          <t>EFECTIVO</t>
        </is>
      </c>
      <c r="J623" s="5" t="inlineStr">
        <is>
          <t>5092 GERSON VELASCO LP - T05</t>
        </is>
      </c>
    </row>
    <row r="624">
      <c r="A624" s="24" t="inlineStr">
        <is>
          <t>SAP</t>
        </is>
      </c>
      <c r="B624" s="3" t="n"/>
      <c r="C624" s="3" t="n"/>
      <c r="D624" s="7" t="n"/>
      <c r="E624" s="8" t="n"/>
      <c r="F624" s="26">
        <f>SUM(F609:G623)</f>
        <v/>
      </c>
      <c r="H624" s="9" t="n"/>
      <c r="I624" s="10" t="n"/>
      <c r="J624" s="5" t="n"/>
    </row>
    <row r="625">
      <c r="A625" s="85" t="inlineStr">
        <is>
          <t>RECORTE SAP</t>
        </is>
      </c>
      <c r="B625" s="91" t="n"/>
      <c r="C625" s="92" t="n"/>
      <c r="D625" s="86" t="inlineStr">
        <is>
          <t>COMPROBANTES MN</t>
        </is>
      </c>
      <c r="E625" s="91" t="n"/>
      <c r="F625" s="92" t="n"/>
      <c r="H625" s="9" t="n"/>
      <c r="I625" s="10" t="n"/>
      <c r="J625" s="5" t="n"/>
    </row>
    <row r="626">
      <c r="A626" s="13" t="inlineStr">
        <is>
          <t>CIERRE DE CAJA</t>
        </is>
      </c>
      <c r="B626" s="13" t="inlineStr">
        <is>
          <t>FECHA</t>
        </is>
      </c>
      <c r="C626" s="13" t="inlineStr">
        <is>
          <t>IMPORTE</t>
        </is>
      </c>
      <c r="D626" s="13" t="inlineStr">
        <is>
          <t>DOC CAJA-ETV</t>
        </is>
      </c>
      <c r="E626" s="13" t="inlineStr">
        <is>
          <t>DOC ETV-BANCO</t>
        </is>
      </c>
      <c r="F626" s="13" t="inlineStr">
        <is>
          <t>COMPENSACION</t>
        </is>
      </c>
      <c r="H626" s="9" t="n"/>
      <c r="I626" s="10" t="n"/>
      <c r="J626" s="5" t="n"/>
    </row>
    <row r="627" ht="15.75" customHeight="1">
      <c r="A627" s="5" t="n"/>
      <c r="B627" s="6" t="n"/>
      <c r="C627" s="5" t="n"/>
      <c r="D627" s="32" t="inlineStr">
        <is>
          <t>112938579</t>
        </is>
      </c>
      <c r="E627" s="37" t="n"/>
      <c r="F627" s="15" t="n">
        <v>112938654</v>
      </c>
      <c r="H627" s="9" t="n"/>
      <c r="I627" s="10" t="n"/>
      <c r="J627" s="5" t="n"/>
    </row>
    <row r="628">
      <c r="A628" s="85" t="inlineStr">
        <is>
          <t>RECORTE SAP</t>
        </is>
      </c>
      <c r="B628" s="91" t="n"/>
      <c r="C628" s="92" t="n"/>
      <c r="D628" s="86" t="inlineStr">
        <is>
          <t>COMPROBANTES ME</t>
        </is>
      </c>
      <c r="E628" s="91" t="n"/>
      <c r="F628" s="92" t="n"/>
      <c r="H628" s="9" t="n"/>
      <c r="I628" s="10" t="n"/>
      <c r="J628" s="5" t="n"/>
    </row>
    <row r="629">
      <c r="A629" s="13" t="inlineStr">
        <is>
          <t>CIERRE DE CAJA</t>
        </is>
      </c>
      <c r="B629" s="13" t="inlineStr">
        <is>
          <t>FECHA</t>
        </is>
      </c>
      <c r="C629" s="13" t="inlineStr">
        <is>
          <t>IMPORTE</t>
        </is>
      </c>
      <c r="D629" s="13" t="inlineStr">
        <is>
          <t>DOC CAJA-ETV</t>
        </is>
      </c>
      <c r="E629" s="13" t="inlineStr">
        <is>
          <t>DOC ETV-BANCO</t>
        </is>
      </c>
      <c r="F629" s="13" t="inlineStr">
        <is>
          <t>COMPENSACION</t>
        </is>
      </c>
      <c r="H629" s="9" t="n"/>
      <c r="I629" s="10" t="n"/>
      <c r="J629" s="5" t="n"/>
    </row>
    <row r="630" ht="15.75" customHeight="1">
      <c r="A630" s="24" t="n"/>
      <c r="B630" s="6" t="n"/>
      <c r="C630" s="5" t="n"/>
      <c r="D630" s="37" t="n"/>
      <c r="E630" s="37" t="n"/>
      <c r="F630" s="33" t="n"/>
      <c r="I630" s="10" t="n"/>
      <c r="J630" s="5" t="n"/>
    </row>
    <row r="631">
      <c r="A631" s="5" t="n"/>
      <c r="B631" s="6" t="n"/>
      <c r="C631" s="5" t="n"/>
      <c r="D631" s="7" t="n"/>
      <c r="E631" s="8" t="n"/>
      <c r="H631" s="9" t="n"/>
      <c r="I631" s="10" t="n"/>
      <c r="J631" s="5" t="n"/>
    </row>
    <row r="632">
      <c r="A632" s="5" t="inlineStr">
        <is>
          <t>CCAJ-LP02/114/2023</t>
        </is>
      </c>
      <c r="B632" s="6" t="n">
        <v>45000.76232337963</v>
      </c>
      <c r="C632" s="5" t="inlineStr">
        <is>
          <t>3884 RIBANA RUTH REA RUEDA</t>
        </is>
      </c>
      <c r="D632" s="17" t="n">
        <v>52317046267</v>
      </c>
      <c r="E632" s="8" t="inlineStr">
        <is>
          <t>BISA-100070022</t>
        </is>
      </c>
      <c r="H632" s="9" t="n">
        <v>738</v>
      </c>
      <c r="I632" s="5" t="inlineStr">
        <is>
          <t>DEPÓSITO BANCARIO</t>
        </is>
      </c>
      <c r="J632" s="5" t="inlineStr">
        <is>
          <t>4190 JESUS FELCY MENDOZA CAHUANA</t>
        </is>
      </c>
    </row>
    <row r="633">
      <c r="A633" s="5" t="inlineStr">
        <is>
          <t>CCAJ-LP02/114/2023</t>
        </is>
      </c>
      <c r="B633" s="6" t="n">
        <v>45000.76232337963</v>
      </c>
      <c r="C633" s="5" t="inlineStr">
        <is>
          <t>3884 RIBANA RUTH REA RUEDA</t>
        </is>
      </c>
      <c r="D633" s="17" t="n">
        <v>52317047140</v>
      </c>
      <c r="E633" s="5" t="inlineStr">
        <is>
          <t>BANCO INDUSTRIAL-100070049</t>
        </is>
      </c>
      <c r="H633" s="9" t="n">
        <v>95.55</v>
      </c>
      <c r="I633" s="5" t="inlineStr">
        <is>
          <t>DEPÓSITO BANCARIO</t>
        </is>
      </c>
      <c r="J633" s="5" t="inlineStr">
        <is>
          <t>4190 JESUS FELCY MENDOZA CAHUANA</t>
        </is>
      </c>
    </row>
    <row r="634">
      <c r="A634" s="5" t="inlineStr">
        <is>
          <t>CCAJ-LP02/114/2023</t>
        </is>
      </c>
      <c r="B634" s="6" t="n">
        <v>45000.76232337963</v>
      </c>
      <c r="C634" s="5" t="inlineStr">
        <is>
          <t>3884 RIBANA RUTH REA RUEDA</t>
        </is>
      </c>
      <c r="D634" s="7" t="n">
        <v>6944886410</v>
      </c>
      <c r="E634" s="5" t="inlineStr">
        <is>
          <t>MERCANTIL SANTA CRUZ-4010374232</t>
        </is>
      </c>
      <c r="H634" s="9" t="n">
        <v>7471.87</v>
      </c>
      <c r="I634" s="5" t="inlineStr">
        <is>
          <t>DEPÓSITO BANCARIO</t>
        </is>
      </c>
      <c r="J634" s="5" t="inlineStr">
        <is>
          <t>4190 JESUS FELCY MENDOZA CAHUANA</t>
        </is>
      </c>
    </row>
    <row r="635">
      <c r="A635" s="5" t="inlineStr">
        <is>
          <t>CCAJ-LP02/114/2023</t>
        </is>
      </c>
      <c r="B635" s="6" t="n">
        <v>45000.76232337963</v>
      </c>
      <c r="C635" s="5" t="inlineStr">
        <is>
          <t>3884 RIBANA RUTH REA RUEDA</t>
        </is>
      </c>
      <c r="D635" s="17" t="n">
        <v>45153249115</v>
      </c>
      <c r="E635" s="8" t="inlineStr">
        <is>
          <t>BISA-100070022</t>
        </is>
      </c>
      <c r="H635" s="9" t="n">
        <v>987.7</v>
      </c>
      <c r="I635" s="5" t="inlineStr">
        <is>
          <t>DEPÓSITO BANCARIO</t>
        </is>
      </c>
      <c r="J635" s="5" t="inlineStr">
        <is>
          <t>4190 JESUS FELCY MENDOZA CAHUANA</t>
        </is>
      </c>
    </row>
    <row r="636">
      <c r="A636" s="5" t="inlineStr">
        <is>
          <t>CCAJ-LP02/114/2023</t>
        </is>
      </c>
      <c r="B636" s="6" t="n">
        <v>45000.76232337963</v>
      </c>
      <c r="C636" s="5" t="inlineStr">
        <is>
          <t>3884 RIBANA RUTH REA RUEDA</t>
        </is>
      </c>
      <c r="D636" s="17" t="n">
        <v>45153249216</v>
      </c>
      <c r="E636" s="8" t="inlineStr">
        <is>
          <t>BISA-100070022</t>
        </is>
      </c>
      <c r="H636" s="9" t="n">
        <v>4961.83</v>
      </c>
      <c r="I636" s="5" t="inlineStr">
        <is>
          <t>DEPÓSITO BANCARIO</t>
        </is>
      </c>
      <c r="J636" s="5" t="inlineStr">
        <is>
          <t>4190 JESUS FELCY MENDOZA CAHUANA</t>
        </is>
      </c>
    </row>
    <row r="637">
      <c r="A637" s="5" t="inlineStr">
        <is>
          <t>CCAJ-LP02/114/2023</t>
        </is>
      </c>
      <c r="B637" s="6" t="n">
        <v>45000.76232337963</v>
      </c>
      <c r="C637" s="5" t="inlineStr">
        <is>
          <t>3884 RIBANA RUTH REA RUEDA</t>
        </is>
      </c>
      <c r="D637" s="17" t="n">
        <v>45143616370</v>
      </c>
      <c r="E637" s="8" t="inlineStr">
        <is>
          <t>BISA-100070022</t>
        </is>
      </c>
      <c r="H637" s="9" t="n">
        <v>309.3</v>
      </c>
      <c r="I637" s="5" t="inlineStr">
        <is>
          <t>DEPÓSITO BANCARIO</t>
        </is>
      </c>
      <c r="J637" s="5" t="inlineStr">
        <is>
          <t>4190 JESUS FELCY MENDOZA CAHUANA</t>
        </is>
      </c>
    </row>
    <row r="638">
      <c r="A638" s="5" t="inlineStr">
        <is>
          <t>CCAJ-LP02/114/2023</t>
        </is>
      </c>
      <c r="B638" s="6" t="n">
        <v>45000.76232337963</v>
      </c>
      <c r="C638" s="5" t="inlineStr">
        <is>
          <t>3884 RIBANA RUTH REA RUEDA</t>
        </is>
      </c>
      <c r="D638" s="17" t="n">
        <v>45123389613</v>
      </c>
      <c r="E638" s="8" t="inlineStr">
        <is>
          <t>BISA-100070022</t>
        </is>
      </c>
      <c r="H638" s="9" t="n">
        <v>1009.7</v>
      </c>
      <c r="I638" s="5" t="inlineStr">
        <is>
          <t>DEPÓSITO BANCARIO</t>
        </is>
      </c>
      <c r="J638" s="5" t="inlineStr">
        <is>
          <t>4190 JESUS FELCY MENDOZA CAHUANA</t>
        </is>
      </c>
    </row>
    <row r="639">
      <c r="A639" s="5" t="inlineStr">
        <is>
          <t>CCAJ-LP02/114/2023</t>
        </is>
      </c>
      <c r="B639" s="6" t="n">
        <v>45000.76232337963</v>
      </c>
      <c r="C639" s="5" t="inlineStr">
        <is>
          <t>3884 RIBANA RUTH REA RUEDA</t>
        </is>
      </c>
      <c r="D639" s="17" t="n">
        <v>18530587773</v>
      </c>
      <c r="E639" s="8" t="inlineStr">
        <is>
          <t>BISA-100070022</t>
        </is>
      </c>
      <c r="H639" s="9" t="n">
        <v>1250</v>
      </c>
      <c r="I639" s="5" t="inlineStr">
        <is>
          <t>DEPÓSITO BANCARIO</t>
        </is>
      </c>
      <c r="J639" s="5" t="inlineStr">
        <is>
          <t>4190 JESUS FELCY MENDOZA CAHUANA</t>
        </is>
      </c>
    </row>
    <row r="640">
      <c r="A640" s="5" t="inlineStr">
        <is>
          <t>CCAJ-LP02/114/2023</t>
        </is>
      </c>
      <c r="B640" s="6" t="n">
        <v>45000.76232337963</v>
      </c>
      <c r="C640" s="5" t="inlineStr">
        <is>
          <t>3884 RIBANA RUTH REA RUEDA</t>
        </is>
      </c>
      <c r="D640" s="7" t="n">
        <v>144803</v>
      </c>
      <c r="E640" s="8" t="inlineStr">
        <is>
          <t>BISA-100070022</t>
        </is>
      </c>
      <c r="H640" s="9" t="n">
        <v>2100</v>
      </c>
      <c r="I640" s="5" t="inlineStr">
        <is>
          <t>DEPÓSITO BANCARIO</t>
        </is>
      </c>
      <c r="J640" s="8" t="inlineStr">
        <is>
          <t>5103 JOSE LUIS VARGAS SANTOS</t>
        </is>
      </c>
    </row>
    <row r="641">
      <c r="A641" s="5" t="inlineStr">
        <is>
          <t>CCAJ-LP02/114/2023</t>
        </is>
      </c>
      <c r="B641" s="6" t="n">
        <v>45000.76232337963</v>
      </c>
      <c r="C641" s="5" t="inlineStr">
        <is>
          <t>3884 RIBANA RUTH REA RUEDA</t>
        </is>
      </c>
      <c r="D641" s="7" t="n">
        <v>245717</v>
      </c>
      <c r="E641" s="8" t="inlineStr">
        <is>
          <t>BISA-100070022</t>
        </is>
      </c>
      <c r="H641" s="9" t="n">
        <v>10692.9</v>
      </c>
      <c r="I641" s="5" t="inlineStr">
        <is>
          <t>DEPÓSITO BANCARIO</t>
        </is>
      </c>
      <c r="J641" s="8" t="inlineStr">
        <is>
          <t>5103 JOSE LUIS VARGAS SANTOS</t>
        </is>
      </c>
    </row>
    <row r="642">
      <c r="A642" s="5" t="inlineStr">
        <is>
          <t>CCAJ-LP02/114/2023</t>
        </is>
      </c>
      <c r="B642" s="6" t="n">
        <v>45000.76232337963</v>
      </c>
      <c r="C642" s="5" t="inlineStr">
        <is>
          <t>3884 RIBANA RUTH REA RUEDA</t>
        </is>
      </c>
      <c r="D642" s="17" t="n">
        <v>45143615984</v>
      </c>
      <c r="E642" s="8" t="inlineStr">
        <is>
          <t>BISA-100070022</t>
        </is>
      </c>
      <c r="H642" s="9" t="n">
        <v>105.9</v>
      </c>
      <c r="I642" s="5" t="inlineStr">
        <is>
          <t>DEPÓSITO BANCARIO</t>
        </is>
      </c>
      <c r="J642" s="5" t="inlineStr">
        <is>
          <t>2464 LUIS FERNANDO GUEVARA PECA</t>
        </is>
      </c>
    </row>
    <row r="643">
      <c r="A643" s="5" t="inlineStr">
        <is>
          <t>CCAJ-LP02/114/2023</t>
        </is>
      </c>
      <c r="B643" s="6" t="n">
        <v>45000.76232337963</v>
      </c>
      <c r="C643" s="5" t="inlineStr">
        <is>
          <t>3884 RIBANA RUTH REA RUEDA</t>
        </is>
      </c>
      <c r="D643" s="17" t="n">
        <v>45113403258</v>
      </c>
      <c r="E643" s="8" t="inlineStr">
        <is>
          <t>BISA-100070022</t>
        </is>
      </c>
      <c r="H643" s="9" t="n">
        <v>242</v>
      </c>
      <c r="I643" s="5" t="inlineStr">
        <is>
          <t>DEPÓSITO BANCARIO</t>
        </is>
      </c>
      <c r="J643" s="5" t="inlineStr">
        <is>
          <t>2464 LUIS FERNANDO GUEVARA PECA</t>
        </is>
      </c>
    </row>
    <row r="644">
      <c r="A644" s="5" t="inlineStr">
        <is>
          <t>CCAJ-LP02/114/2023</t>
        </is>
      </c>
      <c r="B644" s="6" t="n">
        <v>45000.76232337963</v>
      </c>
      <c r="C644" s="5" t="inlineStr">
        <is>
          <t>3884 RIBANA RUTH REA RUEDA</t>
        </is>
      </c>
      <c r="D644" s="17" t="n">
        <v>45153249339</v>
      </c>
      <c r="E644" s="8" t="inlineStr">
        <is>
          <t>BISA-100070022</t>
        </is>
      </c>
      <c r="H644" s="9" t="n">
        <v>494.5</v>
      </c>
      <c r="I644" s="5" t="inlineStr">
        <is>
          <t>DEPÓSITO BANCARIO</t>
        </is>
      </c>
      <c r="J644" s="5" t="inlineStr">
        <is>
          <t>2464 LUIS FERNANDO GUEVARA PECA</t>
        </is>
      </c>
    </row>
    <row r="645">
      <c r="A645" s="5" t="inlineStr">
        <is>
          <t>CCAJ-LP02/114/2023</t>
        </is>
      </c>
      <c r="B645" s="6" t="n">
        <v>45000.76232337963</v>
      </c>
      <c r="C645" s="5" t="inlineStr">
        <is>
          <t>3884 RIBANA RUTH REA RUEDA</t>
        </is>
      </c>
      <c r="D645" s="7" t="n">
        <v>476635</v>
      </c>
      <c r="E645" s="8" t="inlineStr">
        <is>
          <t>BISA-100070022</t>
        </is>
      </c>
      <c r="H645" s="9" t="n">
        <v>24089.6</v>
      </c>
      <c r="I645" s="5" t="inlineStr">
        <is>
          <t>DEPÓSITO BANCARIO</t>
        </is>
      </c>
      <c r="J645" s="5" t="inlineStr">
        <is>
          <t>4276 CARLOS MARCELO REQUENA TERAN</t>
        </is>
      </c>
    </row>
    <row r="646">
      <c r="A646" s="5" t="inlineStr">
        <is>
          <t>CCAJ-LP02/114/2023</t>
        </is>
      </c>
      <c r="B646" s="6" t="n">
        <v>45000.76232337963</v>
      </c>
      <c r="C646" s="5" t="inlineStr">
        <is>
          <t>3884 RIBANA RUTH REA RUEDA</t>
        </is>
      </c>
      <c r="D646" s="7" t="n">
        <v>460222</v>
      </c>
      <c r="E646" s="8" t="inlineStr">
        <is>
          <t>BISA-100070022</t>
        </is>
      </c>
      <c r="H646" s="9" t="n">
        <v>9875</v>
      </c>
      <c r="I646" s="5" t="inlineStr">
        <is>
          <t>DEPÓSITO BANCARIO</t>
        </is>
      </c>
      <c r="J646" s="5" t="inlineStr">
        <is>
          <t>4276 CARLOS MARCELO REQUENA TERAN</t>
        </is>
      </c>
    </row>
    <row r="647">
      <c r="A647" s="5" t="inlineStr">
        <is>
          <t>CCAJ-LP02/114/2023</t>
        </is>
      </c>
      <c r="B647" s="6" t="n">
        <v>45000.76232337963</v>
      </c>
      <c r="C647" s="5" t="inlineStr">
        <is>
          <t>3884 RIBANA RUTH REA RUEDA</t>
        </is>
      </c>
      <c r="D647" s="7" t="n">
        <v>144827</v>
      </c>
      <c r="E647" s="8" t="inlineStr">
        <is>
          <t>BISA-100070022</t>
        </is>
      </c>
      <c r="H647" s="9" t="n">
        <v>6559.7</v>
      </c>
      <c r="I647" s="5" t="inlineStr">
        <is>
          <t>DEPÓSITO BANCARIO</t>
        </is>
      </c>
      <c r="J647" s="5" t="inlineStr">
        <is>
          <t>4190 JESUS FELCY MENDOZA CAHUANA</t>
        </is>
      </c>
    </row>
    <row r="648">
      <c r="A648" s="5" t="inlineStr">
        <is>
          <t>CCAJ-LP02/114/2023</t>
        </is>
      </c>
      <c r="B648" s="6" t="n">
        <v>45000.76232337963</v>
      </c>
      <c r="C648" s="5" t="inlineStr">
        <is>
          <t>3884 RIBANA RUTH REA RUEDA</t>
        </is>
      </c>
      <c r="D648" s="7" t="n">
        <v>144825</v>
      </c>
      <c r="E648" s="8" t="inlineStr">
        <is>
          <t>BISA-100070022</t>
        </is>
      </c>
      <c r="H648" s="9" t="n">
        <v>7410.5</v>
      </c>
      <c r="I648" s="5" t="inlineStr">
        <is>
          <t>DEPÓSITO BANCARIO</t>
        </is>
      </c>
      <c r="J648" s="5" t="inlineStr">
        <is>
          <t>4190 JESUS FELCY MENDOZA CAHUANA</t>
        </is>
      </c>
    </row>
    <row r="649">
      <c r="A649" s="5" t="inlineStr">
        <is>
          <t>CCAJ-LP02/114/2023</t>
        </is>
      </c>
      <c r="B649" s="6" t="n">
        <v>45000.76232337963</v>
      </c>
      <c r="C649" s="5" t="inlineStr">
        <is>
          <t>3884 RIBANA RUTH REA RUEDA</t>
        </is>
      </c>
      <c r="D649" s="7" t="n"/>
      <c r="E649" s="8" t="n"/>
      <c r="F649" s="9" t="n">
        <v>86.40000000000001</v>
      </c>
      <c r="I649" s="10" t="inlineStr">
        <is>
          <t>EFECTIVO</t>
        </is>
      </c>
      <c r="J649" s="5" t="inlineStr">
        <is>
          <t>667 WILLIAMS EDSON SANCHEZ SILVA</t>
        </is>
      </c>
    </row>
    <row r="650">
      <c r="A650" s="5" t="inlineStr">
        <is>
          <t>CCAJ-LP02/114/2023</t>
        </is>
      </c>
      <c r="B650" s="6" t="n">
        <v>45000.76232337963</v>
      </c>
      <c r="C650" s="5" t="inlineStr">
        <is>
          <t>3884 RIBANA RUTH REA RUEDA</t>
        </is>
      </c>
      <c r="D650" s="7" t="n"/>
      <c r="E650" s="8" t="n"/>
      <c r="F650" s="9" t="n">
        <v>5032.7</v>
      </c>
      <c r="I650" s="10" t="inlineStr">
        <is>
          <t>EFECTIVO</t>
        </is>
      </c>
      <c r="J650" s="5" t="inlineStr">
        <is>
          <t>5092 GERSON VELASCO LP - T02</t>
        </is>
      </c>
    </row>
    <row r="651">
      <c r="A651" s="24" t="inlineStr">
        <is>
          <t>SAP</t>
        </is>
      </c>
      <c r="B651" s="6" t="n"/>
      <c r="C651" s="5" t="n"/>
      <c r="D651" s="7" t="n"/>
      <c r="E651" s="8" t="n"/>
      <c r="F651" s="26">
        <f>SUM(F632:G650)</f>
        <v/>
      </c>
      <c r="H651" s="9" t="n"/>
      <c r="I651" s="10" t="n"/>
      <c r="J651" s="5" t="n"/>
    </row>
    <row r="652">
      <c r="A652" s="85" t="inlineStr">
        <is>
          <t>RECORTE SAP</t>
        </is>
      </c>
      <c r="B652" s="91" t="n"/>
      <c r="C652" s="92" t="n"/>
      <c r="D652" s="86" t="inlineStr">
        <is>
          <t>COMPROBANTES MN</t>
        </is>
      </c>
      <c r="E652" s="91" t="n"/>
      <c r="F652" s="92" t="n"/>
      <c r="H652" s="9" t="n"/>
      <c r="I652" s="10" t="n"/>
      <c r="J652" s="5" t="n"/>
    </row>
    <row r="653">
      <c r="A653" s="13" t="inlineStr">
        <is>
          <t>CIERRE DE CAJA</t>
        </is>
      </c>
      <c r="B653" s="13" t="inlineStr">
        <is>
          <t>FECHA</t>
        </is>
      </c>
      <c r="C653" s="13" t="inlineStr">
        <is>
          <t>IMPORTE</t>
        </is>
      </c>
      <c r="D653" s="13" t="inlineStr">
        <is>
          <t>DOC CAJA-ETV</t>
        </is>
      </c>
      <c r="E653" s="13" t="inlineStr">
        <is>
          <t>DOC ETV-BANCO</t>
        </is>
      </c>
      <c r="F653" s="13" t="inlineStr">
        <is>
          <t>COMPENSACION</t>
        </is>
      </c>
      <c r="H653" s="9" t="n"/>
      <c r="I653" s="10" t="n"/>
      <c r="J653" s="5" t="n"/>
    </row>
    <row r="654" ht="15.75" customHeight="1">
      <c r="D654" s="37" t="n"/>
      <c r="E654" s="37" t="n"/>
      <c r="F654" s="33" t="n"/>
    </row>
    <row r="655">
      <c r="A655" s="85" t="inlineStr">
        <is>
          <t>RECORTE SAP</t>
        </is>
      </c>
      <c r="B655" s="91" t="n"/>
      <c r="C655" s="92" t="n"/>
      <c r="D655" s="86" t="inlineStr">
        <is>
          <t>COMPROBANTES ME</t>
        </is>
      </c>
      <c r="E655" s="91" t="n"/>
      <c r="F655" s="92" t="n"/>
      <c r="H655" s="9" t="n"/>
      <c r="I655" s="10" t="n"/>
      <c r="J655" s="5" t="n"/>
    </row>
    <row r="656">
      <c r="A656" s="13" t="inlineStr">
        <is>
          <t>CIERRE DE CAJA</t>
        </is>
      </c>
      <c r="B656" s="13" t="inlineStr">
        <is>
          <t>FECHA</t>
        </is>
      </c>
      <c r="C656" s="13" t="inlineStr">
        <is>
          <t>IMPORTE</t>
        </is>
      </c>
      <c r="D656" s="13" t="inlineStr">
        <is>
          <t>DOC CAJA-ETV</t>
        </is>
      </c>
      <c r="E656" s="13" t="inlineStr">
        <is>
          <t>DOC ETV-BANCO</t>
        </is>
      </c>
      <c r="F656" s="13" t="inlineStr">
        <is>
          <t>COMPENSACION</t>
        </is>
      </c>
      <c r="H656" s="9" t="n"/>
      <c r="I656" s="10" t="n"/>
      <c r="J656" s="5" t="n"/>
    </row>
    <row r="657" ht="15.75" customHeight="1">
      <c r="A657" s="24" t="n"/>
      <c r="B657" s="6" t="n"/>
      <c r="C657" s="5" t="n"/>
      <c r="D657" s="37" t="n"/>
      <c r="E657" s="37" t="n"/>
      <c r="F657" s="33" t="n"/>
      <c r="I657" s="10" t="n"/>
      <c r="J657" s="5" t="n"/>
    </row>
    <row r="658"/>
    <row r="659">
      <c r="A659" s="1" t="inlineStr">
        <is>
          <t>Cierre Caja</t>
        </is>
      </c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</row>
    <row r="660">
      <c r="A660" s="3" t="inlineStr">
        <is>
          <t>Del 16/03/2023</t>
        </is>
      </c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</row>
    <row r="661">
      <c r="A661" s="90" t="inlineStr">
        <is>
          <t>Cierre Caja</t>
        </is>
      </c>
      <c r="B661" s="90" t="inlineStr">
        <is>
          <t>Fecha</t>
        </is>
      </c>
      <c r="C661" s="90" t="inlineStr">
        <is>
          <t>Cajero</t>
        </is>
      </c>
      <c r="D661" s="90" t="inlineStr">
        <is>
          <t>Nro Voucher</t>
        </is>
      </c>
      <c r="E661" s="90" t="inlineStr">
        <is>
          <t>Nro Cuenta</t>
        </is>
      </c>
      <c r="F661" s="90" t="inlineStr">
        <is>
          <t>Tipo Ingreso</t>
        </is>
      </c>
      <c r="G661" s="91" t="n"/>
      <c r="H661" s="92" t="n"/>
      <c r="I661" s="90" t="inlineStr">
        <is>
          <t>TIPO DE INGRESO</t>
        </is>
      </c>
      <c r="J661" s="90" t="inlineStr">
        <is>
          <t>Cobrador</t>
        </is>
      </c>
    </row>
    <row r="662">
      <c r="A662" s="93" t="n"/>
      <c r="B662" s="93" t="n"/>
      <c r="C662" s="93" t="n"/>
      <c r="D662" s="93" t="n"/>
      <c r="E662" s="93" t="n"/>
      <c r="F662" s="4" t="inlineStr">
        <is>
          <t>EFECTIVO</t>
        </is>
      </c>
      <c r="G662" s="4" t="inlineStr">
        <is>
          <t>CHEQUE</t>
        </is>
      </c>
      <c r="H662" s="4" t="inlineStr">
        <is>
          <t>TRANSFERENCIA</t>
        </is>
      </c>
      <c r="I662" s="93" t="n"/>
      <c r="J662" s="93" t="n"/>
    </row>
    <row r="663">
      <c r="A663" s="5" t="inlineStr">
        <is>
          <t>CCAJ-LP02/115/2023</t>
        </is>
      </c>
      <c r="B663" s="6" t="n">
        <v>45001.51086653935</v>
      </c>
      <c r="C663" s="5" t="inlineStr">
        <is>
          <t>3884 RIBANA RUTH REA RUEDA</t>
        </is>
      </c>
      <c r="D663" s="7" t="n"/>
      <c r="E663" s="8" t="n"/>
      <c r="F663" s="9" t="n">
        <v>8982.1</v>
      </c>
      <c r="I663" s="10" t="inlineStr">
        <is>
          <t>EFECTIVO</t>
        </is>
      </c>
      <c r="J663" s="8" t="inlineStr">
        <is>
          <t>108 GREGORIO RAMIREZ APAZA</t>
        </is>
      </c>
    </row>
    <row r="664">
      <c r="A664" s="5" t="inlineStr">
        <is>
          <t>CCAJ-LP02/115/2023</t>
        </is>
      </c>
      <c r="B664" s="6" t="n">
        <v>45001.51086653935</v>
      </c>
      <c r="C664" s="5" t="inlineStr">
        <is>
          <t>3884 RIBANA RUTH REA RUEDA</t>
        </is>
      </c>
      <c r="D664" s="7" t="n"/>
      <c r="E664" s="8" t="n"/>
      <c r="F664" s="9" t="n">
        <v>5420.6</v>
      </c>
      <c r="I664" s="10" t="inlineStr">
        <is>
          <t>EFECTIVO</t>
        </is>
      </c>
      <c r="J664" s="5" t="inlineStr">
        <is>
          <t>136 OSCAR REYNALDO LIMACHI SURCO</t>
        </is>
      </c>
    </row>
    <row r="665">
      <c r="A665" s="5" t="inlineStr">
        <is>
          <t>CCAJ-LP02/115/2023</t>
        </is>
      </c>
      <c r="B665" s="6" t="n">
        <v>45001.51086653935</v>
      </c>
      <c r="C665" s="5" t="inlineStr">
        <is>
          <t>3884 RIBANA RUTH REA RUEDA</t>
        </is>
      </c>
      <c r="D665" s="7" t="n"/>
      <c r="E665" s="8" t="n"/>
      <c r="F665" s="9" t="n">
        <v>4382.6</v>
      </c>
      <c r="I665" s="10" t="inlineStr">
        <is>
          <t>EFECTIVO</t>
        </is>
      </c>
      <c r="J665" s="5" t="inlineStr">
        <is>
          <t>266 SANTIAGO MACHACA CALCINA</t>
        </is>
      </c>
    </row>
    <row r="666">
      <c r="A666" s="5" t="inlineStr">
        <is>
          <t>CCAJ-LP02/115/2023</t>
        </is>
      </c>
      <c r="B666" s="6" t="n">
        <v>45001.51086653935</v>
      </c>
      <c r="C666" s="5" t="inlineStr">
        <is>
          <t>3884 RIBANA RUTH REA RUEDA</t>
        </is>
      </c>
      <c r="D666" s="7" t="n"/>
      <c r="E666" s="8" t="n"/>
      <c r="F666" s="9" t="n">
        <v>12229.8</v>
      </c>
      <c r="I666" s="10" t="inlineStr">
        <is>
          <t>EFECTIVO</t>
        </is>
      </c>
      <c r="J666" s="8" t="inlineStr">
        <is>
          <t>304 ALFREDO MENDOZA APAZA</t>
        </is>
      </c>
    </row>
    <row r="667">
      <c r="A667" s="5" t="inlineStr">
        <is>
          <t>CCAJ-LP02/115/2023</t>
        </is>
      </c>
      <c r="B667" s="6" t="n">
        <v>45001.51086653935</v>
      </c>
      <c r="C667" s="5" t="inlineStr">
        <is>
          <t>3884 RIBANA RUTH REA RUEDA</t>
        </is>
      </c>
      <c r="D667" s="7" t="n"/>
      <c r="E667" s="8" t="n"/>
      <c r="F667" s="9" t="n">
        <v>19455.6</v>
      </c>
      <c r="I667" s="10" t="inlineStr">
        <is>
          <t>EFECTIVO</t>
        </is>
      </c>
      <c r="J667" s="5" t="inlineStr">
        <is>
          <t>331 CARLOS ALFREDO GUTIERREZ HUANCA</t>
        </is>
      </c>
    </row>
    <row r="668">
      <c r="A668" s="5" t="inlineStr">
        <is>
          <t>CCAJ-LP02/115/2023</t>
        </is>
      </c>
      <c r="B668" s="6" t="n">
        <v>45001.51086653935</v>
      </c>
      <c r="C668" s="5" t="inlineStr">
        <is>
          <t>3884 RIBANA RUTH REA RUEDA</t>
        </is>
      </c>
      <c r="D668" s="7" t="n"/>
      <c r="E668" s="8" t="n"/>
      <c r="F668" s="9" t="n">
        <v>17159.9</v>
      </c>
      <c r="I668" s="10" t="inlineStr">
        <is>
          <t>EFECTIVO</t>
        </is>
      </c>
      <c r="J668" s="5" t="inlineStr">
        <is>
          <t>584 FREDDY FEDERICO FLORES MARIN</t>
        </is>
      </c>
    </row>
    <row r="669">
      <c r="A669" s="5" t="inlineStr">
        <is>
          <t>CCAJ-LP02/115/2023</t>
        </is>
      </c>
      <c r="B669" s="6" t="n">
        <v>45001.51086653935</v>
      </c>
      <c r="C669" s="5" t="inlineStr">
        <is>
          <t>3884 RIBANA RUTH REA RUEDA</t>
        </is>
      </c>
      <c r="D669" s="7" t="n"/>
      <c r="E669" s="8" t="n"/>
      <c r="F669" s="9" t="n">
        <v>8712.1</v>
      </c>
      <c r="I669" s="10" t="inlineStr">
        <is>
          <t>EFECTIVO</t>
        </is>
      </c>
      <c r="J669" s="5" t="inlineStr">
        <is>
          <t>883 FRANKLIN CARDOZO RIVERA</t>
        </is>
      </c>
    </row>
    <row r="670">
      <c r="A670" s="5" t="inlineStr">
        <is>
          <t>CCAJ-LP02/115/2023</t>
        </is>
      </c>
      <c r="B670" s="6" t="n">
        <v>45001.51086653935</v>
      </c>
      <c r="C670" s="5" t="inlineStr">
        <is>
          <t>3884 RIBANA RUTH REA RUEDA</t>
        </is>
      </c>
      <c r="D670" s="7" t="n"/>
      <c r="E670" s="8" t="n"/>
      <c r="F670" s="9" t="n">
        <v>21789.3</v>
      </c>
      <c r="I670" s="10" t="inlineStr">
        <is>
          <t>EFECTIVO</t>
        </is>
      </c>
      <c r="J670" s="5" t="inlineStr">
        <is>
          <t>1116 VLADIMIR FRANZ ATAHUACHI RODRIGUEZ</t>
        </is>
      </c>
    </row>
    <row r="671">
      <c r="A671" s="5" t="inlineStr">
        <is>
          <t>CCAJ-LP02/115/2023</t>
        </is>
      </c>
      <c r="B671" s="6" t="n">
        <v>45001.51086653935</v>
      </c>
      <c r="C671" s="5" t="inlineStr">
        <is>
          <t>3884 RIBANA RUTH REA RUEDA</t>
        </is>
      </c>
      <c r="D671" s="7" t="n"/>
      <c r="E671" s="8" t="n"/>
      <c r="F671" s="9" t="n">
        <v>17341.1</v>
      </c>
      <c r="I671" s="10" t="inlineStr">
        <is>
          <t>EFECTIVO</t>
        </is>
      </c>
      <c r="J671" s="5" t="inlineStr">
        <is>
          <t>1180 JAIME RAMIRO CHACON PAREDES</t>
        </is>
      </c>
    </row>
    <row r="672">
      <c r="A672" s="5" t="inlineStr">
        <is>
          <t>CCAJ-LP02/115/2023</t>
        </is>
      </c>
      <c r="B672" s="6" t="n">
        <v>45001.51086653935</v>
      </c>
      <c r="C672" s="5" t="inlineStr">
        <is>
          <t>3884 RIBANA RUTH REA RUEDA</t>
        </is>
      </c>
      <c r="D672" s="7" t="n"/>
      <c r="E672" s="8" t="n"/>
      <c r="F672" s="9" t="n">
        <v>8700.200000000001</v>
      </c>
      <c r="I672" s="10" t="inlineStr">
        <is>
          <t>EFECTIVO</t>
        </is>
      </c>
      <c r="J672" s="5" t="inlineStr">
        <is>
          <t>3052 JUAN JOSE MACHACA TORREZ</t>
        </is>
      </c>
    </row>
    <row r="673">
      <c r="A673" s="5" t="inlineStr">
        <is>
          <t>CCAJ-LP02/115/2023</t>
        </is>
      </c>
      <c r="B673" s="6" t="n">
        <v>45001.51086653935</v>
      </c>
      <c r="C673" s="5" t="inlineStr">
        <is>
          <t>3884 RIBANA RUTH REA RUEDA</t>
        </is>
      </c>
      <c r="D673" s="7" t="n"/>
      <c r="E673" s="8" t="n"/>
      <c r="F673" s="9" t="n">
        <v>8834.1</v>
      </c>
      <c r="I673" s="10" t="inlineStr">
        <is>
          <t>EFECTIVO</t>
        </is>
      </c>
      <c r="J673" s="5" t="inlineStr">
        <is>
          <t>5092 GERSON VELASCO LP - T01</t>
        </is>
      </c>
    </row>
    <row r="674">
      <c r="A674" s="5" t="inlineStr">
        <is>
          <t>CCAJ-LP02/115/2023</t>
        </is>
      </c>
      <c r="B674" s="6" t="n">
        <v>45001.51086653935</v>
      </c>
      <c r="C674" s="5" t="inlineStr">
        <is>
          <t>3884 RIBANA RUTH REA RUEDA</t>
        </is>
      </c>
      <c r="D674" s="7" t="n"/>
      <c r="E674" s="8" t="n"/>
      <c r="F674" s="9" t="n">
        <v>12592</v>
      </c>
      <c r="I674" s="10" t="inlineStr">
        <is>
          <t>EFECTIVO</t>
        </is>
      </c>
      <c r="J674" s="5" t="inlineStr">
        <is>
          <t>5092 GERSON VELASCO LP - T02</t>
        </is>
      </c>
    </row>
    <row r="675">
      <c r="A675" s="5" t="inlineStr">
        <is>
          <t>CCAJ-LP02/115/2023</t>
        </is>
      </c>
      <c r="B675" s="6" t="n">
        <v>45001.51086653935</v>
      </c>
      <c r="C675" s="5" t="inlineStr">
        <is>
          <t>3884 RIBANA RUTH REA RUEDA</t>
        </is>
      </c>
      <c r="D675" s="7" t="n"/>
      <c r="E675" s="8" t="n"/>
      <c r="F675" s="9" t="n">
        <v>9629.4</v>
      </c>
      <c r="I675" s="10" t="inlineStr">
        <is>
          <t>EFECTIVO</t>
        </is>
      </c>
      <c r="J675" s="5" t="inlineStr">
        <is>
          <t>5092 GERSON VELASCO LP - T03</t>
        </is>
      </c>
    </row>
    <row r="676">
      <c r="A676" s="5" t="inlineStr">
        <is>
          <t>CCAJ-LP02/115/2023</t>
        </is>
      </c>
      <c r="B676" s="6" t="n">
        <v>45001.51086653935</v>
      </c>
      <c r="C676" s="5" t="inlineStr">
        <is>
          <t>3884 RIBANA RUTH REA RUEDA</t>
        </is>
      </c>
      <c r="D676" s="7" t="n"/>
      <c r="E676" s="8" t="n"/>
      <c r="F676" s="9" t="n">
        <v>10689.1</v>
      </c>
      <c r="I676" s="10" t="inlineStr">
        <is>
          <t>EFECTIVO</t>
        </is>
      </c>
      <c r="J676" s="5" t="inlineStr">
        <is>
          <t>5092 GERSON VELASCO LP - T04</t>
        </is>
      </c>
    </row>
    <row r="677">
      <c r="A677" s="5" t="inlineStr">
        <is>
          <t>CCAJ-LP02/115/2023</t>
        </is>
      </c>
      <c r="B677" s="6" t="n">
        <v>45001.51086653935</v>
      </c>
      <c r="C677" s="5" t="inlineStr">
        <is>
          <t>3884 RIBANA RUTH REA RUEDA</t>
        </is>
      </c>
      <c r="D677" s="7" t="n"/>
      <c r="E677" s="8" t="n"/>
      <c r="F677" s="9" t="n">
        <v>7885.8</v>
      </c>
      <c r="I677" s="10" t="inlineStr">
        <is>
          <t>EFECTIVO</t>
        </is>
      </c>
      <c r="J677" s="5" t="inlineStr">
        <is>
          <t>5092 GERSON VELASCO LP - T05</t>
        </is>
      </c>
    </row>
    <row r="678">
      <c r="A678" s="24" t="inlineStr">
        <is>
          <t>SAP</t>
        </is>
      </c>
      <c r="B678" s="6" t="n"/>
      <c r="C678" s="5" t="n"/>
      <c r="D678" s="7" t="n"/>
      <c r="E678" s="8" t="n"/>
      <c r="F678" s="12">
        <f>SUM(F663:G677)</f>
        <v/>
      </c>
      <c r="G678" s="9" t="n"/>
      <c r="I678" s="10" t="n"/>
      <c r="J678" s="8" t="n"/>
    </row>
    <row r="679">
      <c r="A679" s="85" t="inlineStr">
        <is>
          <t>RECORTE SAP</t>
        </is>
      </c>
      <c r="B679" s="91" t="n"/>
      <c r="C679" s="92" t="n"/>
      <c r="D679" s="86" t="inlineStr">
        <is>
          <t>COMPROBANTES MN</t>
        </is>
      </c>
      <c r="E679" s="91" t="n"/>
      <c r="F679" s="92" t="n"/>
      <c r="G679" s="9" t="n"/>
      <c r="I679" s="10" t="n"/>
      <c r="J679" s="8" t="n"/>
    </row>
    <row r="680">
      <c r="A680" s="13" t="inlineStr">
        <is>
          <t>CIERRE DE CAJA</t>
        </is>
      </c>
      <c r="B680" s="13" t="inlineStr">
        <is>
          <t>FECHA</t>
        </is>
      </c>
      <c r="C680" s="13" t="inlineStr">
        <is>
          <t>IMPORTE</t>
        </is>
      </c>
      <c r="D680" s="13" t="inlineStr">
        <is>
          <t>DOC CAJA-ETV</t>
        </is>
      </c>
      <c r="E680" s="13" t="inlineStr">
        <is>
          <t>DOC ETV-BANCO</t>
        </is>
      </c>
      <c r="F680" s="13" t="inlineStr">
        <is>
          <t>COMPENSACION</t>
        </is>
      </c>
      <c r="G680" s="9" t="n"/>
      <c r="I680" s="10" t="n"/>
      <c r="J680" s="8" t="n"/>
    </row>
    <row r="681" ht="15.75" customHeight="1">
      <c r="D681" s="37" t="n"/>
      <c r="E681" s="37" t="n"/>
      <c r="F681" s="33" t="n"/>
      <c r="G681" s="9" t="n"/>
      <c r="I681" s="10" t="n"/>
      <c r="J681" s="8" t="n"/>
    </row>
    <row r="682">
      <c r="A682" s="85" t="inlineStr">
        <is>
          <t>RECORTE SAP</t>
        </is>
      </c>
      <c r="B682" s="91" t="n"/>
      <c r="C682" s="92" t="n"/>
      <c r="D682" s="86" t="inlineStr">
        <is>
          <t>COMPROBANTES ME</t>
        </is>
      </c>
      <c r="E682" s="91" t="n"/>
      <c r="F682" s="92" t="n"/>
      <c r="G682" s="9" t="n"/>
      <c r="I682" s="10" t="n"/>
      <c r="J682" s="8" t="n"/>
    </row>
    <row r="683">
      <c r="A683" s="13" t="inlineStr">
        <is>
          <t>CIERRE DE CAJA</t>
        </is>
      </c>
      <c r="B683" s="13" t="inlineStr">
        <is>
          <t>FECHA</t>
        </is>
      </c>
      <c r="C683" s="13" t="inlineStr">
        <is>
          <t>IMPORTE</t>
        </is>
      </c>
      <c r="D683" s="13" t="inlineStr">
        <is>
          <t>DOC CAJA-ETV</t>
        </is>
      </c>
      <c r="E683" s="13" t="inlineStr">
        <is>
          <t>DOC ETV-BANCO</t>
        </is>
      </c>
      <c r="F683" s="13" t="inlineStr">
        <is>
          <t>COMPENSACION</t>
        </is>
      </c>
      <c r="G683" s="9" t="n"/>
      <c r="I683" s="10" t="n"/>
      <c r="J683" s="8" t="n"/>
    </row>
    <row r="684" ht="15.75" customHeight="1">
      <c r="A684" s="24" t="n"/>
      <c r="B684" s="6" t="n"/>
      <c r="C684" s="5" t="n"/>
      <c r="D684" s="37" t="n"/>
      <c r="E684" s="37" t="n"/>
      <c r="F684" s="33" t="n"/>
      <c r="G684" s="9" t="n"/>
      <c r="I684" s="10" t="n"/>
      <c r="J684" s="8" t="n"/>
    </row>
    <row r="685">
      <c r="A685" s="5" t="n"/>
      <c r="B685" s="6" t="n"/>
      <c r="C685" s="5" t="n"/>
      <c r="D685" s="7" t="n"/>
      <c r="E685" s="8" t="n"/>
      <c r="G685" s="9" t="n"/>
      <c r="I685" s="10" t="n"/>
      <c r="J685" s="8" t="n"/>
    </row>
    <row r="686">
      <c r="A686" s="5" t="inlineStr">
        <is>
          <t>CCAJ-LP02/116/2023</t>
        </is>
      </c>
      <c r="B686" s="6" t="n">
        <v>45001.74306475694</v>
      </c>
      <c r="C686" s="5" t="inlineStr">
        <is>
          <t>3884 RIBANA RUTH REA RUEDA</t>
        </is>
      </c>
      <c r="D686" s="17" t="n">
        <v>45143615115</v>
      </c>
      <c r="E686" s="8" t="inlineStr">
        <is>
          <t>BISA-100070022</t>
        </is>
      </c>
      <c r="H686" s="9" t="n">
        <v>399</v>
      </c>
      <c r="I686" s="5" t="inlineStr">
        <is>
          <t>DEPÓSITO BANCARIO</t>
        </is>
      </c>
      <c r="J686" s="5" t="inlineStr">
        <is>
          <t>4190 JESUS FELCY MENDOZA CAHUANA</t>
        </is>
      </c>
    </row>
    <row r="687">
      <c r="A687" s="5" t="inlineStr">
        <is>
          <t>CCAJ-LP02/116/2023</t>
        </is>
      </c>
      <c r="B687" s="6" t="n">
        <v>45001.74306475694</v>
      </c>
      <c r="C687" s="5" t="inlineStr">
        <is>
          <t>3884 RIBANA RUTH REA RUEDA</t>
        </is>
      </c>
      <c r="D687" s="17" t="n">
        <v>45143615358</v>
      </c>
      <c r="E687" s="8" t="inlineStr">
        <is>
          <t>BISA-100070022</t>
        </is>
      </c>
      <c r="H687" s="9" t="n">
        <v>22978.4</v>
      </c>
      <c r="I687" s="5" t="inlineStr">
        <is>
          <t>DEPÓSITO BANCARIO</t>
        </is>
      </c>
      <c r="J687" s="5" t="inlineStr">
        <is>
          <t>4190 JESUS FELCY MENDOZA CAHUANA</t>
        </is>
      </c>
    </row>
    <row r="688">
      <c r="A688" s="5" t="inlineStr">
        <is>
          <t>CCAJ-LP02/116/2023</t>
        </is>
      </c>
      <c r="B688" s="6" t="n">
        <v>45001.74306475694</v>
      </c>
      <c r="C688" s="5" t="inlineStr">
        <is>
          <t>3884 RIBANA RUTH REA RUEDA</t>
        </is>
      </c>
      <c r="D688" s="17" t="n">
        <v>45143602185</v>
      </c>
      <c r="E688" s="5" t="inlineStr">
        <is>
          <t>BANCO INDUSTRIAL-100070049</t>
        </is>
      </c>
      <c r="H688" s="9" t="n">
        <v>968.13</v>
      </c>
      <c r="I688" s="5" t="inlineStr">
        <is>
          <t>DEPÓSITO BANCARIO</t>
        </is>
      </c>
      <c r="J688" s="5" t="inlineStr">
        <is>
          <t>4190 JESUS FELCY MENDOZA CAHUANA</t>
        </is>
      </c>
    </row>
    <row r="689">
      <c r="A689" s="5" t="inlineStr">
        <is>
          <t>CCAJ-LP02/116/2023</t>
        </is>
      </c>
      <c r="B689" s="6" t="n">
        <v>45001.74306475694</v>
      </c>
      <c r="C689" s="5" t="inlineStr">
        <is>
          <t>3884 RIBANA RUTH REA RUEDA</t>
        </is>
      </c>
      <c r="D689" s="17" t="n">
        <v>51717592272</v>
      </c>
      <c r="E689" s="8" t="inlineStr">
        <is>
          <t>BISA-100070022</t>
        </is>
      </c>
      <c r="H689" s="9" t="n">
        <v>431.96</v>
      </c>
      <c r="I689" s="5" t="inlineStr">
        <is>
          <t>DEPÓSITO BANCARIO</t>
        </is>
      </c>
      <c r="J689" s="5" t="inlineStr">
        <is>
          <t>2464 LUIS FERNANDO GUEVARA PECA</t>
        </is>
      </c>
    </row>
    <row r="690">
      <c r="A690" s="5" t="inlineStr">
        <is>
          <t>CCAJ-LP02/116/2023</t>
        </is>
      </c>
      <c r="B690" s="6" t="n">
        <v>45001.74306475694</v>
      </c>
      <c r="C690" s="5" t="inlineStr">
        <is>
          <t>3884 RIBANA RUTH REA RUEDA</t>
        </is>
      </c>
      <c r="D690" s="17" t="n">
        <v>517175922721</v>
      </c>
      <c r="E690" s="8" t="inlineStr">
        <is>
          <t>BISA-100070022</t>
        </is>
      </c>
      <c r="H690" s="9" t="n">
        <v>923.25</v>
      </c>
      <c r="I690" s="5" t="inlineStr">
        <is>
          <t>DEPÓSITO BANCARIO</t>
        </is>
      </c>
      <c r="J690" s="5" t="inlineStr">
        <is>
          <t>2464 LUIS FERNANDO GUEVARA PECA</t>
        </is>
      </c>
    </row>
    <row r="691">
      <c r="A691" s="5" t="inlineStr">
        <is>
          <t>CCAJ-LP02/116/2023</t>
        </is>
      </c>
      <c r="B691" s="6" t="n">
        <v>45001.74306475694</v>
      </c>
      <c r="C691" s="5" t="inlineStr">
        <is>
          <t>3884 RIBANA RUTH REA RUEDA</t>
        </is>
      </c>
      <c r="D691" s="17" t="n">
        <v>517175922722</v>
      </c>
      <c r="E691" s="8" t="inlineStr">
        <is>
          <t>BISA-100070022</t>
        </is>
      </c>
      <c r="H691" s="9" t="n">
        <v>336.41</v>
      </c>
      <c r="I691" s="5" t="inlineStr">
        <is>
          <t>DEPÓSITO BANCARIO</t>
        </is>
      </c>
      <c r="J691" s="5" t="inlineStr">
        <is>
          <t>2464 LUIS FERNANDO GUEVARA PECA</t>
        </is>
      </c>
    </row>
    <row r="692">
      <c r="A692" s="5" t="inlineStr">
        <is>
          <t>CCAJ-LP02/116/2023</t>
        </is>
      </c>
      <c r="B692" s="6" t="n">
        <v>45001.74306475694</v>
      </c>
      <c r="C692" s="5" t="inlineStr">
        <is>
          <t>3884 RIBANA RUTH REA RUEDA</t>
        </is>
      </c>
      <c r="D692" s="17" t="n">
        <v>517175922723</v>
      </c>
      <c r="E692" s="8" t="inlineStr">
        <is>
          <t>BISA-100070022</t>
        </is>
      </c>
      <c r="H692" s="9" t="n">
        <v>41.01</v>
      </c>
      <c r="I692" s="5" t="inlineStr">
        <is>
          <t>DEPÓSITO BANCARIO</t>
        </is>
      </c>
      <c r="J692" s="5" t="inlineStr">
        <is>
          <t>2464 LUIS FERNANDO GUEVARA PECA</t>
        </is>
      </c>
    </row>
    <row r="693">
      <c r="A693" s="5" t="inlineStr">
        <is>
          <t>CCAJ-LP02/116/2023</t>
        </is>
      </c>
      <c r="B693" s="6" t="n">
        <v>45001.74306475694</v>
      </c>
      <c r="C693" s="5" t="inlineStr">
        <is>
          <t>3884 RIBANA RUTH REA RUEDA</t>
        </is>
      </c>
      <c r="D693" s="17" t="n">
        <v>517175922724</v>
      </c>
      <c r="E693" s="8" t="inlineStr">
        <is>
          <t>BISA-100070022</t>
        </is>
      </c>
      <c r="H693" s="9" t="n">
        <v>235.73</v>
      </c>
      <c r="I693" s="5" t="inlineStr">
        <is>
          <t>DEPÓSITO BANCARIO</t>
        </is>
      </c>
      <c r="J693" s="5" t="inlineStr">
        <is>
          <t>2464 LUIS FERNANDO GUEVARA PECA</t>
        </is>
      </c>
    </row>
    <row r="694">
      <c r="A694" s="5" t="inlineStr">
        <is>
          <t>CCAJ-LP02/116/2023</t>
        </is>
      </c>
      <c r="B694" s="6" t="n">
        <v>45001.74306475694</v>
      </c>
      <c r="C694" s="5" t="inlineStr">
        <is>
          <t>3884 RIBANA RUTH REA RUEDA</t>
        </is>
      </c>
      <c r="D694" s="17" t="n">
        <v>517175922725</v>
      </c>
      <c r="E694" s="8" t="inlineStr">
        <is>
          <t>BISA-100070022</t>
        </is>
      </c>
      <c r="H694" s="9" t="n">
        <v>35141.64</v>
      </c>
      <c r="I694" s="5" t="inlineStr">
        <is>
          <t>DEPÓSITO BANCARIO</t>
        </is>
      </c>
      <c r="J694" s="5" t="inlineStr">
        <is>
          <t>2464 LUIS FERNANDO GUEVARA PECA</t>
        </is>
      </c>
    </row>
    <row r="695">
      <c r="A695" s="5" t="inlineStr">
        <is>
          <t>CCAJ-LP02/116/2023</t>
        </is>
      </c>
      <c r="B695" s="6" t="n">
        <v>45001.74306475694</v>
      </c>
      <c r="C695" s="5" t="inlineStr">
        <is>
          <t>3884 RIBANA RUTH REA RUEDA</t>
        </is>
      </c>
      <c r="D695" s="17" t="n">
        <v>517175922726</v>
      </c>
      <c r="E695" s="8" t="inlineStr">
        <is>
          <t>BISA-100070022</t>
        </is>
      </c>
      <c r="H695" s="9" t="n">
        <v>144</v>
      </c>
      <c r="I695" s="5" t="inlineStr">
        <is>
          <t>DEPÓSITO BANCARIO</t>
        </is>
      </c>
      <c r="J695" s="5" t="inlineStr">
        <is>
          <t>2464 LUIS FERNANDO GUEVARA PECA</t>
        </is>
      </c>
    </row>
    <row r="696">
      <c r="A696" s="5" t="inlineStr">
        <is>
          <t>CCAJ-LP02/116/2023</t>
        </is>
      </c>
      <c r="B696" s="6" t="n">
        <v>45001.74306475694</v>
      </c>
      <c r="C696" s="5" t="inlineStr">
        <is>
          <t>3884 RIBANA RUTH REA RUEDA</t>
        </is>
      </c>
      <c r="D696" s="7" t="n">
        <v>144951</v>
      </c>
      <c r="E696" s="8" t="inlineStr">
        <is>
          <t>BISA-100070022</t>
        </is>
      </c>
      <c r="H696" s="9" t="n">
        <v>400</v>
      </c>
      <c r="I696" s="5" t="inlineStr">
        <is>
          <t>DEPÓSITO BANCARIO</t>
        </is>
      </c>
      <c r="J696" s="8" t="inlineStr">
        <is>
          <t>5103 JOSE LUIS VARGAS SANTOS</t>
        </is>
      </c>
    </row>
    <row r="697">
      <c r="A697" s="5" t="inlineStr">
        <is>
          <t>CCAJ-LP02/116/2023</t>
        </is>
      </c>
      <c r="B697" s="6" t="n">
        <v>45001.74306475694</v>
      </c>
      <c r="C697" s="5" t="inlineStr">
        <is>
          <t>3884 RIBANA RUTH REA RUEDA</t>
        </is>
      </c>
      <c r="D697" s="7" t="n">
        <v>144927</v>
      </c>
      <c r="E697" s="8" t="inlineStr">
        <is>
          <t>BISA-100070022</t>
        </is>
      </c>
      <c r="H697" s="9" t="n">
        <v>15946.2</v>
      </c>
      <c r="I697" s="5" t="inlineStr">
        <is>
          <t>DEPÓSITO BANCARIO</t>
        </is>
      </c>
      <c r="J697" s="8" t="inlineStr">
        <is>
          <t>5103 JOSE LUIS VARGAS SANTOS</t>
        </is>
      </c>
    </row>
    <row r="698">
      <c r="A698" s="5" t="inlineStr">
        <is>
          <t>CCAJ-LP02/116/2023</t>
        </is>
      </c>
      <c r="B698" s="6" t="n">
        <v>45001.74306475694</v>
      </c>
      <c r="C698" s="5" t="inlineStr">
        <is>
          <t>3884 RIBANA RUTH REA RUEDA</t>
        </is>
      </c>
      <c r="D698" s="17" t="n">
        <v>45133255837</v>
      </c>
      <c r="E698" s="8" t="inlineStr">
        <is>
          <t>BISA-100070022</t>
        </is>
      </c>
      <c r="H698" s="9" t="n">
        <v>167.53</v>
      </c>
      <c r="I698" s="5" t="inlineStr">
        <is>
          <t>DEPÓSITO BANCARIO</t>
        </is>
      </c>
      <c r="J698" s="5" t="inlineStr">
        <is>
          <t>2464 LUIS FERNANDO GUEVARA PECA</t>
        </is>
      </c>
    </row>
    <row r="699">
      <c r="A699" s="5" t="inlineStr">
        <is>
          <t>CCAJ-LP02/116/2023</t>
        </is>
      </c>
      <c r="B699" s="6" t="n">
        <v>45001.74306475694</v>
      </c>
      <c r="C699" s="5" t="inlineStr">
        <is>
          <t>3884 RIBANA RUTH REA RUEDA</t>
        </is>
      </c>
      <c r="D699" s="7" t="n">
        <v>476960</v>
      </c>
      <c r="E699" s="8" t="inlineStr">
        <is>
          <t>BISA-100070022</t>
        </is>
      </c>
      <c r="H699" s="9" t="n">
        <v>23860.1</v>
      </c>
      <c r="I699" s="5" t="inlineStr">
        <is>
          <t>DEPÓSITO BANCARIO</t>
        </is>
      </c>
      <c r="J699" s="5" t="inlineStr">
        <is>
          <t>4276 CARLOS MARCELO REQUENA TERAN</t>
        </is>
      </c>
    </row>
    <row r="700">
      <c r="A700" s="5" t="inlineStr">
        <is>
          <t>CCAJ-LP02/116/2023</t>
        </is>
      </c>
      <c r="B700" s="6" t="n">
        <v>45001.74306475694</v>
      </c>
      <c r="C700" s="5" t="inlineStr">
        <is>
          <t>3884 RIBANA RUTH REA RUEDA</t>
        </is>
      </c>
      <c r="D700" s="7" t="n">
        <v>308182</v>
      </c>
      <c r="E700" s="8" t="inlineStr">
        <is>
          <t>BISA-100070022</t>
        </is>
      </c>
      <c r="H700" s="9" t="n">
        <v>4691.7</v>
      </c>
      <c r="I700" s="5" t="inlineStr">
        <is>
          <t>DEPÓSITO BANCARIO</t>
        </is>
      </c>
      <c r="J700" s="5" t="inlineStr">
        <is>
          <t>4190 JESUS FELCY MENDOZA CAHUANA</t>
        </is>
      </c>
    </row>
    <row r="701">
      <c r="A701" s="5" t="inlineStr">
        <is>
          <t>CCAJ-LP02/116/2023</t>
        </is>
      </c>
      <c r="B701" s="6" t="n">
        <v>45001.74306475694</v>
      </c>
      <c r="C701" s="5" t="inlineStr">
        <is>
          <t>3884 RIBANA RUTH REA RUEDA</t>
        </is>
      </c>
      <c r="D701" s="7" t="n">
        <v>308183</v>
      </c>
      <c r="E701" s="8" t="inlineStr">
        <is>
          <t>BISA-100070022</t>
        </is>
      </c>
      <c r="H701" s="9" t="n">
        <v>287.8</v>
      </c>
      <c r="I701" s="5" t="inlineStr">
        <is>
          <t>DEPÓSITO BANCARIO</t>
        </is>
      </c>
      <c r="J701" s="5" t="inlineStr">
        <is>
          <t>4190 JESUS FELCY MENDOZA CAHUANA</t>
        </is>
      </c>
    </row>
    <row r="702">
      <c r="A702" s="5" t="inlineStr">
        <is>
          <t>CCAJ-LP02/116/2023</t>
        </is>
      </c>
      <c r="B702" s="6" t="n">
        <v>45001.74306475694</v>
      </c>
      <c r="C702" s="5" t="inlineStr">
        <is>
          <t>3884 RIBANA RUTH REA RUEDA</t>
        </is>
      </c>
      <c r="D702" s="7" t="n">
        <v>308184</v>
      </c>
      <c r="E702" s="8" t="inlineStr">
        <is>
          <t>BISA-100070022</t>
        </is>
      </c>
      <c r="H702" s="9" t="n">
        <v>760</v>
      </c>
      <c r="I702" s="5" t="inlineStr">
        <is>
          <t>DEPÓSITO BANCARIO</t>
        </is>
      </c>
      <c r="J702" s="5" t="inlineStr">
        <is>
          <t>4190 JESUS FELCY MENDOZA CAHUANA</t>
        </is>
      </c>
    </row>
    <row r="703">
      <c r="A703" s="5" t="inlineStr">
        <is>
          <t>CCAJ-LP02/116/2023</t>
        </is>
      </c>
      <c r="B703" s="6" t="n">
        <v>45001.74306475694</v>
      </c>
      <c r="C703" s="5" t="inlineStr">
        <is>
          <t>3884 RIBANA RUTH REA RUEDA</t>
        </is>
      </c>
      <c r="D703" s="7" t="n">
        <v>308185</v>
      </c>
      <c r="E703" s="8" t="inlineStr">
        <is>
          <t>BISA-100070022</t>
        </is>
      </c>
      <c r="H703" s="9" t="n">
        <v>5520.61</v>
      </c>
      <c r="I703" s="5" t="inlineStr">
        <is>
          <t>DEPÓSITO BANCARIO</t>
        </is>
      </c>
      <c r="J703" s="5" t="inlineStr">
        <is>
          <t>4190 JESUS FELCY MENDOZA CAHUANA</t>
        </is>
      </c>
    </row>
    <row r="704">
      <c r="A704" s="5" t="inlineStr">
        <is>
          <t>CCAJ-LP02/116/2023</t>
        </is>
      </c>
      <c r="B704" s="6" t="n">
        <v>45001.74306475694</v>
      </c>
      <c r="C704" s="5" t="inlineStr">
        <is>
          <t>3884 RIBANA RUTH REA RUEDA</t>
        </is>
      </c>
      <c r="D704" s="7" t="n">
        <v>308186</v>
      </c>
      <c r="E704" s="8" t="inlineStr">
        <is>
          <t>BISA-100070022</t>
        </is>
      </c>
      <c r="H704" s="9" t="n">
        <v>1806.93</v>
      </c>
      <c r="I704" s="5" t="inlineStr">
        <is>
          <t>DEPÓSITO BANCARIO</t>
        </is>
      </c>
      <c r="J704" s="5" t="inlineStr">
        <is>
          <t>4190 JESUS FELCY MENDOZA CAHUANA</t>
        </is>
      </c>
    </row>
    <row r="705">
      <c r="A705" s="5" t="inlineStr">
        <is>
          <t>CCAJ-LP02/116/2023</t>
        </is>
      </c>
      <c r="B705" s="6" t="n">
        <v>45001.74306475694</v>
      </c>
      <c r="C705" s="5" t="inlineStr">
        <is>
          <t>3884 RIBANA RUTH REA RUEDA</t>
        </is>
      </c>
      <c r="D705" s="7" t="n"/>
      <c r="E705" s="8" t="n"/>
      <c r="F705" s="9" t="n">
        <v>5042.4</v>
      </c>
      <c r="I705" s="10" t="inlineStr">
        <is>
          <t>EFECTIVO</t>
        </is>
      </c>
      <c r="J705" s="8" t="inlineStr">
        <is>
          <t>304 ALFREDO MENDOZA APAZA</t>
        </is>
      </c>
    </row>
    <row r="706">
      <c r="A706" s="5" t="inlineStr">
        <is>
          <t>CCAJ-LP02/116/2023</t>
        </is>
      </c>
      <c r="B706" s="6" t="n">
        <v>45001.74306475694</v>
      </c>
      <c r="C706" s="5" t="inlineStr">
        <is>
          <t>3884 RIBANA RUTH REA RUEDA</t>
        </is>
      </c>
      <c r="D706" s="7" t="n"/>
      <c r="E706" s="8" t="n"/>
      <c r="F706" s="9" t="n">
        <v>6980.2</v>
      </c>
      <c r="I706" s="10" t="inlineStr">
        <is>
          <t>EFECTIVO</t>
        </is>
      </c>
      <c r="J706" s="5" t="inlineStr">
        <is>
          <t>883 FRANKLIN CARDOZO RIVERA</t>
        </is>
      </c>
    </row>
    <row r="707">
      <c r="A707" s="5" t="inlineStr">
        <is>
          <t>CCAJ-LP02/116/2023</t>
        </is>
      </c>
      <c r="B707" s="6" t="n">
        <v>45001.74306475694</v>
      </c>
      <c r="C707" s="5" t="inlineStr">
        <is>
          <t>3884 RIBANA RUTH REA RUEDA</t>
        </is>
      </c>
      <c r="D707" s="7" t="n"/>
      <c r="E707" s="8" t="n"/>
      <c r="F707" s="9" t="n">
        <v>9725</v>
      </c>
      <c r="I707" s="10" t="inlineStr">
        <is>
          <t>EFECTIVO</t>
        </is>
      </c>
      <c r="J707" s="5" t="inlineStr">
        <is>
          <t>5092 GERSON VELASCO LP - T03</t>
        </is>
      </c>
    </row>
    <row r="708">
      <c r="A708" s="5" t="inlineStr">
        <is>
          <t>CCAJ-LP02/116/2023</t>
        </is>
      </c>
      <c r="B708" s="6" t="n">
        <v>45001.74306475694</v>
      </c>
      <c r="C708" s="5" t="inlineStr">
        <is>
          <t>3884 RIBANA RUTH REA RUEDA</t>
        </is>
      </c>
      <c r="D708" s="7" t="n"/>
      <c r="E708" s="8" t="n"/>
      <c r="F708" s="9" t="n">
        <v>5113.3</v>
      </c>
      <c r="I708" s="10" t="inlineStr">
        <is>
          <t>EFECTIVO</t>
        </is>
      </c>
      <c r="J708" s="5" t="inlineStr">
        <is>
          <t>5092 GERSON VELASCO LP - T05</t>
        </is>
      </c>
    </row>
    <row r="709">
      <c r="A709" s="5" t="inlineStr">
        <is>
          <t>CCAJ-LP02/116/2023</t>
        </is>
      </c>
      <c r="B709" s="6" t="n">
        <v>45001.74306475694</v>
      </c>
      <c r="C709" s="5" t="inlineStr">
        <is>
          <t>3884 RIBANA RUTH REA RUEDA</t>
        </is>
      </c>
      <c r="D709" s="7" t="n"/>
      <c r="E709" s="8" t="n"/>
      <c r="F709" s="9" t="n">
        <v>18804.2</v>
      </c>
      <c r="I709" s="10" t="inlineStr">
        <is>
          <t>EFECTIVO</t>
        </is>
      </c>
      <c r="J709" s="5" t="inlineStr">
        <is>
          <t>5092 GERSON VELASCO LP - T06</t>
        </is>
      </c>
    </row>
    <row r="710">
      <c r="A710" s="24" t="inlineStr">
        <is>
          <t>SAP</t>
        </is>
      </c>
      <c r="B710" s="6" t="n"/>
      <c r="C710" s="5" t="n"/>
      <c r="D710" s="7" t="n"/>
      <c r="E710" s="8" t="n"/>
      <c r="F710" s="12">
        <f>SUM(F686:G709)</f>
        <v/>
      </c>
      <c r="G710" s="9" t="n"/>
      <c r="I710" s="10" t="n"/>
      <c r="J710" s="8" t="n"/>
    </row>
    <row r="711">
      <c r="A711" s="85" t="inlineStr">
        <is>
          <t>RECORTE SAP</t>
        </is>
      </c>
      <c r="B711" s="91" t="n"/>
      <c r="C711" s="92" t="n"/>
      <c r="D711" s="86" t="inlineStr">
        <is>
          <t>COMPROBANTES MN</t>
        </is>
      </c>
      <c r="E711" s="91" t="n"/>
      <c r="F711" s="92" t="n"/>
      <c r="G711" s="9" t="n"/>
      <c r="I711" s="10" t="n"/>
      <c r="J711" s="8" t="n"/>
    </row>
    <row r="712">
      <c r="A712" s="13" t="inlineStr">
        <is>
          <t>CIERRE DE CAJA</t>
        </is>
      </c>
      <c r="B712" s="13" t="inlineStr">
        <is>
          <t>FECHA</t>
        </is>
      </c>
      <c r="C712" s="13" t="inlineStr">
        <is>
          <t>IMPORTE</t>
        </is>
      </c>
      <c r="D712" s="13" t="inlineStr">
        <is>
          <t>DOC CAJA-ETV</t>
        </is>
      </c>
      <c r="E712" s="13" t="inlineStr">
        <is>
          <t>DOC ETV-BANCO</t>
        </is>
      </c>
      <c r="F712" s="13" t="inlineStr">
        <is>
          <t>COMPENSACION</t>
        </is>
      </c>
      <c r="G712" s="9" t="n"/>
      <c r="I712" s="10" t="n"/>
      <c r="J712" s="8" t="n"/>
    </row>
    <row r="713" ht="15.75" customHeight="1">
      <c r="D713" s="37" t="n"/>
      <c r="E713" s="37" t="n"/>
      <c r="F713" s="33" t="n"/>
      <c r="G713" s="9" t="n"/>
      <c r="I713" s="10" t="n"/>
      <c r="J713" s="8" t="n"/>
    </row>
    <row r="714">
      <c r="A714" s="85" t="inlineStr">
        <is>
          <t>RECORTE SAP</t>
        </is>
      </c>
      <c r="B714" s="91" t="n"/>
      <c r="C714" s="92" t="n"/>
      <c r="D714" s="86" t="inlineStr">
        <is>
          <t>COMPROBANTES ME</t>
        </is>
      </c>
      <c r="E714" s="91" t="n"/>
      <c r="F714" s="92" t="n"/>
      <c r="G714" s="9" t="n"/>
      <c r="I714" s="10" t="n"/>
      <c r="J714" s="8" t="n"/>
    </row>
    <row r="715">
      <c r="A715" s="13" t="inlineStr">
        <is>
          <t>CIERRE DE CAJA</t>
        </is>
      </c>
      <c r="B715" s="13" t="inlineStr">
        <is>
          <t>FECHA</t>
        </is>
      </c>
      <c r="C715" s="13" t="inlineStr">
        <is>
          <t>IMPORTE</t>
        </is>
      </c>
      <c r="D715" s="13" t="inlineStr">
        <is>
          <t>DOC CAJA-ETV</t>
        </is>
      </c>
      <c r="E715" s="13" t="inlineStr">
        <is>
          <t>DOC ETV-BANCO</t>
        </is>
      </c>
      <c r="F715" s="13" t="inlineStr">
        <is>
          <t>COMPENSACION</t>
        </is>
      </c>
      <c r="G715" s="9" t="n"/>
      <c r="I715" s="10" t="n"/>
      <c r="J715" s="8" t="n"/>
    </row>
    <row r="716" ht="15.75" customHeight="1">
      <c r="A716" s="24" t="n"/>
      <c r="B716" s="6" t="n"/>
      <c r="C716" s="5" t="n"/>
      <c r="D716" s="37" t="n"/>
      <c r="E716" s="37" t="n"/>
      <c r="F716" s="33" t="n"/>
      <c r="G716" s="9" t="n"/>
      <c r="I716" s="10" t="n"/>
      <c r="J716" s="8" t="n"/>
    </row>
  </sheetData>
  <mergeCells count="144">
    <mergeCell ref="A652:C652"/>
    <mergeCell ref="D652:F652"/>
    <mergeCell ref="A625:C625"/>
    <mergeCell ref="D625:F625"/>
    <mergeCell ref="A598:C598"/>
    <mergeCell ref="D598:F598"/>
    <mergeCell ref="A574:C574"/>
    <mergeCell ref="D574:F574"/>
    <mergeCell ref="I512:I513"/>
    <mergeCell ref="I607:I608"/>
    <mergeCell ref="A628:C628"/>
    <mergeCell ref="D628:F628"/>
    <mergeCell ref="A601:C601"/>
    <mergeCell ref="D601:F601"/>
    <mergeCell ref="A577:C577"/>
    <mergeCell ref="D577:F577"/>
    <mergeCell ref="I327:I328"/>
    <mergeCell ref="J327:J328"/>
    <mergeCell ref="A327:A328"/>
    <mergeCell ref="B327:B328"/>
    <mergeCell ref="C327:C328"/>
    <mergeCell ref="D327:D328"/>
    <mergeCell ref="E327:E328"/>
    <mergeCell ref="F327:H327"/>
    <mergeCell ref="I367:I368"/>
    <mergeCell ref="J367:J368"/>
    <mergeCell ref="A367:A368"/>
    <mergeCell ref="B367:B368"/>
    <mergeCell ref="C367:C368"/>
    <mergeCell ref="D367:D368"/>
    <mergeCell ref="E367:E368"/>
    <mergeCell ref="F367:H367"/>
    <mergeCell ref="I115:I116"/>
    <mergeCell ref="J115:J116"/>
    <mergeCell ref="A115:A116"/>
    <mergeCell ref="B115:B116"/>
    <mergeCell ref="C115:C116"/>
    <mergeCell ref="D115:D116"/>
    <mergeCell ref="E115:E116"/>
    <mergeCell ref="F115:H115"/>
    <mergeCell ref="I3:I4"/>
    <mergeCell ref="J3:J4"/>
    <mergeCell ref="A3:A4"/>
    <mergeCell ref="B3:B4"/>
    <mergeCell ref="C3:C4"/>
    <mergeCell ref="D3:D4"/>
    <mergeCell ref="E3:E4"/>
    <mergeCell ref="F3:H3"/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I174:I175"/>
    <mergeCell ref="J174:J175"/>
    <mergeCell ref="A174:A175"/>
    <mergeCell ref="B174:B175"/>
    <mergeCell ref="C174:C175"/>
    <mergeCell ref="D174:D175"/>
    <mergeCell ref="E174:E175"/>
    <mergeCell ref="F174:H174"/>
    <mergeCell ref="J219:J220"/>
    <mergeCell ref="A219:A220"/>
    <mergeCell ref="B219:B220"/>
    <mergeCell ref="C219:C220"/>
    <mergeCell ref="D219:D220"/>
    <mergeCell ref="E219:E220"/>
    <mergeCell ref="F219:H219"/>
    <mergeCell ref="I219:I220"/>
    <mergeCell ref="I290:I291"/>
    <mergeCell ref="J290:J291"/>
    <mergeCell ref="A290:A291"/>
    <mergeCell ref="B290:B291"/>
    <mergeCell ref="C290:C291"/>
    <mergeCell ref="D290:D291"/>
    <mergeCell ref="E290:E291"/>
    <mergeCell ref="F290:H290"/>
    <mergeCell ref="I235:I236"/>
    <mergeCell ref="J235:J236"/>
    <mergeCell ref="A235:A236"/>
    <mergeCell ref="B235:B236"/>
    <mergeCell ref="C235:C236"/>
    <mergeCell ref="D235:D236"/>
    <mergeCell ref="E235:E236"/>
    <mergeCell ref="F235:H235"/>
    <mergeCell ref="J412:J413"/>
    <mergeCell ref="A412:A413"/>
    <mergeCell ref="B412:B413"/>
    <mergeCell ref="C412:C413"/>
    <mergeCell ref="D412:D413"/>
    <mergeCell ref="E412:E413"/>
    <mergeCell ref="F412:H412"/>
    <mergeCell ref="I465:I466"/>
    <mergeCell ref="J465:J466"/>
    <mergeCell ref="A465:A466"/>
    <mergeCell ref="B465:B466"/>
    <mergeCell ref="C465:C466"/>
    <mergeCell ref="D465:D466"/>
    <mergeCell ref="E465:E466"/>
    <mergeCell ref="F465:H465"/>
    <mergeCell ref="I412:I413"/>
    <mergeCell ref="J607:J608"/>
    <mergeCell ref="A607:A608"/>
    <mergeCell ref="B607:B608"/>
    <mergeCell ref="C607:C608"/>
    <mergeCell ref="D607:D608"/>
    <mergeCell ref="E607:E608"/>
    <mergeCell ref="F607:H607"/>
    <mergeCell ref="J512:J513"/>
    <mergeCell ref="A512:A513"/>
    <mergeCell ref="B512:B513"/>
    <mergeCell ref="C512:C513"/>
    <mergeCell ref="D512:D513"/>
    <mergeCell ref="E512:E513"/>
    <mergeCell ref="F512:H512"/>
    <mergeCell ref="I556:I557"/>
    <mergeCell ref="J556:J557"/>
    <mergeCell ref="A556:A557"/>
    <mergeCell ref="B556:B557"/>
    <mergeCell ref="C556:C557"/>
    <mergeCell ref="D556:D557"/>
    <mergeCell ref="E556:E557"/>
    <mergeCell ref="F556:H556"/>
    <mergeCell ref="A682:C682"/>
    <mergeCell ref="D682:F682"/>
    <mergeCell ref="A711:C711"/>
    <mergeCell ref="D711:F711"/>
    <mergeCell ref="A714:C714"/>
    <mergeCell ref="D714:F714"/>
    <mergeCell ref="I661:I662"/>
    <mergeCell ref="A655:C655"/>
    <mergeCell ref="D655:F655"/>
    <mergeCell ref="J661:J662"/>
    <mergeCell ref="A661:A662"/>
    <mergeCell ref="B661:B662"/>
    <mergeCell ref="C661:C662"/>
    <mergeCell ref="D661:D662"/>
    <mergeCell ref="E661:E662"/>
    <mergeCell ref="F661:H661"/>
    <mergeCell ref="A679:C679"/>
    <mergeCell ref="D679:F679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52"/>
  <sheetViews>
    <sheetView topLeftCell="A130" workbookViewId="0">
      <selection activeCell="D124" sqref="D124:E12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CCAJ-SC59/46/23</t>
        </is>
      </c>
      <c r="B5" s="6" t="n">
        <v>44985.76037651621</v>
      </c>
      <c r="C5" s="5" t="inlineStr">
        <is>
          <t>4262 JUAN GILBERTO PARADA ROJAS</t>
        </is>
      </c>
      <c r="D5" s="7" t="n"/>
      <c r="E5" s="8" t="n"/>
      <c r="F5" s="9" t="n">
        <v>665.01</v>
      </c>
      <c r="I5" s="10" t="inlineStr">
        <is>
          <t>EFECTIVO</t>
        </is>
      </c>
      <c r="J5" s="5" t="inlineStr">
        <is>
          <t>4262 JUAN GILBERTO PARADA ROJAS</t>
        </is>
      </c>
    </row>
    <row r="6">
      <c r="A6" s="5" t="inlineStr">
        <is>
          <t>CCAJ-SC59/46/23</t>
        </is>
      </c>
      <c r="B6" s="6" t="n">
        <v>44985.76037651621</v>
      </c>
      <c r="C6" s="5" t="inlineStr">
        <is>
          <t>4262 JUAN GILBERTO PARADA ROJAS</t>
        </is>
      </c>
      <c r="D6" s="7" t="n"/>
      <c r="E6" s="8" t="n"/>
      <c r="H6" s="9" t="n">
        <v>52.8</v>
      </c>
      <c r="I6" s="5" t="inlineStr">
        <is>
          <t>TARJETA DE DÉBITO/CRÉDITO</t>
        </is>
      </c>
      <c r="J6" s="5" t="inlineStr">
        <is>
          <t>4262 JUAN GILBERTO PARADA ROJAS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8" t="n">
        <v>112847508</v>
      </c>
      <c r="E8" s="15" t="n">
        <v>112847974</v>
      </c>
      <c r="H8" s="9" t="n"/>
      <c r="I8" s="10" t="n"/>
      <c r="J8" s="5" t="n"/>
    </row>
    <row r="9">
      <c r="D9" s="16" t="inlineStr">
        <is>
          <t>BOOT</t>
        </is>
      </c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01/03/2023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90" t="inlineStr">
        <is>
          <t>Cierre Caja</t>
        </is>
      </c>
      <c r="B13" s="90" t="inlineStr">
        <is>
          <t>Fecha</t>
        </is>
      </c>
      <c r="C13" s="90" t="inlineStr">
        <is>
          <t>Cajero</t>
        </is>
      </c>
      <c r="D13" s="90" t="inlineStr">
        <is>
          <t>Nro Voucher</t>
        </is>
      </c>
      <c r="E13" s="90" t="inlineStr">
        <is>
          <t>Nro Cuenta</t>
        </is>
      </c>
      <c r="F13" s="90" t="inlineStr">
        <is>
          <t>Tipo Ingreso</t>
        </is>
      </c>
      <c r="G13" s="91" t="n"/>
      <c r="H13" s="92" t="n"/>
      <c r="I13" s="90" t="inlineStr">
        <is>
          <t>TIPO DE INGRESO</t>
        </is>
      </c>
      <c r="J13" s="90" t="inlineStr">
        <is>
          <t>Cobrador</t>
        </is>
      </c>
    </row>
    <row r="14">
      <c r="A14" s="93" t="n"/>
      <c r="B14" s="93" t="n"/>
      <c r="C14" s="93" t="n"/>
      <c r="D14" s="93" t="n"/>
      <c r="E14" s="93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93" t="n"/>
      <c r="J14" s="93" t="n"/>
    </row>
    <row r="15">
      <c r="A15" s="5" t="inlineStr">
        <is>
          <t>CCAJ-SC59/47/23</t>
        </is>
      </c>
      <c r="B15" s="6" t="n">
        <v>44986.79446153935</v>
      </c>
      <c r="C15" s="5" t="inlineStr">
        <is>
          <t xml:space="preserve">4262 JUAN GILBERTO PARADA </t>
        </is>
      </c>
      <c r="D15" s="7" t="n"/>
      <c r="E15" s="8" t="n"/>
      <c r="F15" s="9" t="n">
        <v>1635.23</v>
      </c>
      <c r="I15" s="10" t="inlineStr">
        <is>
          <t>EFECTIVO</t>
        </is>
      </c>
      <c r="J15" s="5" t="inlineStr">
        <is>
          <t>4262 JUAN GILBERTO PARADA ROJAS</t>
        </is>
      </c>
    </row>
    <row r="16">
      <c r="A16" s="11" t="inlineStr">
        <is>
          <t>SAP</t>
        </is>
      </c>
      <c r="B16" s="3" t="n"/>
      <c r="C16" s="3" t="n"/>
      <c r="D16" s="7" t="n"/>
      <c r="E16" s="8" t="n"/>
      <c r="H16" s="9" t="n"/>
      <c r="I16" s="10" t="n"/>
      <c r="J16" s="5" t="n"/>
    </row>
    <row r="17" ht="15.75" customHeight="1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32" t="inlineStr">
        <is>
          <t>112851425</t>
        </is>
      </c>
      <c r="E17" s="15" t="n">
        <v>112851495</v>
      </c>
      <c r="H17" s="9" t="n"/>
      <c r="I17" s="10" t="n"/>
      <c r="J17" s="5" t="n"/>
    </row>
    <row r="18" ht="15.75" customHeight="1">
      <c r="A18" s="5" t="n"/>
      <c r="B18" s="6" t="n"/>
      <c r="C18" s="5" t="n"/>
      <c r="D18" s="38" t="n">
        <v>112851390</v>
      </c>
      <c r="E18" s="42" t="inlineStr">
        <is>
          <t>REV</t>
        </is>
      </c>
      <c r="F18" s="43" t="n"/>
      <c r="H18" s="9" t="n"/>
      <c r="I18" s="10" t="n"/>
      <c r="J18" s="5" t="n"/>
    </row>
    <row r="19"/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02/03/2023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90" t="inlineStr">
        <is>
          <t>Cierre Caja</t>
        </is>
      </c>
      <c r="B22" s="90" t="inlineStr">
        <is>
          <t>Fecha</t>
        </is>
      </c>
      <c r="C22" s="90" t="inlineStr">
        <is>
          <t>Cajero</t>
        </is>
      </c>
      <c r="D22" s="90" t="inlineStr">
        <is>
          <t>Nro Voucher</t>
        </is>
      </c>
      <c r="E22" s="90" t="inlineStr">
        <is>
          <t>Nro Cuenta</t>
        </is>
      </c>
      <c r="F22" s="90" t="inlineStr">
        <is>
          <t>Tipo Ingreso</t>
        </is>
      </c>
      <c r="G22" s="91" t="n"/>
      <c r="H22" s="92" t="n"/>
      <c r="I22" s="90" t="inlineStr">
        <is>
          <t>TIPO DE INGRESO</t>
        </is>
      </c>
      <c r="J22" s="90" t="inlineStr">
        <is>
          <t>Cobrador</t>
        </is>
      </c>
    </row>
    <row r="23">
      <c r="A23" s="93" t="n"/>
      <c r="B23" s="93" t="n"/>
      <c r="C23" s="93" t="n"/>
      <c r="D23" s="93" t="n"/>
      <c r="E23" s="93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93" t="n"/>
      <c r="J23" s="93" t="n"/>
    </row>
    <row r="24">
      <c r="A24" s="5" t="inlineStr">
        <is>
          <t>CCAJ-SC59/48/23</t>
        </is>
      </c>
      <c r="B24" s="6" t="n">
        <v>44987.79346401621</v>
      </c>
      <c r="C24" s="5" t="inlineStr">
        <is>
          <t>4262 JUAN GILBERTO PARADA ROJAS</t>
        </is>
      </c>
      <c r="D24" s="7" t="n"/>
      <c r="E24" s="8" t="n"/>
      <c r="F24" s="9" t="n">
        <v>427.66</v>
      </c>
      <c r="I24" s="10" t="inlineStr">
        <is>
          <t>EFECTIVO</t>
        </is>
      </c>
      <c r="J24" s="5" t="inlineStr">
        <is>
          <t>4262 JUAN GILBERTO PARADA ROJAS</t>
        </is>
      </c>
    </row>
    <row r="25">
      <c r="A25" s="5" t="inlineStr">
        <is>
          <t>CCAJ-SC59/48/23</t>
        </is>
      </c>
      <c r="B25" s="6" t="n">
        <v>44987.79346401621</v>
      </c>
      <c r="C25" s="5" t="inlineStr">
        <is>
          <t>4262 JUAN GILBERTO PARADA ROJAS</t>
        </is>
      </c>
      <c r="D25" s="7" t="n"/>
      <c r="E25" s="8" t="n"/>
      <c r="H25" s="9" t="n">
        <v>57.48</v>
      </c>
      <c r="I25" s="5" t="inlineStr">
        <is>
          <t>TARJETA DE DÉBITO/CRÉDITO</t>
        </is>
      </c>
      <c r="J25" s="5" t="inlineStr">
        <is>
          <t>4262 JUAN GILBERTO PARADA ROJAS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5" t="n"/>
      <c r="J26" s="5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32" t="inlineStr">
        <is>
          <t>112862285</t>
        </is>
      </c>
      <c r="E27" s="15" t="n">
        <v>112862481</v>
      </c>
      <c r="H27" s="9" t="n"/>
      <c r="I27" s="5" t="n"/>
      <c r="J27" s="5" t="n"/>
    </row>
    <row r="28"/>
    <row r="29"/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03/03/2023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90" t="inlineStr">
        <is>
          <t>Cierre Caja</t>
        </is>
      </c>
      <c r="B32" s="90" t="inlineStr">
        <is>
          <t>Fecha</t>
        </is>
      </c>
      <c r="C32" s="90" t="inlineStr">
        <is>
          <t>Cajero</t>
        </is>
      </c>
      <c r="D32" s="90" t="inlineStr">
        <is>
          <t>Nro Voucher</t>
        </is>
      </c>
      <c r="E32" s="90" t="inlineStr">
        <is>
          <t>Nro Cuenta</t>
        </is>
      </c>
      <c r="F32" s="90" t="inlineStr">
        <is>
          <t>Tipo Ingreso</t>
        </is>
      </c>
      <c r="G32" s="91" t="n"/>
      <c r="H32" s="92" t="n"/>
      <c r="I32" s="90" t="inlineStr">
        <is>
          <t>TIPO DE INGRESO</t>
        </is>
      </c>
      <c r="J32" s="90" t="inlineStr">
        <is>
          <t>Cobrador</t>
        </is>
      </c>
    </row>
    <row r="33">
      <c r="A33" s="93" t="n"/>
      <c r="B33" s="93" t="n"/>
      <c r="C33" s="93" t="n"/>
      <c r="D33" s="93" t="n"/>
      <c r="E33" s="93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93" t="n"/>
      <c r="J33" s="93" t="n"/>
    </row>
    <row r="34">
      <c r="A34" s="5" t="inlineStr">
        <is>
          <t>CCAJ-SC59/49/23</t>
        </is>
      </c>
      <c r="B34" s="6" t="n">
        <v>44988.79614145833</v>
      </c>
      <c r="C34" s="5" t="inlineStr">
        <is>
          <t>4262 JUAN GILBERTO PARADA ROJAS</t>
        </is>
      </c>
      <c r="D34" s="7" t="n"/>
      <c r="E34" s="8" t="n"/>
      <c r="F34" s="9" t="n">
        <v>2970.27</v>
      </c>
      <c r="I34" s="10" t="inlineStr">
        <is>
          <t>EFECTIVO</t>
        </is>
      </c>
      <c r="J34" s="5" t="inlineStr">
        <is>
          <t>4262 JUAN GILBERTO PARADA ROJAS</t>
        </is>
      </c>
    </row>
    <row r="35">
      <c r="A35" s="5" t="inlineStr">
        <is>
          <t>CCAJ-SC59/49/23</t>
        </is>
      </c>
      <c r="B35" s="6" t="n">
        <v>44988.79614145833</v>
      </c>
      <c r="C35" s="5" t="inlineStr">
        <is>
          <t>4262 JUAN GILBERTO PARADA ROJAS</t>
        </is>
      </c>
      <c r="D35" s="7" t="n"/>
      <c r="E35" s="8" t="n"/>
      <c r="H35" s="9" t="n">
        <v>250.71</v>
      </c>
      <c r="I35" s="5" t="inlineStr">
        <is>
          <t>TARJETA DE DÉBITO/CRÉDITO</t>
        </is>
      </c>
      <c r="J35" s="5" t="inlineStr">
        <is>
          <t>4262 JUAN GILBERTO PARADA ROJAS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5" t="n"/>
      <c r="J36" s="5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32" t="inlineStr">
        <is>
          <t>112862284</t>
        </is>
      </c>
      <c r="E37" s="15" t="n">
        <v>112862482</v>
      </c>
      <c r="H37" s="9" t="n"/>
      <c r="I37" s="5" t="n"/>
      <c r="J37" s="5" t="n"/>
    </row>
    <row r="38">
      <c r="A38" s="5" t="n"/>
      <c r="B38" s="6" t="n"/>
      <c r="C38" s="5" t="n"/>
      <c r="F38" s="9" t="n"/>
      <c r="I38" s="10" t="n"/>
      <c r="J38" s="5" t="n"/>
    </row>
    <row r="39">
      <c r="A39" s="5" t="n"/>
      <c r="B39" s="6" t="n"/>
      <c r="C39" s="5" t="n"/>
      <c r="D39" s="7" t="n"/>
      <c r="E39" s="8" t="n"/>
      <c r="F39" s="9" t="n"/>
      <c r="I39" s="10" t="n"/>
      <c r="J39" s="5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04/03/2023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90" t="inlineStr">
        <is>
          <t>Cierre Caja</t>
        </is>
      </c>
      <c r="B42" s="90" t="inlineStr">
        <is>
          <t>Fecha</t>
        </is>
      </c>
      <c r="C42" s="90" t="inlineStr">
        <is>
          <t>Cajero</t>
        </is>
      </c>
      <c r="D42" s="90" t="inlineStr">
        <is>
          <t>Nro Voucher</t>
        </is>
      </c>
      <c r="E42" s="90" t="inlineStr">
        <is>
          <t>Nro Cuenta</t>
        </is>
      </c>
      <c r="F42" s="90" t="inlineStr">
        <is>
          <t>Tipo Ingreso</t>
        </is>
      </c>
      <c r="G42" s="91" t="n"/>
      <c r="H42" s="92" t="n"/>
      <c r="I42" s="90" t="inlineStr">
        <is>
          <t>TIPO DE INGRESO</t>
        </is>
      </c>
      <c r="J42" s="90" t="inlineStr">
        <is>
          <t>Cobrador</t>
        </is>
      </c>
    </row>
    <row r="43">
      <c r="A43" s="93" t="n"/>
      <c r="B43" s="93" t="n"/>
      <c r="C43" s="93" t="n"/>
      <c r="D43" s="93" t="n"/>
      <c r="E43" s="93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93" t="n"/>
      <c r="J43" s="93" t="n"/>
    </row>
    <row r="44">
      <c r="A44" s="5" t="inlineStr">
        <is>
          <t>CCAJ-SC59/50/23</t>
        </is>
      </c>
      <c r="B44" s="6" t="n">
        <v>44989.58541826389</v>
      </c>
      <c r="C44" s="5" t="inlineStr">
        <is>
          <t>4262 JUAN GILBERTO PARADA ROJAS</t>
        </is>
      </c>
      <c r="D44" s="7" t="n"/>
      <c r="E44" s="8" t="n"/>
      <c r="F44" s="9" t="n">
        <v>714.0700000000001</v>
      </c>
      <c r="I44" s="10" t="inlineStr">
        <is>
          <t>EFECTIVO</t>
        </is>
      </c>
      <c r="J44" s="5" t="inlineStr">
        <is>
          <t>4262 JUAN GILBERTO PARADA ROJAS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5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32" t="inlineStr">
        <is>
          <t>112863728</t>
        </is>
      </c>
      <c r="E46" s="15" t="n">
        <v>112863836</v>
      </c>
      <c r="H46" s="9" t="n"/>
      <c r="I46" s="5" t="n"/>
      <c r="J46" s="5" t="n"/>
    </row>
    <row r="47"/>
    <row r="48"/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06/03/2023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90" t="inlineStr">
        <is>
          <t>Cierre Caja</t>
        </is>
      </c>
      <c r="B51" s="90" t="inlineStr">
        <is>
          <t>Fecha</t>
        </is>
      </c>
      <c r="C51" s="90" t="inlineStr">
        <is>
          <t>Cajero</t>
        </is>
      </c>
      <c r="D51" s="90" t="inlineStr">
        <is>
          <t>Nro Voucher</t>
        </is>
      </c>
      <c r="E51" s="90" t="inlineStr">
        <is>
          <t>Nro Cuenta</t>
        </is>
      </c>
      <c r="F51" s="90" t="inlineStr">
        <is>
          <t>Tipo Ingreso</t>
        </is>
      </c>
      <c r="G51" s="91" t="n"/>
      <c r="H51" s="92" t="n"/>
      <c r="I51" s="90" t="inlineStr">
        <is>
          <t>TIPO DE INGRESO</t>
        </is>
      </c>
      <c r="J51" s="90" t="inlineStr">
        <is>
          <t>Cobrador</t>
        </is>
      </c>
    </row>
    <row r="52">
      <c r="A52" s="93" t="n"/>
      <c r="B52" s="93" t="n"/>
      <c r="C52" s="93" t="n"/>
      <c r="D52" s="93" t="n"/>
      <c r="E52" s="93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93" t="n"/>
      <c r="J52" s="93" t="n"/>
    </row>
    <row r="53">
      <c r="A53" s="5" t="inlineStr">
        <is>
          <t>CCAJ-SC59/51/23</t>
        </is>
      </c>
      <c r="B53" s="6" t="n">
        <v>44991.79871275463</v>
      </c>
      <c r="C53" s="5" t="inlineStr">
        <is>
          <t>4262 JUAN GILBERTO PARADA ROJAS</t>
        </is>
      </c>
      <c r="D53" s="7" t="n"/>
      <c r="E53" s="8" t="n"/>
      <c r="F53" s="9" t="n">
        <v>777.13</v>
      </c>
      <c r="I53" s="10" t="inlineStr">
        <is>
          <t>EFECTIVO</t>
        </is>
      </c>
      <c r="J53" s="5" t="inlineStr">
        <is>
          <t>4262 JUAN GILBERTO PARADA ROJAS</t>
        </is>
      </c>
    </row>
    <row r="54">
      <c r="A54" s="5" t="inlineStr">
        <is>
          <t>CCAJ-SC59/51/23</t>
        </is>
      </c>
      <c r="B54" s="6" t="n">
        <v>44991.79871275463</v>
      </c>
      <c r="C54" s="5" t="inlineStr">
        <is>
          <t>4262 JUAN GILBERTO PARADA ROJAS</t>
        </is>
      </c>
      <c r="D54" s="7" t="n"/>
      <c r="E54" s="8" t="n"/>
      <c r="H54" s="9" t="n">
        <v>116.48</v>
      </c>
      <c r="I54" s="5" t="inlineStr">
        <is>
          <t>TARJETA DE DÉBITO/CRÉDITO</t>
        </is>
      </c>
      <c r="J54" s="5" t="inlineStr">
        <is>
          <t>4262 JUAN GILBERTO PARADA ROJAS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5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32" t="inlineStr">
        <is>
          <t>112865447</t>
        </is>
      </c>
      <c r="E56" s="15" t="n">
        <v>112865772</v>
      </c>
      <c r="H56" s="9" t="n"/>
      <c r="I56" s="5" t="n"/>
      <c r="J56" s="5" t="n"/>
    </row>
    <row r="57">
      <c r="A57" s="5" t="n"/>
      <c r="B57" s="6" t="n"/>
      <c r="C57" s="5" t="n"/>
      <c r="F57" s="9" t="n"/>
      <c r="I57" s="10" t="n"/>
      <c r="J57" s="5" t="n"/>
    </row>
    <row r="58"/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07/03/2023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90" t="inlineStr">
        <is>
          <t>Cierre Caja</t>
        </is>
      </c>
      <c r="B61" s="90" t="inlineStr">
        <is>
          <t>Fecha</t>
        </is>
      </c>
      <c r="C61" s="90" t="inlineStr">
        <is>
          <t>Cajero</t>
        </is>
      </c>
      <c r="D61" s="90" t="inlineStr">
        <is>
          <t>Nro Voucher</t>
        </is>
      </c>
      <c r="E61" s="90" t="inlineStr">
        <is>
          <t>Nro Cuenta</t>
        </is>
      </c>
      <c r="F61" s="90" t="inlineStr">
        <is>
          <t>Tipo Ingreso</t>
        </is>
      </c>
      <c r="G61" s="91" t="n"/>
      <c r="H61" s="92" t="n"/>
      <c r="I61" s="90" t="inlineStr">
        <is>
          <t>TIPO DE INGRESO</t>
        </is>
      </c>
      <c r="J61" s="90" t="inlineStr">
        <is>
          <t>Cobrador</t>
        </is>
      </c>
    </row>
    <row r="62">
      <c r="A62" s="93" t="n"/>
      <c r="B62" s="93" t="n"/>
      <c r="C62" s="93" t="n"/>
      <c r="D62" s="93" t="n"/>
      <c r="E62" s="93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93" t="n"/>
      <c r="J62" s="93" t="n"/>
    </row>
    <row r="63">
      <c r="A63" s="5" t="inlineStr">
        <is>
          <t>CCAJ-SC59/52/23</t>
        </is>
      </c>
      <c r="B63" s="6" t="n">
        <v>44992.79768972223</v>
      </c>
      <c r="C63" s="5" t="inlineStr">
        <is>
          <t>4262 JUAN GILBERTO PARADA ROJAS</t>
        </is>
      </c>
      <c r="D63" s="7" t="n"/>
      <c r="E63" s="8" t="n"/>
      <c r="F63" s="9" t="n">
        <v>506.17</v>
      </c>
      <c r="I63" s="10" t="inlineStr">
        <is>
          <t>EFECTIVO</t>
        </is>
      </c>
      <c r="J63" s="5" t="inlineStr">
        <is>
          <t>4262 JUAN GILBERTO PARADA ROJAS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5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32" t="inlineStr">
        <is>
          <t>112874258</t>
        </is>
      </c>
      <c r="E65" s="15" t="n">
        <v>112899277</v>
      </c>
      <c r="H65" s="9" t="n"/>
      <c r="I65" s="5" t="n"/>
      <c r="J65" s="5" t="n"/>
    </row>
    <row r="66">
      <c r="A66" s="5" t="n"/>
      <c r="B66" s="6" t="n"/>
      <c r="C66" s="5" t="n"/>
      <c r="F66" s="9" t="n"/>
      <c r="I66" s="10" t="n"/>
      <c r="J66" s="5" t="n"/>
    </row>
    <row r="67"/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08/03/2023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90" t="inlineStr">
        <is>
          <t>Cierre Caja</t>
        </is>
      </c>
      <c r="B70" s="90" t="inlineStr">
        <is>
          <t>Fecha</t>
        </is>
      </c>
      <c r="C70" s="90" t="inlineStr">
        <is>
          <t>Cajero</t>
        </is>
      </c>
      <c r="D70" s="90" t="inlineStr">
        <is>
          <t>Nro Voucher</t>
        </is>
      </c>
      <c r="E70" s="90" t="inlineStr">
        <is>
          <t>Nro Cuenta</t>
        </is>
      </c>
      <c r="F70" s="90" t="inlineStr">
        <is>
          <t>Tipo Ingreso</t>
        </is>
      </c>
      <c r="G70" s="91" t="n"/>
      <c r="H70" s="92" t="n"/>
      <c r="I70" s="90" t="inlineStr">
        <is>
          <t>TIPO DE INGRESO</t>
        </is>
      </c>
      <c r="J70" s="90" t="inlineStr">
        <is>
          <t>Cobrador</t>
        </is>
      </c>
    </row>
    <row r="71">
      <c r="A71" s="93" t="n"/>
      <c r="B71" s="93" t="n"/>
      <c r="C71" s="93" t="n"/>
      <c r="D71" s="93" t="n"/>
      <c r="E71" s="93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93" t="n"/>
      <c r="J71" s="93" t="n"/>
    </row>
    <row r="72">
      <c r="A72" s="5" t="inlineStr">
        <is>
          <t>CCAJ-SC59/53/23</t>
        </is>
      </c>
      <c r="B72" s="6" t="n">
        <v>44993.79373615741</v>
      </c>
      <c r="C72" s="5" t="inlineStr">
        <is>
          <t>4262 JUAN GILBERTO PARADA ROJAS</t>
        </is>
      </c>
      <c r="D72" s="7" t="n"/>
      <c r="E72" s="8" t="n"/>
      <c r="F72" s="9" t="n">
        <v>1414.42</v>
      </c>
      <c r="I72" s="10" t="inlineStr">
        <is>
          <t>EFECTIVO</t>
        </is>
      </c>
      <c r="J72" s="5" t="inlineStr">
        <is>
          <t>4262 JUAN GILBERTO PARADA ROJAS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32" t="inlineStr">
        <is>
          <t>112901061</t>
        </is>
      </c>
      <c r="E74" s="15" t="n">
        <v>112901171</v>
      </c>
      <c r="H74" s="9" t="n"/>
      <c r="I74" s="10" t="n"/>
      <c r="J74" s="5" t="n"/>
    </row>
    <row r="75" ht="15.75" customHeight="1">
      <c r="A75" s="5" t="n"/>
      <c r="B75" s="6" t="n"/>
      <c r="C75" s="5" t="n"/>
      <c r="D75" s="32" t="n"/>
      <c r="E75" s="15" t="n"/>
      <c r="F75" s="9" t="n"/>
      <c r="I75" s="10" t="n"/>
      <c r="J75" s="5" t="n"/>
    </row>
    <row r="76">
      <c r="A76" s="5" t="n"/>
      <c r="B76" s="6" t="n"/>
      <c r="C76" s="5" t="n"/>
      <c r="D76" s="7" t="n"/>
      <c r="E76" s="8" t="n"/>
      <c r="F76" s="9" t="n"/>
      <c r="I76" s="10" t="n"/>
      <c r="J76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09/03/2023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90" t="inlineStr">
        <is>
          <t>Cierre Caja</t>
        </is>
      </c>
      <c r="B79" s="90" t="inlineStr">
        <is>
          <t>Fecha</t>
        </is>
      </c>
      <c r="C79" s="90" t="inlineStr">
        <is>
          <t>Cajero</t>
        </is>
      </c>
      <c r="D79" s="90" t="inlineStr">
        <is>
          <t>Nro Voucher</t>
        </is>
      </c>
      <c r="E79" s="90" t="inlineStr">
        <is>
          <t>Nro Cuenta</t>
        </is>
      </c>
      <c r="F79" s="90" t="inlineStr">
        <is>
          <t>Tipo Ingreso</t>
        </is>
      </c>
      <c r="G79" s="91" t="n"/>
      <c r="H79" s="92" t="n"/>
      <c r="I79" s="90" t="inlineStr">
        <is>
          <t>TIPO DE INGRESO</t>
        </is>
      </c>
      <c r="J79" s="90" t="inlineStr">
        <is>
          <t>Cobrador</t>
        </is>
      </c>
    </row>
    <row r="80">
      <c r="A80" s="93" t="n"/>
      <c r="B80" s="93" t="n"/>
      <c r="C80" s="93" t="n"/>
      <c r="D80" s="93" t="n"/>
      <c r="E80" s="93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93" t="n"/>
      <c r="J80" s="93" t="n"/>
    </row>
    <row r="81">
      <c r="A81" s="5" t="inlineStr">
        <is>
          <t>CCAJ-SC59/54/23</t>
        </is>
      </c>
      <c r="B81" s="6" t="n">
        <v>44994.79544851852</v>
      </c>
      <c r="C81" s="5" t="inlineStr">
        <is>
          <t>4262 JUAN GILBERTO PARADA ROJAS</t>
        </is>
      </c>
      <c r="D81" s="7" t="n"/>
      <c r="E81" s="8" t="n"/>
      <c r="F81" s="9" t="n">
        <v>1030.88</v>
      </c>
      <c r="I81" s="10" t="inlineStr">
        <is>
          <t>EFECTIVO</t>
        </is>
      </c>
      <c r="J81" s="5" t="inlineStr">
        <is>
          <t>4262 JUAN GILBERTO PARADA ROJAS</t>
        </is>
      </c>
    </row>
    <row r="82">
      <c r="A82" s="5" t="inlineStr">
        <is>
          <t>CCAJ-SC59/54/23</t>
        </is>
      </c>
      <c r="B82" s="6" t="n">
        <v>44994.79544851852</v>
      </c>
      <c r="C82" s="5" t="inlineStr">
        <is>
          <t>4262 JUAN GILBERTO PARADA ROJAS</t>
        </is>
      </c>
      <c r="D82" s="7" t="n"/>
      <c r="E82" s="8" t="n"/>
      <c r="H82" s="9" t="n">
        <v>31</v>
      </c>
      <c r="I82" s="5" t="inlineStr">
        <is>
          <t>TARJETA DE DÉBITO/CRÉDITO</t>
        </is>
      </c>
      <c r="J82" s="5" t="inlineStr">
        <is>
          <t>4262 JUAN GILBERTO PARADA ROJAS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5" t="n"/>
      <c r="J83" s="5" t="n"/>
    </row>
    <row r="84" ht="15.75" customHeight="1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32" t="inlineStr">
        <is>
          <t>112917580</t>
        </is>
      </c>
      <c r="E84" s="15" t="n">
        <v>112917671</v>
      </c>
      <c r="H84" s="9" t="n"/>
      <c r="I84" s="5" t="n"/>
      <c r="J84" s="5" t="n"/>
    </row>
    <row r="85">
      <c r="A85" s="5" t="n"/>
      <c r="B85" s="6" t="n"/>
      <c r="C85" s="5" t="n"/>
      <c r="D85" s="7" t="n"/>
      <c r="E85" s="8" t="n"/>
      <c r="H85" s="9" t="n"/>
      <c r="I85" s="5" t="n"/>
      <c r="J85" s="5" t="n"/>
    </row>
    <row r="86"/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10/03/2023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90" t="inlineStr">
        <is>
          <t>Cierre Caja</t>
        </is>
      </c>
      <c r="B89" s="90" t="inlineStr">
        <is>
          <t>Fecha</t>
        </is>
      </c>
      <c r="C89" s="90" t="inlineStr">
        <is>
          <t>Cajero</t>
        </is>
      </c>
      <c r="D89" s="90" t="inlineStr">
        <is>
          <t>Nro Voucher</t>
        </is>
      </c>
      <c r="E89" s="90" t="inlineStr">
        <is>
          <t>Nro Cuenta</t>
        </is>
      </c>
      <c r="F89" s="90" t="inlineStr">
        <is>
          <t>Tipo Ingreso</t>
        </is>
      </c>
      <c r="G89" s="91" t="n"/>
      <c r="H89" s="92" t="n"/>
      <c r="I89" s="90" t="inlineStr">
        <is>
          <t>TIPO DE INGRESO</t>
        </is>
      </c>
      <c r="J89" s="90" t="inlineStr">
        <is>
          <t>Cobrador</t>
        </is>
      </c>
    </row>
    <row r="90">
      <c r="A90" s="93" t="n"/>
      <c r="B90" s="93" t="n"/>
      <c r="C90" s="93" t="n"/>
      <c r="D90" s="93" t="n"/>
      <c r="E90" s="93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93" t="n"/>
      <c r="J90" s="93" t="n"/>
    </row>
    <row r="91">
      <c r="A91" s="5" t="inlineStr">
        <is>
          <t>CCAJ-SC59/55/23</t>
        </is>
      </c>
      <c r="B91" s="6" t="n">
        <v>44995.79418774306</v>
      </c>
      <c r="C91" s="5" t="inlineStr">
        <is>
          <t>4262 JUAN GILBERTO PARADA ROJAS</t>
        </is>
      </c>
      <c r="D91" s="7" t="n"/>
      <c r="E91" s="8" t="n"/>
      <c r="F91" s="9" t="n">
        <v>1369.69</v>
      </c>
      <c r="I91" s="10" t="inlineStr">
        <is>
          <t>EFECTIVO</t>
        </is>
      </c>
      <c r="J91" s="5" t="inlineStr">
        <is>
          <t>4262 JUAN GILBERTO PARADA ROJAS</t>
        </is>
      </c>
    </row>
    <row r="92">
      <c r="A92" s="11" t="inlineStr">
        <is>
          <t>SAP</t>
        </is>
      </c>
      <c r="B92" s="3" t="n"/>
      <c r="C92" s="3" t="n"/>
      <c r="D92" s="7" t="n"/>
      <c r="E92" s="8" t="n"/>
      <c r="F92" s="56" t="n"/>
      <c r="H92" s="9" t="n"/>
      <c r="I92" s="5" t="n"/>
      <c r="J92" s="5" t="n"/>
    </row>
    <row r="93" ht="15.75" customHeight="1">
      <c r="A93" s="13" t="inlineStr">
        <is>
          <t>FECHA</t>
        </is>
      </c>
      <c r="B93" s="13" t="inlineStr">
        <is>
          <t>CIERRE DE CAJA</t>
        </is>
      </c>
      <c r="C93" s="13" t="inlineStr">
        <is>
          <t>IMPORTE</t>
        </is>
      </c>
      <c r="D93" s="32" t="inlineStr">
        <is>
          <t>112917579</t>
        </is>
      </c>
      <c r="E93" s="15" t="n">
        <v>112917672</v>
      </c>
      <c r="H93" s="9" t="n"/>
      <c r="I93" s="5" t="n"/>
      <c r="J93" s="5" t="n"/>
    </row>
    <row r="94">
      <c r="A94" s="5" t="n"/>
      <c r="B94" s="6" t="n"/>
      <c r="C94" s="5" t="n"/>
      <c r="D94" s="7" t="n"/>
      <c r="E94" s="8" t="n"/>
      <c r="H94" s="9" t="n"/>
      <c r="I94" s="10" t="n"/>
      <c r="J94" s="8" t="n"/>
    </row>
    <row r="95">
      <c r="A95" s="5" t="n"/>
      <c r="B95" s="6" t="n"/>
      <c r="C95" s="5" t="n"/>
      <c r="D95" s="7" t="n"/>
      <c r="E95" s="8" t="n"/>
      <c r="H95" s="9" t="n"/>
      <c r="I95" s="10" t="n"/>
      <c r="J95" s="8" t="n"/>
    </row>
    <row r="96">
      <c r="A96" s="1" t="inlineStr">
        <is>
          <t>Cierre Caja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3" t="inlineStr">
        <is>
          <t>Del 11/03/2023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90" t="inlineStr">
        <is>
          <t>Cierre Caja</t>
        </is>
      </c>
      <c r="B98" s="90" t="inlineStr">
        <is>
          <t>Fecha</t>
        </is>
      </c>
      <c r="C98" s="90" t="inlineStr">
        <is>
          <t>Cajero</t>
        </is>
      </c>
      <c r="D98" s="90" t="inlineStr">
        <is>
          <t>Nro Voucher</t>
        </is>
      </c>
      <c r="E98" s="90" t="inlineStr">
        <is>
          <t>Nro Cuenta</t>
        </is>
      </c>
      <c r="F98" s="90" t="inlineStr">
        <is>
          <t>Tipo Ingreso</t>
        </is>
      </c>
      <c r="G98" s="91" t="n"/>
      <c r="H98" s="92" t="n"/>
      <c r="I98" s="90" t="inlineStr">
        <is>
          <t>TIPO DE INGRESO</t>
        </is>
      </c>
      <c r="J98" s="90" t="inlineStr">
        <is>
          <t>Cobrador</t>
        </is>
      </c>
    </row>
    <row r="99">
      <c r="A99" s="93" t="n"/>
      <c r="B99" s="93" t="n"/>
      <c r="C99" s="93" t="n"/>
      <c r="D99" s="93" t="n"/>
      <c r="E99" s="93" t="n"/>
      <c r="F99" s="4" t="inlineStr">
        <is>
          <t>EFECTIVO</t>
        </is>
      </c>
      <c r="G99" s="4" t="inlineStr">
        <is>
          <t>CHEQUE</t>
        </is>
      </c>
      <c r="H99" s="4" t="inlineStr">
        <is>
          <t>TRANSFERENCIA</t>
        </is>
      </c>
      <c r="I99" s="93" t="n"/>
      <c r="J99" s="93" t="n"/>
    </row>
    <row r="100">
      <c r="A100" s="5" t="inlineStr">
        <is>
          <t>CCAJ-SC59/56/23</t>
        </is>
      </c>
      <c r="B100" s="6" t="n">
        <v>44996.58896174769</v>
      </c>
      <c r="C100" s="5" t="inlineStr">
        <is>
          <t>4262 JUAN GILBERTO PARADA ROJAS</t>
        </is>
      </c>
      <c r="D100" s="7" t="n"/>
      <c r="E100" s="8" t="n"/>
      <c r="F100" s="9" t="n">
        <v>1241.76</v>
      </c>
      <c r="I100" s="10" t="inlineStr">
        <is>
          <t>EFECTIVO</t>
        </is>
      </c>
      <c r="J100" s="5" t="inlineStr">
        <is>
          <t>4262 JUAN GILBERTO PARADA ROJAS</t>
        </is>
      </c>
    </row>
    <row r="101">
      <c r="A101" s="5" t="inlineStr">
        <is>
          <t>CCAJ-SC59/56/23</t>
        </is>
      </c>
      <c r="B101" s="6" t="n">
        <v>44996.58896174769</v>
      </c>
      <c r="C101" s="5" t="inlineStr">
        <is>
          <t>4262 JUAN GILBERTO PARADA ROJAS</t>
        </is>
      </c>
      <c r="D101" s="7" t="n"/>
      <c r="E101" s="8" t="n"/>
      <c r="H101" s="9" t="n">
        <v>142.9</v>
      </c>
      <c r="I101" s="5" t="inlineStr">
        <is>
          <t>TARJETA DE DÉBITO/CRÉDITO</t>
        </is>
      </c>
      <c r="J101" s="5" t="inlineStr">
        <is>
          <t>4262 JUAN GILBERTO PARADA ROJAS</t>
        </is>
      </c>
    </row>
    <row r="102">
      <c r="A102" s="11" t="inlineStr">
        <is>
          <t>SAP</t>
        </is>
      </c>
      <c r="B102" s="3" t="n"/>
      <c r="C102" s="3" t="n"/>
      <c r="D102" s="7" t="n"/>
      <c r="E102" s="8" t="n"/>
      <c r="F102" s="56" t="n"/>
      <c r="H102" s="9" t="n"/>
      <c r="I102" s="5" t="n"/>
      <c r="J102" s="5" t="n"/>
    </row>
    <row r="103" ht="15.75" customHeight="1">
      <c r="A103" s="13" t="inlineStr">
        <is>
          <t>FECHA</t>
        </is>
      </c>
      <c r="B103" s="13" t="inlineStr">
        <is>
          <t>CIERRE DE CAJA</t>
        </is>
      </c>
      <c r="C103" s="13" t="inlineStr">
        <is>
          <t>IMPORTE</t>
        </is>
      </c>
      <c r="D103" s="32" t="inlineStr">
        <is>
          <t>112925151</t>
        </is>
      </c>
      <c r="E103" s="15" t="n">
        <v>112925287</v>
      </c>
      <c r="H103" s="9" t="n"/>
      <c r="I103" s="5" t="n"/>
      <c r="J103" s="5" t="n"/>
    </row>
    <row r="104">
      <c r="A104" s="5" t="n"/>
      <c r="B104" s="6" t="n"/>
      <c r="C104" s="5" t="n"/>
      <c r="D104" s="7" t="n"/>
      <c r="E104" s="8" t="n"/>
      <c r="H104" s="9" t="n"/>
      <c r="I104" s="10" t="n"/>
      <c r="J104" s="8" t="n"/>
    </row>
    <row r="105"/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13/03/2023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90" t="inlineStr">
        <is>
          <t>Cierre Caja</t>
        </is>
      </c>
      <c r="B108" s="90" t="inlineStr">
        <is>
          <t>Fecha</t>
        </is>
      </c>
      <c r="C108" s="90" t="inlineStr">
        <is>
          <t>Cajero</t>
        </is>
      </c>
      <c r="D108" s="90" t="inlineStr">
        <is>
          <t>Nro Voucher</t>
        </is>
      </c>
      <c r="E108" s="90" t="inlineStr">
        <is>
          <t>Nro Cuenta</t>
        </is>
      </c>
      <c r="F108" s="90" t="inlineStr">
        <is>
          <t>Tipo Ingreso</t>
        </is>
      </c>
      <c r="G108" s="91" t="n"/>
      <c r="H108" s="92" t="n"/>
      <c r="I108" s="90" t="inlineStr">
        <is>
          <t>TIPO DE INGRESO</t>
        </is>
      </c>
      <c r="J108" s="90" t="inlineStr">
        <is>
          <t>Cobrador</t>
        </is>
      </c>
    </row>
    <row r="109">
      <c r="A109" s="93" t="n"/>
      <c r="B109" s="93" t="n"/>
      <c r="C109" s="93" t="n"/>
      <c r="D109" s="93" t="n"/>
      <c r="E109" s="93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93" t="n"/>
      <c r="J109" s="93" t="n"/>
    </row>
    <row r="110">
      <c r="A110" s="5" t="inlineStr">
        <is>
          <t>CCAJ-SC59/57/23</t>
        </is>
      </c>
      <c r="B110" s="6" t="n">
        <v>44998.79530394676</v>
      </c>
      <c r="C110" s="5" t="inlineStr">
        <is>
          <t>4262 JUAN GILBERTO PARADA ROJAS</t>
        </is>
      </c>
      <c r="D110" s="7" t="n"/>
      <c r="E110" s="8" t="n"/>
      <c r="F110" s="9" t="n">
        <v>1004.88</v>
      </c>
      <c r="I110" s="10" t="inlineStr">
        <is>
          <t>EFECTIVO</t>
        </is>
      </c>
      <c r="J110" s="5" t="inlineStr">
        <is>
          <t>4262 JUAN GILBERTO PARADA ROJAS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F111" s="45" t="n"/>
      <c r="I111" s="10" t="n"/>
      <c r="J111" s="5" t="n"/>
    </row>
    <row r="112" ht="15.75" customHeight="1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32" t="inlineStr">
        <is>
          <t>112931691</t>
        </is>
      </c>
      <c r="E112" s="15" t="n">
        <v>112931785</v>
      </c>
      <c r="F112" s="9" t="n"/>
      <c r="I112" s="10" t="n"/>
      <c r="J112" s="5" t="n"/>
    </row>
    <row r="113"/>
    <row r="114"/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14/03/2023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90" t="inlineStr">
        <is>
          <t>Cierre Caja</t>
        </is>
      </c>
      <c r="B117" s="90" t="inlineStr">
        <is>
          <t>Fecha</t>
        </is>
      </c>
      <c r="C117" s="90" t="inlineStr">
        <is>
          <t>Cajero</t>
        </is>
      </c>
      <c r="D117" s="90" t="inlineStr">
        <is>
          <t>Nro Voucher</t>
        </is>
      </c>
      <c r="E117" s="90" t="inlineStr">
        <is>
          <t>Nro Cuenta</t>
        </is>
      </c>
      <c r="F117" s="90" t="inlineStr">
        <is>
          <t>Tipo Ingreso</t>
        </is>
      </c>
      <c r="G117" s="91" t="n"/>
      <c r="H117" s="92" t="n"/>
      <c r="I117" s="90" t="inlineStr">
        <is>
          <t>TIPO DE INGRESO</t>
        </is>
      </c>
      <c r="J117" s="90" t="inlineStr">
        <is>
          <t>Cobrador</t>
        </is>
      </c>
    </row>
    <row r="118">
      <c r="A118" s="93" t="n"/>
      <c r="B118" s="93" t="n"/>
      <c r="C118" s="93" t="n"/>
      <c r="D118" s="93" t="n"/>
      <c r="E118" s="93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93" t="n"/>
      <c r="J118" s="93" t="n"/>
    </row>
    <row r="119">
      <c r="A119" s="5" t="inlineStr">
        <is>
          <t>CCAJ-SC59/58/23</t>
        </is>
      </c>
      <c r="B119" s="6" t="n">
        <v>44999.82653591436</v>
      </c>
      <c r="C119" s="5" t="inlineStr">
        <is>
          <t>4262 JUAN GILBERTO PARADA ROJAS</t>
        </is>
      </c>
      <c r="D119" s="7" t="n"/>
      <c r="E119" s="8" t="n"/>
      <c r="F119" s="9" t="n">
        <v>6164.52</v>
      </c>
      <c r="I119" s="10" t="inlineStr">
        <is>
          <t>EFECTIVO</t>
        </is>
      </c>
      <c r="J119" s="5" t="inlineStr">
        <is>
          <t>4262 JUAN GILBERTO PARADA ROJAS</t>
        </is>
      </c>
    </row>
    <row r="120">
      <c r="A120" s="11" t="inlineStr">
        <is>
          <t>SAP</t>
        </is>
      </c>
      <c r="B120" s="3" t="n"/>
      <c r="C120" s="3" t="n"/>
      <c r="D120" s="7" t="n"/>
      <c r="E120" s="8" t="n"/>
      <c r="F120" s="45" t="n"/>
      <c r="I120" s="10" t="n"/>
      <c r="J120" s="5" t="n"/>
    </row>
    <row r="121">
      <c r="A121" s="85" t="inlineStr">
        <is>
          <t>RECORTE SAP</t>
        </is>
      </c>
      <c r="B121" s="91" t="n"/>
      <c r="C121" s="92" t="n"/>
      <c r="D121" s="86" t="inlineStr">
        <is>
          <t>112938565</t>
        </is>
      </c>
      <c r="E121" s="92" t="n"/>
      <c r="F121" s="73" t="n"/>
    </row>
    <row r="122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CAJA-BANCO</t>
        </is>
      </c>
      <c r="E122" s="13" t="inlineStr">
        <is>
          <t>COMPENSACION</t>
        </is>
      </c>
      <c r="F122" s="31" t="n"/>
    </row>
    <row r="123" ht="15.75" customHeight="1">
      <c r="D123" s="32" t="n">
        <v>112938565</v>
      </c>
      <c r="E123" s="15" t="n">
        <v>112938678</v>
      </c>
      <c r="F123" s="33" t="n"/>
    </row>
    <row r="124">
      <c r="A124" s="85" t="inlineStr">
        <is>
          <t>RECORTE SAP</t>
        </is>
      </c>
      <c r="B124" s="91" t="n"/>
      <c r="C124" s="92" t="n"/>
      <c r="D124" s="86" t="inlineStr">
        <is>
          <t>COMPROBANTES ME</t>
        </is>
      </c>
      <c r="E124" s="92" t="n"/>
      <c r="F124" s="73" t="n"/>
    </row>
    <row r="125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CAJA-BANCO</t>
        </is>
      </c>
      <c r="E125" s="13" t="inlineStr">
        <is>
          <t>COMPENSACION</t>
        </is>
      </c>
      <c r="F125" s="31" t="n"/>
    </row>
    <row r="126" ht="15.75" customHeight="1">
      <c r="A126" s="24" t="n"/>
      <c r="B126" s="6" t="n"/>
      <c r="C126" s="5" t="n"/>
      <c r="D126" s="37" t="n"/>
      <c r="E126" s="33" t="n"/>
      <c r="F126" s="33" t="n"/>
      <c r="I126" s="10" t="n"/>
      <c r="J126" s="5" t="n"/>
    </row>
    <row r="127" ht="15.75" customHeight="1">
      <c r="D127" s="37" t="n"/>
      <c r="E127" s="37" t="n"/>
      <c r="F127" s="33" t="n"/>
    </row>
    <row r="128">
      <c r="A128" s="1" t="inlineStr">
        <is>
          <t>Cierre Caja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3" t="inlineStr">
        <is>
          <t>Del 15/03/2023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90" t="inlineStr">
        <is>
          <t>Cierre Caja</t>
        </is>
      </c>
      <c r="B130" s="90" t="inlineStr">
        <is>
          <t>Fecha</t>
        </is>
      </c>
      <c r="C130" s="90" t="inlineStr">
        <is>
          <t>Cajero</t>
        </is>
      </c>
      <c r="D130" s="90" t="inlineStr">
        <is>
          <t>Nro Voucher</t>
        </is>
      </c>
      <c r="E130" s="90" t="inlineStr">
        <is>
          <t>Nro Cuenta</t>
        </is>
      </c>
      <c r="F130" s="90" t="inlineStr">
        <is>
          <t>Tipo Ingreso</t>
        </is>
      </c>
      <c r="G130" s="91" t="n"/>
      <c r="H130" s="92" t="n"/>
      <c r="I130" s="90" t="inlineStr">
        <is>
          <t>TIPO DE INGRESO</t>
        </is>
      </c>
      <c r="J130" s="90" t="inlineStr">
        <is>
          <t>Cobrador</t>
        </is>
      </c>
    </row>
    <row r="131">
      <c r="A131" s="93" t="n"/>
      <c r="B131" s="93" t="n"/>
      <c r="C131" s="93" t="n"/>
      <c r="D131" s="93" t="n"/>
      <c r="E131" s="93" t="n"/>
      <c r="F131" s="4" t="inlineStr">
        <is>
          <t>EFECTIVO</t>
        </is>
      </c>
      <c r="G131" s="4" t="inlineStr">
        <is>
          <t>CHEQUE</t>
        </is>
      </c>
      <c r="H131" s="4" t="inlineStr">
        <is>
          <t>TRANSFERENCIA</t>
        </is>
      </c>
      <c r="I131" s="93" t="n"/>
      <c r="J131" s="93" t="n"/>
    </row>
    <row r="132">
      <c r="A132" s="5" t="inlineStr">
        <is>
          <t>CCAJ-SC59/59/23</t>
        </is>
      </c>
      <c r="B132" s="6" t="n">
        <v>45000.79619957176</v>
      </c>
      <c r="C132" s="5" t="inlineStr">
        <is>
          <t>4262 JUAN GILBERTO PARADA ROJAS</t>
        </is>
      </c>
      <c r="D132" s="7" t="n"/>
      <c r="E132" s="8" t="n"/>
      <c r="F132" s="9" t="n">
        <v>1805.98</v>
      </c>
      <c r="I132" s="10" t="inlineStr">
        <is>
          <t>EFECTIVO</t>
        </is>
      </c>
      <c r="J132" s="5" t="inlineStr">
        <is>
          <t>4262 JUAN GILBERTO PARADA ROJAS</t>
        </is>
      </c>
    </row>
    <row r="133">
      <c r="A133" s="11" t="inlineStr">
        <is>
          <t>SAP</t>
        </is>
      </c>
      <c r="B133" s="3" t="n"/>
      <c r="C133" s="3" t="n"/>
      <c r="D133" s="7" t="n"/>
      <c r="E133" s="8" t="n"/>
      <c r="F133" s="45" t="n"/>
      <c r="I133" s="10" t="n"/>
      <c r="J133" s="5" t="n"/>
    </row>
    <row r="134">
      <c r="A134" s="85" t="inlineStr">
        <is>
          <t>RECORTE SAP</t>
        </is>
      </c>
      <c r="B134" s="91" t="n"/>
      <c r="C134" s="92" t="n"/>
      <c r="D134" s="86" t="inlineStr">
        <is>
          <t>COMPROBANTES MN</t>
        </is>
      </c>
      <c r="E134" s="92" t="n"/>
      <c r="F134" s="73" t="n"/>
    </row>
    <row r="135">
      <c r="A135" s="13" t="inlineStr">
        <is>
          <t>CIERRE DE CAJA</t>
        </is>
      </c>
      <c r="B135" s="13" t="inlineStr">
        <is>
          <t>FECHA</t>
        </is>
      </c>
      <c r="C135" s="13" t="inlineStr">
        <is>
          <t>IMPORTE</t>
        </is>
      </c>
      <c r="D135" s="13" t="inlineStr">
        <is>
          <t>DOC CAJA-BANCO</t>
        </is>
      </c>
      <c r="E135" s="13" t="inlineStr">
        <is>
          <t>COMPENSACION</t>
        </is>
      </c>
      <c r="F135" s="31" t="n"/>
    </row>
    <row r="136" ht="15.75" customHeight="1">
      <c r="D136" s="37" t="n"/>
      <c r="E136" s="33" t="n"/>
      <c r="F136" s="33" t="n"/>
    </row>
    <row r="137">
      <c r="A137" s="85" t="inlineStr">
        <is>
          <t>RECORTE SAP</t>
        </is>
      </c>
      <c r="B137" s="91" t="n"/>
      <c r="C137" s="92" t="n"/>
      <c r="D137" s="86" t="inlineStr">
        <is>
          <t>COMPROBANTES ME</t>
        </is>
      </c>
      <c r="E137" s="92" t="n"/>
      <c r="F137" s="73" t="n"/>
    </row>
    <row r="138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CAJA-BANCO</t>
        </is>
      </c>
      <c r="E138" s="13" t="inlineStr">
        <is>
          <t>COMPENSACION</t>
        </is>
      </c>
      <c r="F138" s="31" t="n"/>
    </row>
    <row r="139" ht="15.75" customHeight="1">
      <c r="A139" s="24" t="n"/>
      <c r="B139" s="6" t="n"/>
      <c r="C139" s="5" t="n"/>
      <c r="D139" s="37" t="n"/>
      <c r="E139" s="33" t="n"/>
      <c r="F139" s="33" t="n"/>
      <c r="I139" s="10" t="n"/>
      <c r="J139" s="5" t="n"/>
    </row>
    <row r="140"/>
    <row r="141">
      <c r="A141" s="1" t="inlineStr">
        <is>
          <t>Cierre Caja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3" t="inlineStr">
        <is>
          <t>Del 16/03/2023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90" t="inlineStr">
        <is>
          <t>Cierre Caja</t>
        </is>
      </c>
      <c r="B143" s="90" t="inlineStr">
        <is>
          <t>Fecha</t>
        </is>
      </c>
      <c r="C143" s="90" t="inlineStr">
        <is>
          <t>Cajero</t>
        </is>
      </c>
      <c r="D143" s="90" t="inlineStr">
        <is>
          <t>Nro Voucher</t>
        </is>
      </c>
      <c r="E143" s="90" t="inlineStr">
        <is>
          <t>Nro Cuenta</t>
        </is>
      </c>
      <c r="F143" s="90" t="inlineStr">
        <is>
          <t>Tipo Ingreso</t>
        </is>
      </c>
      <c r="G143" s="91" t="n"/>
      <c r="H143" s="92" t="n"/>
      <c r="I143" s="90" t="inlineStr">
        <is>
          <t>TIPO DE INGRESO</t>
        </is>
      </c>
      <c r="J143" s="90" t="inlineStr">
        <is>
          <t>Cobrador</t>
        </is>
      </c>
    </row>
    <row r="144">
      <c r="A144" s="93" t="n"/>
      <c r="B144" s="93" t="n"/>
      <c r="C144" s="93" t="n"/>
      <c r="D144" s="93" t="n"/>
      <c r="E144" s="93" t="n"/>
      <c r="F144" s="4" t="inlineStr">
        <is>
          <t>EFECTIVO</t>
        </is>
      </c>
      <c r="G144" s="4" t="inlineStr">
        <is>
          <t>CHEQUE</t>
        </is>
      </c>
      <c r="H144" s="4" t="inlineStr">
        <is>
          <t>TRANSFERENCIA</t>
        </is>
      </c>
      <c r="I144" s="93" t="n"/>
      <c r="J144" s="93" t="n"/>
    </row>
    <row r="145">
      <c r="A145" s="5" t="inlineStr">
        <is>
          <t>CCAJ-SC59/60/23</t>
        </is>
      </c>
      <c r="B145" s="6" t="n">
        <v>45001.81224458334</v>
      </c>
      <c r="C145" s="5" t="inlineStr">
        <is>
          <t>4262 JUAN GILBERTO PARADA ROJAS</t>
        </is>
      </c>
      <c r="D145" s="7" t="n"/>
      <c r="E145" s="8" t="n"/>
      <c r="F145" s="9" t="n">
        <v>451.66</v>
      </c>
      <c r="I145" s="10" t="inlineStr">
        <is>
          <t>EFECTIVO</t>
        </is>
      </c>
      <c r="J145" s="5" t="inlineStr">
        <is>
          <t>4262 JUAN GILBERTO PARADA ROJAS</t>
        </is>
      </c>
    </row>
    <row r="146" ht="15.75" customHeight="1">
      <c r="A146" s="24" t="inlineStr">
        <is>
          <t>SAP</t>
        </is>
      </c>
      <c r="B146" s="6" t="n"/>
      <c r="C146" s="5" t="n"/>
      <c r="D146" s="7" t="n"/>
      <c r="E146" s="8" t="n"/>
      <c r="F146" s="33" t="n"/>
      <c r="G146" s="9" t="n"/>
      <c r="I146" s="10" t="n"/>
      <c r="J146" s="8" t="n"/>
    </row>
    <row r="147" ht="15.75" customHeight="1">
      <c r="A147" s="85" t="inlineStr">
        <is>
          <t>RECORTE SAP</t>
        </is>
      </c>
      <c r="B147" s="91" t="n"/>
      <c r="C147" s="92" t="n"/>
      <c r="D147" s="86" t="inlineStr">
        <is>
          <t>COMPROBANTES MN</t>
        </is>
      </c>
      <c r="E147" s="92" t="n"/>
      <c r="F147" s="33" t="n"/>
      <c r="G147" s="9" t="n"/>
      <c r="I147" s="10" t="n"/>
      <c r="J147" s="8" t="n"/>
    </row>
    <row r="148" ht="15.75" customHeight="1">
      <c r="A148" s="13" t="inlineStr">
        <is>
          <t>CIERRE DE CAJA</t>
        </is>
      </c>
      <c r="B148" s="13" t="inlineStr">
        <is>
          <t>FECHA</t>
        </is>
      </c>
      <c r="C148" s="13" t="inlineStr">
        <is>
          <t>IMPORTE</t>
        </is>
      </c>
      <c r="D148" s="13" t="inlineStr">
        <is>
          <t>DOC CAJA-BANCO</t>
        </is>
      </c>
      <c r="E148" s="13" t="inlineStr">
        <is>
          <t>COMPENSACION</t>
        </is>
      </c>
      <c r="F148" s="33" t="n"/>
      <c r="G148" s="9" t="n"/>
      <c r="I148" s="10" t="n"/>
      <c r="J148" s="8" t="n"/>
    </row>
    <row r="149" ht="15.75" customHeight="1">
      <c r="D149" s="37" t="n"/>
      <c r="E149" s="33" t="n"/>
      <c r="F149" s="33" t="n"/>
      <c r="G149" s="9" t="n"/>
      <c r="I149" s="10" t="n"/>
      <c r="J149" s="8" t="n"/>
    </row>
    <row r="150" ht="15.75" customHeight="1">
      <c r="A150" s="85" t="inlineStr">
        <is>
          <t>RECORTE SAP</t>
        </is>
      </c>
      <c r="B150" s="91" t="n"/>
      <c r="C150" s="92" t="n"/>
      <c r="D150" s="86" t="inlineStr">
        <is>
          <t>COMPROBANTES ME</t>
        </is>
      </c>
      <c r="E150" s="92" t="n"/>
      <c r="F150" s="33" t="n"/>
      <c r="G150" s="9" t="n"/>
      <c r="I150" s="10" t="n"/>
      <c r="J150" s="8" t="n"/>
    </row>
    <row r="151" ht="15.75" customHeight="1">
      <c r="A151" s="13" t="inlineStr">
        <is>
          <t>CIERRE DE CAJA</t>
        </is>
      </c>
      <c r="B151" s="13" t="inlineStr">
        <is>
          <t>FECHA</t>
        </is>
      </c>
      <c r="C151" s="13" t="inlineStr">
        <is>
          <t>IMPORTE</t>
        </is>
      </c>
      <c r="D151" s="13" t="inlineStr">
        <is>
          <t>DOC CAJA-BANCO</t>
        </is>
      </c>
      <c r="E151" s="13" t="inlineStr">
        <is>
          <t>COMPENSACION</t>
        </is>
      </c>
      <c r="F151" s="33" t="n"/>
      <c r="G151" s="9" t="n"/>
      <c r="I151" s="10" t="n"/>
      <c r="J151" s="8" t="n"/>
    </row>
    <row r="152" ht="15.75" customHeight="1">
      <c r="A152" s="24" t="n"/>
      <c r="B152" s="6" t="n"/>
      <c r="C152" s="5" t="n"/>
      <c r="D152" s="37" t="n"/>
      <c r="E152" s="33" t="n"/>
      <c r="F152" s="33" t="n"/>
      <c r="G152" s="9" t="n"/>
      <c r="I152" s="10" t="n"/>
      <c r="J152" s="8" t="n"/>
    </row>
  </sheetData>
  <mergeCells count="132">
    <mergeCell ref="I70:I71"/>
    <mergeCell ref="J70:J71"/>
    <mergeCell ref="A70:A71"/>
    <mergeCell ref="B70:B71"/>
    <mergeCell ref="C70:C71"/>
    <mergeCell ref="D70:D71"/>
    <mergeCell ref="E70:E71"/>
    <mergeCell ref="F70:H70"/>
    <mergeCell ref="I79:I80"/>
    <mergeCell ref="J79:J80"/>
    <mergeCell ref="A79:A80"/>
    <mergeCell ref="B79:B80"/>
    <mergeCell ref="C79:C80"/>
    <mergeCell ref="D79:D80"/>
    <mergeCell ref="E79:E80"/>
    <mergeCell ref="F79:H79"/>
    <mergeCell ref="F22:H22"/>
    <mergeCell ref="I22:I23"/>
    <mergeCell ref="J22:J23"/>
    <mergeCell ref="A22:A23"/>
    <mergeCell ref="B22:B23"/>
    <mergeCell ref="C22:C23"/>
    <mergeCell ref="D22:D23"/>
    <mergeCell ref="E22:E23"/>
    <mergeCell ref="I3:I4"/>
    <mergeCell ref="J3:J4"/>
    <mergeCell ref="A3:A4"/>
    <mergeCell ref="B3:B4"/>
    <mergeCell ref="C3:C4"/>
    <mergeCell ref="D3:D4"/>
    <mergeCell ref="E3:E4"/>
    <mergeCell ref="F3:H3"/>
    <mergeCell ref="F13:H13"/>
    <mergeCell ref="I13:I14"/>
    <mergeCell ref="J13:J14"/>
    <mergeCell ref="A13:A14"/>
    <mergeCell ref="B13:B14"/>
    <mergeCell ref="C13:C14"/>
    <mergeCell ref="D13:D14"/>
    <mergeCell ref="E13:E14"/>
    <mergeCell ref="J42:J43"/>
    <mergeCell ref="I32:I33"/>
    <mergeCell ref="J32:J33"/>
    <mergeCell ref="A42:A43"/>
    <mergeCell ref="B42:B43"/>
    <mergeCell ref="C42:C43"/>
    <mergeCell ref="D42:D43"/>
    <mergeCell ref="E42:E43"/>
    <mergeCell ref="F42:H42"/>
    <mergeCell ref="A32:A33"/>
    <mergeCell ref="B32:B33"/>
    <mergeCell ref="C32:C33"/>
    <mergeCell ref="D32:D33"/>
    <mergeCell ref="E32:E33"/>
    <mergeCell ref="F32:H32"/>
    <mergeCell ref="I42:I43"/>
    <mergeCell ref="I61:I62"/>
    <mergeCell ref="J61:J62"/>
    <mergeCell ref="A61:A62"/>
    <mergeCell ref="B61:B62"/>
    <mergeCell ref="C61:C62"/>
    <mergeCell ref="D61:D62"/>
    <mergeCell ref="E61:E62"/>
    <mergeCell ref="F61:H61"/>
    <mergeCell ref="I51:I52"/>
    <mergeCell ref="J51:J52"/>
    <mergeCell ref="A51:A52"/>
    <mergeCell ref="B51:B52"/>
    <mergeCell ref="C51:C52"/>
    <mergeCell ref="D51:D52"/>
    <mergeCell ref="E51:E52"/>
    <mergeCell ref="F51:H51"/>
    <mergeCell ref="I89:I90"/>
    <mergeCell ref="J89:J90"/>
    <mergeCell ref="A98:A99"/>
    <mergeCell ref="B98:B99"/>
    <mergeCell ref="C98:C99"/>
    <mergeCell ref="D98:D99"/>
    <mergeCell ref="E98:E99"/>
    <mergeCell ref="F98:H98"/>
    <mergeCell ref="I98:I99"/>
    <mergeCell ref="J98:J99"/>
    <mergeCell ref="A89:A90"/>
    <mergeCell ref="B89:B90"/>
    <mergeCell ref="C89:C90"/>
    <mergeCell ref="D89:D90"/>
    <mergeCell ref="E89:E90"/>
    <mergeCell ref="F89:H89"/>
    <mergeCell ref="I108:I109"/>
    <mergeCell ref="J108:J109"/>
    <mergeCell ref="A108:A109"/>
    <mergeCell ref="B108:B109"/>
    <mergeCell ref="C108:C109"/>
    <mergeCell ref="D108:D109"/>
    <mergeCell ref="E108:E109"/>
    <mergeCell ref="A130:A131"/>
    <mergeCell ref="B130:B131"/>
    <mergeCell ref="C130:C131"/>
    <mergeCell ref="D130:D131"/>
    <mergeCell ref="E130:E131"/>
    <mergeCell ref="F130:H130"/>
    <mergeCell ref="I130:I131"/>
    <mergeCell ref="J130:J131"/>
    <mergeCell ref="F117:H117"/>
    <mergeCell ref="I117:I118"/>
    <mergeCell ref="J117:J118"/>
    <mergeCell ref="A117:A118"/>
    <mergeCell ref="B117:B118"/>
    <mergeCell ref="C117:C118"/>
    <mergeCell ref="D117:D118"/>
    <mergeCell ref="E117:E118"/>
    <mergeCell ref="A121:C121"/>
    <mergeCell ref="D121:E121"/>
    <mergeCell ref="A124:C124"/>
    <mergeCell ref="D124:E124"/>
    <mergeCell ref="A134:C134"/>
    <mergeCell ref="D134:E134"/>
    <mergeCell ref="A137:C137"/>
    <mergeCell ref="D137:E137"/>
    <mergeCell ref="F108:H108"/>
    <mergeCell ref="A147:C147"/>
    <mergeCell ref="D147:E147"/>
    <mergeCell ref="A150:C150"/>
    <mergeCell ref="D150:E150"/>
    <mergeCell ref="I143:I144"/>
    <mergeCell ref="J143:J144"/>
    <mergeCell ref="A143:A144"/>
    <mergeCell ref="B143:B144"/>
    <mergeCell ref="C143:C144"/>
    <mergeCell ref="D143:D144"/>
    <mergeCell ref="E143:E144"/>
    <mergeCell ref="F143:H143"/>
  </mergeCells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43"/>
  <sheetViews>
    <sheetView topLeftCell="A229" workbookViewId="0">
      <selection activeCell="D238" sqref="D237:F23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24" bestFit="1" customWidth="1" min="5" max="5"/>
    <col width="12.8554687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CCAJ-TA43/47/2023</t>
        </is>
      </c>
      <c r="B5" s="6" t="n">
        <v>44985.99873913194</v>
      </c>
      <c r="C5" s="5" t="inlineStr">
        <is>
          <t>723 NELVI JUANITA ROMERO CASTILLO</t>
        </is>
      </c>
      <c r="D5" s="7" t="n"/>
      <c r="E5" s="8" t="n"/>
      <c r="G5" s="9" t="n">
        <v>4239.04</v>
      </c>
      <c r="I5" s="10" t="inlineStr">
        <is>
          <t>CHEQUE</t>
        </is>
      </c>
      <c r="J5" s="8" t="inlineStr">
        <is>
          <t>3094 SHIRLEY HALSEY JALDIN</t>
        </is>
      </c>
    </row>
    <row r="6">
      <c r="A6" s="5" t="inlineStr">
        <is>
          <t>CCAJ-TA43/47/2023</t>
        </is>
      </c>
      <c r="B6" s="6" t="n">
        <v>44985.99873913194</v>
      </c>
      <c r="C6" s="5" t="inlineStr">
        <is>
          <t>723 NELVI JUANITA ROMERO CASTILLO</t>
        </is>
      </c>
      <c r="D6" s="7" t="n">
        <v>33210353</v>
      </c>
      <c r="E6" s="8" t="inlineStr">
        <is>
          <t>BISA-100070081</t>
        </is>
      </c>
      <c r="H6" s="9" t="n">
        <v>117.7</v>
      </c>
      <c r="I6" s="5" t="inlineStr">
        <is>
          <t>DEPÓSITO BANCARIO</t>
        </is>
      </c>
      <c r="J6" s="8" t="inlineStr">
        <is>
          <t>4648 HUGO PEREDO - T02</t>
        </is>
      </c>
    </row>
    <row r="7">
      <c r="A7" s="5" t="inlineStr">
        <is>
          <t>CCAJ-TA43/47/2023</t>
        </is>
      </c>
      <c r="B7" s="6" t="n">
        <v>44985.99873913194</v>
      </c>
      <c r="C7" s="5" t="inlineStr">
        <is>
          <t>723 NELVI JUANITA ROMERO CASTILLO</t>
        </is>
      </c>
      <c r="D7" s="17" t="n">
        <v>45133211906</v>
      </c>
      <c r="E7" s="8" t="inlineStr">
        <is>
          <t>BISA-100070081</t>
        </is>
      </c>
      <c r="H7" s="9" t="n">
        <v>3178</v>
      </c>
      <c r="I7" s="5" t="inlineStr">
        <is>
          <t>DEPÓSITO BANCARIO</t>
        </is>
      </c>
      <c r="J7" s="5" t="inlineStr">
        <is>
          <t>2645 ANDRES ESTEBAN SINGURI LLANOS</t>
        </is>
      </c>
    </row>
    <row r="8">
      <c r="A8" s="5" t="inlineStr">
        <is>
          <t>CCAJ-TA43/47/2023</t>
        </is>
      </c>
      <c r="B8" s="6" t="n">
        <v>44985.99873913194</v>
      </c>
      <c r="C8" s="5" t="inlineStr">
        <is>
          <t>723 NELVI JUANITA ROMERO CASTILLO</t>
        </is>
      </c>
      <c r="D8" s="7" t="n">
        <v>39937113</v>
      </c>
      <c r="E8" s="5" t="inlineStr">
        <is>
          <t>BANCO UNION-10000020161539</t>
        </is>
      </c>
      <c r="H8" s="9" t="n">
        <v>7261.9</v>
      </c>
      <c r="I8" s="5" t="inlineStr">
        <is>
          <t>DEPÓSITO BANCARIO</t>
        </is>
      </c>
      <c r="J8" s="5" t="inlineStr">
        <is>
          <t>2645 ANDRES ESTEBAN SINGURI LLANOS</t>
        </is>
      </c>
    </row>
    <row r="9">
      <c r="A9" s="5" t="inlineStr">
        <is>
          <t>CCAJ-TA43/47/2023</t>
        </is>
      </c>
      <c r="B9" s="6" t="n">
        <v>44985.99873913194</v>
      </c>
      <c r="C9" s="5" t="inlineStr">
        <is>
          <t>723 NELVI JUANITA ROMERO CASTILLO</t>
        </is>
      </c>
      <c r="D9" s="7" t="n">
        <v>5192069</v>
      </c>
      <c r="E9" s="5" t="inlineStr">
        <is>
          <t>BANCO UNION-10000020161539</t>
        </is>
      </c>
      <c r="H9" s="9" t="n">
        <v>6395.12</v>
      </c>
      <c r="I9" s="5" t="inlineStr">
        <is>
          <t>DEPÓSITO BANCARIO</t>
        </is>
      </c>
      <c r="J9" s="8" t="inlineStr">
        <is>
          <t>3094 SHIRLEY HALSEY JALDIN</t>
        </is>
      </c>
    </row>
    <row r="10">
      <c r="A10" s="5" t="inlineStr">
        <is>
          <t>CCAJ-TA43/47/2023</t>
        </is>
      </c>
      <c r="B10" s="6" t="n">
        <v>44985.99873913194</v>
      </c>
      <c r="C10" s="5" t="inlineStr">
        <is>
          <t>723 NELVI JUANITA ROMERO CASTILLO</t>
        </is>
      </c>
      <c r="D10" s="7" t="n">
        <v>3363626</v>
      </c>
      <c r="E10" s="8" t="inlineStr">
        <is>
          <t>BISA-100070081</t>
        </is>
      </c>
      <c r="H10" s="9" t="n">
        <v>902.4</v>
      </c>
      <c r="I10" s="5" t="inlineStr">
        <is>
          <t>DEPÓSITO BANCARIO</t>
        </is>
      </c>
      <c r="J10" s="5" t="inlineStr">
        <is>
          <t>2779 JUAN PABLO CAMACHO QUISPE</t>
        </is>
      </c>
    </row>
    <row r="11">
      <c r="A11" s="5" t="inlineStr">
        <is>
          <t>CCAJ-TA43/47/2023</t>
        </is>
      </c>
      <c r="B11" s="6" t="n">
        <v>44985.99873913194</v>
      </c>
      <c r="C11" s="5" t="inlineStr">
        <is>
          <t>723 NELVI JUANITA ROMERO CASTILLO</t>
        </is>
      </c>
      <c r="D11" s="7" t="n">
        <v>3270332</v>
      </c>
      <c r="E11" s="8" t="inlineStr">
        <is>
          <t>BISA-100070081</t>
        </is>
      </c>
      <c r="H11" s="9" t="n">
        <v>56.7</v>
      </c>
      <c r="I11" s="5" t="inlineStr">
        <is>
          <t>DEPÓSITO BANCARIO</t>
        </is>
      </c>
      <c r="J11" s="5" t="inlineStr">
        <is>
          <t>2779 JUAN PABLO CAMACHO QUISPE</t>
        </is>
      </c>
    </row>
    <row r="12">
      <c r="A12" s="5" t="inlineStr">
        <is>
          <t>CCAJ-TA43/47/2023</t>
        </is>
      </c>
      <c r="B12" s="6" t="n">
        <v>44985.99873913194</v>
      </c>
      <c r="C12" s="5" t="inlineStr">
        <is>
          <t>723 NELVI JUANITA ROMERO CASTILLO</t>
        </is>
      </c>
      <c r="D12" s="7" t="n">
        <v>3360140</v>
      </c>
      <c r="E12" s="8" t="inlineStr">
        <is>
          <t>BISA-100070081</t>
        </is>
      </c>
      <c r="H12" s="9" t="n">
        <v>117.7</v>
      </c>
      <c r="I12" s="5" t="inlineStr">
        <is>
          <t>DEPÓSITO BANCARIO</t>
        </is>
      </c>
      <c r="J12" s="5" t="inlineStr">
        <is>
          <t>2779 JUAN PABLO CAMACHO QUISPE</t>
        </is>
      </c>
    </row>
    <row r="13">
      <c r="A13" s="5" t="inlineStr">
        <is>
          <t>CCAJ-TA43/47/2023</t>
        </is>
      </c>
      <c r="B13" s="6" t="n">
        <v>44985.99873913194</v>
      </c>
      <c r="C13" s="5" t="inlineStr">
        <is>
          <t>723 NELVI JUANITA ROMERO CASTILLO</t>
        </is>
      </c>
      <c r="D13" s="7" t="n">
        <v>3302130</v>
      </c>
      <c r="E13" s="8" t="inlineStr">
        <is>
          <t>BISA-100070081</t>
        </is>
      </c>
      <c r="H13" s="9" t="n">
        <v>1208.21</v>
      </c>
      <c r="I13" s="5" t="inlineStr">
        <is>
          <t>DEPÓSITO BANCARIO</t>
        </is>
      </c>
      <c r="J13" s="5" t="inlineStr">
        <is>
          <t>2779 JUAN PABLO CAMACHO QUISPE</t>
        </is>
      </c>
    </row>
    <row r="14">
      <c r="A14" s="5" t="inlineStr">
        <is>
          <t>CCAJ-TA43/47/2023</t>
        </is>
      </c>
      <c r="B14" s="6" t="n">
        <v>44985.99873913194</v>
      </c>
      <c r="C14" s="5" t="inlineStr">
        <is>
          <t>723 NELVI JUANITA ROMERO CASTILLO</t>
        </is>
      </c>
      <c r="D14" s="7" t="n"/>
      <c r="E14" s="8" t="n"/>
      <c r="F14" s="9" t="n">
        <v>9122.9</v>
      </c>
      <c r="I14" s="10" t="inlineStr">
        <is>
          <t>EFECTIVO</t>
        </is>
      </c>
      <c r="J14" s="8" t="inlineStr">
        <is>
          <t>2581 EDGAR FLORES MARQUEZ</t>
        </is>
      </c>
    </row>
    <row r="15">
      <c r="A15" s="5" t="inlineStr">
        <is>
          <t>CCAJ-TA43/47/2023</t>
        </is>
      </c>
      <c r="B15" s="6" t="n">
        <v>44985.99873913194</v>
      </c>
      <c r="C15" s="5" t="inlineStr">
        <is>
          <t>723 NELVI JUANITA ROMERO CASTILLO</t>
        </is>
      </c>
      <c r="D15" s="7" t="n"/>
      <c r="E15" s="8" t="n"/>
      <c r="F15" s="9" t="n">
        <v>105948.6</v>
      </c>
      <c r="I15" s="10" t="inlineStr">
        <is>
          <t>EFECTIVO</t>
        </is>
      </c>
      <c r="J15" s="5" t="inlineStr">
        <is>
          <t>2645 ANDRES ESTEBAN SINGURI LLANOS</t>
        </is>
      </c>
    </row>
    <row r="16">
      <c r="A16" s="5" t="inlineStr">
        <is>
          <t>CCAJ-TA43/47/2023</t>
        </is>
      </c>
      <c r="B16" s="6" t="n">
        <v>44985.99873913194</v>
      </c>
      <c r="C16" s="5" t="inlineStr">
        <is>
          <t>723 NELVI JUANITA ROMERO CASTILLO</t>
        </is>
      </c>
      <c r="D16" s="7" t="n"/>
      <c r="E16" s="8" t="n"/>
      <c r="F16" s="9" t="n">
        <v>76773.8</v>
      </c>
      <c r="I16" s="10" t="inlineStr">
        <is>
          <t>EFECTIVO</t>
        </is>
      </c>
      <c r="J16" s="5" t="inlineStr">
        <is>
          <t>2779 JUAN PABLO CAMACHO QUISPE</t>
        </is>
      </c>
    </row>
    <row r="17">
      <c r="A17" s="5" t="inlineStr">
        <is>
          <t>CCAJ-TA43/47/2023</t>
        </is>
      </c>
      <c r="B17" s="6" t="n">
        <v>44985.99873913194</v>
      </c>
      <c r="C17" s="5" t="inlineStr">
        <is>
          <t>723 NELVI JUANITA ROMERO CASTILLO</t>
        </is>
      </c>
      <c r="D17" s="7" t="n"/>
      <c r="E17" s="8" t="n"/>
      <c r="F17" s="9" t="n">
        <v>11089.1</v>
      </c>
      <c r="I17" s="10" t="inlineStr">
        <is>
          <t>EFECTIVO</t>
        </is>
      </c>
      <c r="J17" s="8" t="inlineStr">
        <is>
          <t>4648 HUGO PEREDO - T02</t>
        </is>
      </c>
    </row>
    <row r="18">
      <c r="A18" s="11" t="inlineStr">
        <is>
          <t>SAP</t>
        </is>
      </c>
      <c r="B18" s="3" t="n"/>
      <c r="C18" s="3" t="n"/>
      <c r="D18" s="20">
        <f>205085.44+2088</f>
        <v/>
      </c>
      <c r="E18" s="8" t="n"/>
      <c r="F18" s="12">
        <f>SUM(F5:G17)</f>
        <v/>
      </c>
      <c r="H18" s="9" t="n"/>
      <c r="I18" s="10" t="n"/>
      <c r="J18" s="5" t="n"/>
    </row>
    <row r="19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  <c r="D19" s="7" t="n"/>
      <c r="E19" s="8" t="n"/>
      <c r="H19" s="9" t="n"/>
      <c r="I19" s="10" t="n"/>
      <c r="J19" s="5" t="n"/>
    </row>
    <row r="20" ht="15.75" customHeight="1">
      <c r="A20" s="5" t="n"/>
      <c r="B20" s="6" t="n"/>
      <c r="C20" s="5" t="n"/>
      <c r="D20" s="18" t="n">
        <v>112847523</v>
      </c>
      <c r="E20" s="15" t="n">
        <v>112847982</v>
      </c>
      <c r="H20" s="9" t="n"/>
      <c r="I20" s="10" t="n"/>
      <c r="J20" s="5" t="n"/>
    </row>
    <row r="21" ht="15.75" customHeight="1">
      <c r="D21" s="18" t="n">
        <v>112847536</v>
      </c>
      <c r="E21" s="15" t="n">
        <v>112848058</v>
      </c>
    </row>
    <row r="22">
      <c r="D22" s="16" t="inlineStr">
        <is>
          <t>BOOT</t>
        </is>
      </c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01/03/2023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90" t="inlineStr">
        <is>
          <t>Cierre Caja</t>
        </is>
      </c>
      <c r="B26" s="90" t="inlineStr">
        <is>
          <t>Fecha</t>
        </is>
      </c>
      <c r="C26" s="90" t="inlineStr">
        <is>
          <t>Cajero</t>
        </is>
      </c>
      <c r="D26" s="90" t="inlineStr">
        <is>
          <t>Nro Voucher</t>
        </is>
      </c>
      <c r="E26" s="90" t="inlineStr">
        <is>
          <t>Nro Cuenta</t>
        </is>
      </c>
      <c r="F26" s="90" t="inlineStr">
        <is>
          <t>Tipo Ingreso</t>
        </is>
      </c>
      <c r="G26" s="91" t="n"/>
      <c r="H26" s="92" t="n"/>
      <c r="I26" s="90" t="inlineStr">
        <is>
          <t>TIPO DE INGRESO</t>
        </is>
      </c>
      <c r="J26" s="90" t="inlineStr">
        <is>
          <t>Cobrador</t>
        </is>
      </c>
    </row>
    <row r="27">
      <c r="A27" s="93" t="n"/>
      <c r="B27" s="93" t="n"/>
      <c r="C27" s="93" t="n"/>
      <c r="D27" s="93" t="n"/>
      <c r="E27" s="93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93" t="n"/>
      <c r="J27" s="93" t="n"/>
    </row>
    <row r="28">
      <c r="A28" s="5" t="inlineStr">
        <is>
          <t>CCAJ-TA43/48/2023</t>
        </is>
      </c>
      <c r="B28" s="6" t="n">
        <v>44986.80883472222</v>
      </c>
      <c r="C28" s="5" t="inlineStr">
        <is>
          <t>723 NELVI JUANITA ROMERO CASTILLO</t>
        </is>
      </c>
      <c r="D28" s="7" t="n">
        <v>53215145</v>
      </c>
      <c r="E28" s="8" t="inlineStr">
        <is>
          <t>BISA-100070081</t>
        </is>
      </c>
      <c r="H28" s="9" t="n">
        <v>12124.59</v>
      </c>
      <c r="I28" s="5" t="inlineStr">
        <is>
          <t>DEPÓSITO BANCARIO</t>
        </is>
      </c>
      <c r="J28" s="5" t="inlineStr">
        <is>
          <t>2645 ANDRES ESTEBAN SINGURI LLANOS</t>
        </is>
      </c>
    </row>
    <row r="29">
      <c r="A29" s="5" t="inlineStr">
        <is>
          <t>CCAJ-TA43/48/2023</t>
        </is>
      </c>
      <c r="B29" s="6" t="n">
        <v>44986.80883472222</v>
      </c>
      <c r="C29" s="5" t="inlineStr">
        <is>
          <t>723 NELVI JUANITA ROMERO CASTILLO</t>
        </is>
      </c>
      <c r="D29" s="7" t="n"/>
      <c r="E29" s="8" t="n"/>
      <c r="F29" s="9" t="n">
        <v>45003.9</v>
      </c>
      <c r="I29" s="10" t="inlineStr">
        <is>
          <t>EFECTIVO</t>
        </is>
      </c>
      <c r="J29" s="5" t="inlineStr">
        <is>
          <t>2456 JOEL MOISES RUEDA DELGADO</t>
        </is>
      </c>
    </row>
    <row r="30">
      <c r="A30" s="5" t="inlineStr">
        <is>
          <t>CCAJ-TA43/48/2023</t>
        </is>
      </c>
      <c r="B30" s="6" t="n">
        <v>44986.80883472222</v>
      </c>
      <c r="C30" s="5" t="inlineStr">
        <is>
          <t>723 NELVI JUANITA ROMERO CASTILLO</t>
        </is>
      </c>
      <c r="D30" s="7" t="n"/>
      <c r="F30" s="9" t="n">
        <v>57904.6</v>
      </c>
      <c r="I30" s="10" t="inlineStr">
        <is>
          <t>EFECTIVO</t>
        </is>
      </c>
      <c r="J30" s="5" t="inlineStr">
        <is>
          <t>2645 ANDRES ESTEBAN SINGURI LLANOS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F31" s="12">
        <f>SUM(F28:G30)</f>
        <v/>
      </c>
      <c r="H31" s="9" t="n"/>
      <c r="I31" s="10" t="n"/>
      <c r="J31" s="5" t="n"/>
    </row>
    <row r="32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7" t="n"/>
      <c r="E32" s="8" t="n"/>
      <c r="F32" s="36" t="n"/>
      <c r="H32" s="9" t="n"/>
      <c r="I32" s="10" t="n"/>
      <c r="J32" s="5" t="n"/>
    </row>
    <row r="33" ht="15.75" customHeight="1">
      <c r="A33" s="5" t="n"/>
      <c r="B33" s="6" t="n"/>
      <c r="C33" s="5" t="n"/>
      <c r="D33" s="32" t="n">
        <v>112862315</v>
      </c>
      <c r="E33" s="15" t="n">
        <v>112862483</v>
      </c>
      <c r="H33" s="9" t="n"/>
      <c r="I33" s="10" t="n"/>
      <c r="J33" s="5" t="n"/>
    </row>
    <row r="34">
      <c r="D34" t="inlineStr">
        <is>
          <t>112862315</t>
        </is>
      </c>
      <c r="E34" t="inlineStr">
        <is>
          <t>112862337</t>
        </is>
      </c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02/03/2023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90" t="inlineStr">
        <is>
          <t>Cierre Caja</t>
        </is>
      </c>
      <c r="B37" s="90" t="inlineStr">
        <is>
          <t>Fecha</t>
        </is>
      </c>
      <c r="C37" s="90" t="inlineStr">
        <is>
          <t>Cajero</t>
        </is>
      </c>
      <c r="D37" s="90" t="inlineStr">
        <is>
          <t>Nro Voucher</t>
        </is>
      </c>
      <c r="E37" s="90" t="inlineStr">
        <is>
          <t>Nro Cuenta</t>
        </is>
      </c>
      <c r="F37" s="90" t="inlineStr">
        <is>
          <t>Tipo Ingreso</t>
        </is>
      </c>
      <c r="G37" s="91" t="n"/>
      <c r="H37" s="92" t="n"/>
      <c r="I37" s="90" t="inlineStr">
        <is>
          <t>TIPO DE INGRESO</t>
        </is>
      </c>
      <c r="J37" s="90" t="inlineStr">
        <is>
          <t>Cobrador</t>
        </is>
      </c>
    </row>
    <row r="38">
      <c r="A38" s="93" t="n"/>
      <c r="B38" s="93" t="n"/>
      <c r="C38" s="93" t="n"/>
      <c r="D38" s="93" t="n"/>
      <c r="E38" s="93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93" t="n"/>
      <c r="J38" s="93" t="n"/>
    </row>
    <row r="39">
      <c r="A39" s="5" t="inlineStr">
        <is>
          <t>CCAJ-TA43/49/2023</t>
        </is>
      </c>
      <c r="B39" s="6" t="n">
        <v>44987.69672369213</v>
      </c>
      <c r="C39" s="5" t="inlineStr">
        <is>
          <t>723 NELVI JUANITA ROMERO CASTILLO</t>
        </is>
      </c>
      <c r="D39" s="7" t="n"/>
      <c r="E39" s="8" t="n"/>
      <c r="G39" s="9" t="n">
        <v>1688.96</v>
      </c>
      <c r="I39" s="10" t="inlineStr">
        <is>
          <t>CHEQUE</t>
        </is>
      </c>
      <c r="J39" s="5" t="inlineStr">
        <is>
          <t>2645 ANDRES ESTEBAN SINGURI LLANOS</t>
        </is>
      </c>
    </row>
    <row r="40">
      <c r="A40" s="5" t="inlineStr">
        <is>
          <t>CCAJ-TA43/49/2023</t>
        </is>
      </c>
      <c r="B40" s="6" t="n">
        <v>44987.69672369213</v>
      </c>
      <c r="C40" s="5" t="inlineStr">
        <is>
          <t>723 NELVI JUANITA ROMERO CASTILLO</t>
        </is>
      </c>
      <c r="D40" s="7" t="n">
        <v>40044713</v>
      </c>
      <c r="E40" s="5" t="inlineStr">
        <is>
          <t>BANCO UNION-10000020161539</t>
        </is>
      </c>
      <c r="H40" s="9" t="n">
        <v>26584</v>
      </c>
      <c r="I40" s="5" t="inlineStr">
        <is>
          <t>DEPÓSITO BANCARIO</t>
        </is>
      </c>
      <c r="J40" s="5" t="inlineStr">
        <is>
          <t>2779 JUAN PABLO CAMACHO QUISPE</t>
        </is>
      </c>
    </row>
    <row r="41">
      <c r="A41" s="5" t="inlineStr">
        <is>
          <t>CCAJ-TA43/49/2023</t>
        </is>
      </c>
      <c r="B41" s="6" t="n">
        <v>44987.69672369213</v>
      </c>
      <c r="C41" s="5" t="inlineStr">
        <is>
          <t>723 NELVI JUANITA ROMERO CASTILLO</t>
        </is>
      </c>
      <c r="D41" s="7" t="n">
        <v>755527</v>
      </c>
      <c r="E41" s="8" t="inlineStr">
        <is>
          <t>BISA-100070081</t>
        </is>
      </c>
      <c r="H41" s="9" t="n">
        <v>1020</v>
      </c>
      <c r="I41" s="5" t="inlineStr">
        <is>
          <t>DEPÓSITO BANCARIO</t>
        </is>
      </c>
      <c r="J41" s="5" t="inlineStr">
        <is>
          <t>2456 JOEL MOISES RUEDA DELGADO</t>
        </is>
      </c>
    </row>
    <row r="42">
      <c r="A42" s="5" t="inlineStr">
        <is>
          <t>CCAJ-TA43/49/2023</t>
        </is>
      </c>
      <c r="B42" s="6" t="n">
        <v>44987.69672369213</v>
      </c>
      <c r="C42" s="5" t="inlineStr">
        <is>
          <t>723 NELVI JUANITA ROMERO CASTILLO</t>
        </is>
      </c>
      <c r="D42" s="7" t="n">
        <v>3214415</v>
      </c>
      <c r="E42" s="8" t="inlineStr">
        <is>
          <t>BISA-100070081</t>
        </is>
      </c>
      <c r="H42" s="9" t="n">
        <v>1536.4</v>
      </c>
      <c r="I42" s="5" t="inlineStr">
        <is>
          <t>DEPÓSITO BANCARIO</t>
        </is>
      </c>
      <c r="J42" s="5" t="inlineStr">
        <is>
          <t>2456 JOEL MOISES RUEDA DELGADO</t>
        </is>
      </c>
    </row>
    <row r="43">
      <c r="A43" s="5" t="inlineStr">
        <is>
          <t>CCAJ-TA43/49/2023</t>
        </is>
      </c>
      <c r="B43" s="6" t="n">
        <v>44987.69672369213</v>
      </c>
      <c r="C43" s="5" t="inlineStr">
        <is>
          <t>723 NELVI JUANITA ROMERO CASTILLO</t>
        </is>
      </c>
      <c r="D43" s="7" t="n">
        <v>3353238</v>
      </c>
      <c r="E43" s="8" t="inlineStr">
        <is>
          <t>BISA-100070081</t>
        </is>
      </c>
      <c r="H43" s="9" t="n">
        <v>3279.82</v>
      </c>
      <c r="I43" s="5" t="inlineStr">
        <is>
          <t>DEPÓSITO BANCARIO</t>
        </is>
      </c>
      <c r="J43" s="5" t="inlineStr">
        <is>
          <t>2456 JOEL MOISES RUEDA DELGADO</t>
        </is>
      </c>
    </row>
    <row r="44">
      <c r="A44" s="5" t="inlineStr">
        <is>
          <t>CCAJ-TA43/49/2023</t>
        </is>
      </c>
      <c r="B44" s="6" t="n">
        <v>44987.69672369213</v>
      </c>
      <c r="C44" s="5" t="inlineStr">
        <is>
          <t>723 NELVI JUANITA ROMERO CASTILLO</t>
        </is>
      </c>
      <c r="D44" s="7" t="n">
        <v>3369264</v>
      </c>
      <c r="E44" s="8" t="inlineStr">
        <is>
          <t>BISA-100070081</t>
        </is>
      </c>
      <c r="H44" s="9" t="n">
        <v>1948.56</v>
      </c>
      <c r="I44" s="5" t="inlineStr">
        <is>
          <t>DEPÓSITO BANCARIO</t>
        </is>
      </c>
      <c r="J44" s="5" t="inlineStr">
        <is>
          <t>2456 JOEL MOISES RUEDA DELGADO</t>
        </is>
      </c>
    </row>
    <row r="45">
      <c r="A45" s="5" t="inlineStr">
        <is>
          <t>CCAJ-TA43/49/2023</t>
        </is>
      </c>
      <c r="B45" s="6" t="n">
        <v>44987.69672369213</v>
      </c>
      <c r="C45" s="5" t="inlineStr">
        <is>
          <t>723 NELVI JUANITA ROMERO CASTILLO</t>
        </is>
      </c>
      <c r="D45" s="7" t="n">
        <v>7647820</v>
      </c>
      <c r="E45" s="5" t="inlineStr">
        <is>
          <t>BANCO UNION-10000020161539</t>
        </is>
      </c>
      <c r="H45" s="9" t="n">
        <v>1289.2</v>
      </c>
      <c r="I45" s="5" t="inlineStr">
        <is>
          <t>DEPÓSITO BANCARIO</t>
        </is>
      </c>
      <c r="J45" s="8" t="inlineStr">
        <is>
          <t>4648 HUGO PEREDO ARCE</t>
        </is>
      </c>
    </row>
    <row r="46">
      <c r="A46" s="5" t="inlineStr">
        <is>
          <t>CCAJ-TA43/49/2023</t>
        </is>
      </c>
      <c r="B46" s="6" t="n">
        <v>44987.69672369213</v>
      </c>
      <c r="C46" s="5" t="inlineStr">
        <is>
          <t>723 NELVI JUANITA ROMERO CASTILLO</t>
        </is>
      </c>
      <c r="D46" s="7" t="n">
        <v>3276003</v>
      </c>
      <c r="E46" s="8" t="inlineStr">
        <is>
          <t>BISA-100070081</t>
        </is>
      </c>
      <c r="H46" s="9" t="n">
        <v>396.62</v>
      </c>
      <c r="I46" s="5" t="inlineStr">
        <is>
          <t>DEPÓSITO BANCARIO</t>
        </is>
      </c>
      <c r="J46" s="5" t="inlineStr">
        <is>
          <t>2456 JOEL MOISES RUEDA DELGADO</t>
        </is>
      </c>
    </row>
    <row r="47">
      <c r="A47" s="5" t="inlineStr">
        <is>
          <t>CCAJ-TA43/49/2023</t>
        </is>
      </c>
      <c r="B47" s="6" t="n">
        <v>44987.69672369213</v>
      </c>
      <c r="C47" s="5" t="inlineStr">
        <is>
          <t>723 NELVI JUANITA ROMERO CASTILLO</t>
        </is>
      </c>
      <c r="D47" s="7" t="n">
        <v>3148506354</v>
      </c>
      <c r="E47" s="5" t="inlineStr">
        <is>
          <t>BANCO UNION-10000020161539</t>
        </is>
      </c>
      <c r="H47" s="9" t="n">
        <v>17263.68</v>
      </c>
      <c r="I47" s="5" t="inlineStr">
        <is>
          <t>DEPÓSITO BANCARIO</t>
        </is>
      </c>
      <c r="J47" s="5" t="inlineStr">
        <is>
          <t>2645 ANDRES ESTEBAN SINGURI LLANOS</t>
        </is>
      </c>
    </row>
    <row r="48">
      <c r="A48" s="5" t="inlineStr">
        <is>
          <t>CCAJ-TA43/49/2023</t>
        </is>
      </c>
      <c r="B48" s="6" t="n">
        <v>44987.69672369213</v>
      </c>
      <c r="C48" s="5" t="inlineStr">
        <is>
          <t>723 NELVI JUANITA ROMERO CASTILLO</t>
        </is>
      </c>
      <c r="D48" s="7" t="n"/>
      <c r="E48" s="8" t="n"/>
      <c r="F48" s="9" t="n">
        <v>65791.2</v>
      </c>
      <c r="I48" s="10" t="inlineStr">
        <is>
          <t>EFECTIVO</t>
        </is>
      </c>
      <c r="J48" s="5" t="inlineStr">
        <is>
          <t>2456 JOEL MOISES RUEDA DELGADO</t>
        </is>
      </c>
    </row>
    <row r="49">
      <c r="A49" s="5" t="inlineStr">
        <is>
          <t>CCAJ-TA43/49/2023</t>
        </is>
      </c>
      <c r="B49" s="6" t="n">
        <v>44987.69672369213</v>
      </c>
      <c r="C49" s="5" t="inlineStr">
        <is>
          <t>723 NELVI JUANITA ROMERO CASTILLO</t>
        </is>
      </c>
      <c r="D49" s="7" t="n"/>
      <c r="E49" s="8" t="n"/>
      <c r="F49" s="9" t="n">
        <v>177872.9</v>
      </c>
      <c r="I49" s="10" t="inlineStr">
        <is>
          <t>EFECTIVO</t>
        </is>
      </c>
      <c r="J49" s="5" t="inlineStr">
        <is>
          <t>2645 ANDRES ESTEBAN SINGURI LLANOS</t>
        </is>
      </c>
    </row>
    <row r="50">
      <c r="A50" s="5" t="inlineStr">
        <is>
          <t>CCAJ-TA43/49/2023</t>
        </is>
      </c>
      <c r="B50" s="6" t="n">
        <v>44987.69672369213</v>
      </c>
      <c r="C50" s="5" t="inlineStr">
        <is>
          <t>723 NELVI JUANITA ROMERO CASTILLO</t>
        </is>
      </c>
      <c r="D50" s="7" t="n"/>
      <c r="E50" s="8" t="n"/>
      <c r="F50" s="9" t="n">
        <v>24557.4</v>
      </c>
      <c r="I50" s="10" t="inlineStr">
        <is>
          <t>EFECTIVO</t>
        </is>
      </c>
      <c r="J50" s="5" t="inlineStr">
        <is>
          <t>2779 JUAN PABLO CAMACHO QUISPE</t>
        </is>
      </c>
    </row>
    <row r="51">
      <c r="A51" s="5" t="inlineStr">
        <is>
          <t>CCAJ-TA43/49/2023</t>
        </is>
      </c>
      <c r="B51" s="6" t="n">
        <v>44987.69672369213</v>
      </c>
      <c r="C51" s="5" t="inlineStr">
        <is>
          <t>723 NELVI JUANITA ROMERO CASTILLO</t>
        </is>
      </c>
      <c r="D51" s="7" t="n"/>
      <c r="E51" s="8" t="n"/>
      <c r="F51" s="9" t="n">
        <v>92</v>
      </c>
      <c r="I51" s="10" t="inlineStr">
        <is>
          <t>EFECTIVO</t>
        </is>
      </c>
      <c r="J51" s="8" t="inlineStr">
        <is>
          <t>4648 HUGO PEREDO - T02</t>
        </is>
      </c>
    </row>
    <row r="52">
      <c r="A52" s="5" t="inlineStr">
        <is>
          <t>CCAJ-TA43/49/2023</t>
        </is>
      </c>
      <c r="B52" s="6" t="n">
        <v>44987.69672369213</v>
      </c>
      <c r="C52" s="5" t="inlineStr">
        <is>
          <t>723 NELVI JUANITA ROMERO CASTILLO</t>
        </is>
      </c>
      <c r="D52" s="7" t="n"/>
      <c r="E52" s="8" t="n"/>
      <c r="F52" s="9" t="n">
        <v>4965.9</v>
      </c>
      <c r="I52" s="10" t="inlineStr">
        <is>
          <t>EFECTIVO</t>
        </is>
      </c>
      <c r="J52" s="8" t="inlineStr">
        <is>
          <t>4648 HUGO PEREDO - T03</t>
        </is>
      </c>
    </row>
    <row r="53" ht="15.75" customHeight="1">
      <c r="A53" s="11" t="inlineStr">
        <is>
          <t>SAP</t>
        </is>
      </c>
      <c r="B53" s="3" t="n"/>
      <c r="C53" s="3" t="n"/>
      <c r="D53" s="7" t="n"/>
      <c r="E53" s="8" t="n"/>
      <c r="F53" s="12">
        <f>SUM(F39:G52)</f>
        <v/>
      </c>
      <c r="H53" s="9" t="n"/>
      <c r="I53" s="10" t="n"/>
      <c r="J53" s="5" t="n"/>
    </row>
    <row r="54" ht="15.75" customHeight="1">
      <c r="A54" s="13" t="inlineStr">
        <is>
          <t>FECHA</t>
        </is>
      </c>
      <c r="B54" s="13" t="inlineStr">
        <is>
          <t>CIERRE DE CAJA</t>
        </is>
      </c>
      <c r="C54" s="13" t="inlineStr">
        <is>
          <t>IMPORTE</t>
        </is>
      </c>
      <c r="D54" s="7" t="n"/>
      <c r="E54" s="8" t="n"/>
      <c r="F54" s="36" t="n"/>
      <c r="H54" s="9" t="n"/>
      <c r="I54" s="10" t="n"/>
      <c r="J54" s="5" t="n"/>
    </row>
    <row r="55" ht="15.75" customHeight="1">
      <c r="D55" s="32" t="n">
        <v>112862314</v>
      </c>
      <c r="E55" s="15" t="n">
        <v>112862484</v>
      </c>
    </row>
    <row r="56">
      <c r="D56" t="inlineStr">
        <is>
          <t>112862314</t>
        </is>
      </c>
      <c r="E56" t="inlineStr">
        <is>
          <t>112862336</t>
        </is>
      </c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03/03/2023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90" t="inlineStr">
        <is>
          <t>Cierre Caja</t>
        </is>
      </c>
      <c r="B59" s="90" t="inlineStr">
        <is>
          <t>Fecha</t>
        </is>
      </c>
      <c r="C59" s="90" t="inlineStr">
        <is>
          <t>Cajero</t>
        </is>
      </c>
      <c r="D59" s="90" t="inlineStr">
        <is>
          <t>Nro Voucher</t>
        </is>
      </c>
      <c r="E59" s="90" t="inlineStr">
        <is>
          <t>Nro Cuenta</t>
        </is>
      </c>
      <c r="F59" s="90" t="inlineStr">
        <is>
          <t>Tipo Ingreso</t>
        </is>
      </c>
      <c r="G59" s="91" t="n"/>
      <c r="H59" s="92" t="n"/>
      <c r="I59" s="90" t="inlineStr">
        <is>
          <t>TIPO DE INGRESO</t>
        </is>
      </c>
      <c r="J59" s="90" t="inlineStr">
        <is>
          <t>Cobrador</t>
        </is>
      </c>
    </row>
    <row r="60">
      <c r="A60" s="93" t="n"/>
      <c r="B60" s="93" t="n"/>
      <c r="C60" s="93" t="n"/>
      <c r="D60" s="93" t="n"/>
      <c r="E60" s="93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93" t="n"/>
      <c r="J60" s="93" t="n"/>
    </row>
    <row r="61">
      <c r="A61" s="5" t="inlineStr">
        <is>
          <t>CCAJ-TA43/50/2023</t>
        </is>
      </c>
      <c r="B61" s="6" t="n">
        <v>44988.64776402778</v>
      </c>
      <c r="C61" s="5" t="inlineStr">
        <is>
          <t>723 NELVI JUANITA ROMERO CASTILLO</t>
        </is>
      </c>
      <c r="D61" s="7" t="n"/>
      <c r="E61" s="8" t="n"/>
      <c r="F61" s="9" t="n">
        <v>2618.6</v>
      </c>
      <c r="I61" s="10" t="inlineStr">
        <is>
          <t>EFECTIVO</t>
        </is>
      </c>
      <c r="J61" s="8" t="inlineStr">
        <is>
          <t>2581 EDGAR FLORES MARQUEZ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9" t="n"/>
      <c r="I62" s="10" t="n"/>
      <c r="J62" s="8" t="n"/>
    </row>
    <row r="63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7" t="n"/>
      <c r="E63" s="8" t="n"/>
      <c r="F63" s="9" t="n"/>
      <c r="I63" s="10" t="n"/>
      <c r="J63" s="8" t="n"/>
    </row>
    <row r="64" ht="15.75" customHeight="1">
      <c r="A64" s="5" t="n"/>
      <c r="B64" s="6" t="n"/>
      <c r="C64" s="5" t="n"/>
      <c r="D64" s="32" t="n">
        <v>112863708</v>
      </c>
      <c r="E64" s="15" t="n">
        <v>112863840</v>
      </c>
      <c r="I64" s="10" t="n"/>
      <c r="J64" s="5" t="n"/>
    </row>
    <row r="65">
      <c r="A65" s="5" t="n"/>
      <c r="B65" s="6" t="n"/>
      <c r="C65" s="5" t="n"/>
      <c r="D65" s="7" t="inlineStr">
        <is>
          <t>112863708</t>
        </is>
      </c>
      <c r="E65" s="8" t="inlineStr">
        <is>
          <t>112863747</t>
        </is>
      </c>
      <c r="F65" s="9" t="n"/>
      <c r="I65" s="10" t="n"/>
      <c r="J65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04/03/2023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90" t="inlineStr">
        <is>
          <t>Cierre Caja</t>
        </is>
      </c>
      <c r="B68" s="90" t="inlineStr">
        <is>
          <t>Fecha</t>
        </is>
      </c>
      <c r="C68" s="90" t="inlineStr">
        <is>
          <t>Cajero</t>
        </is>
      </c>
      <c r="D68" s="90" t="inlineStr">
        <is>
          <t>Nro Voucher</t>
        </is>
      </c>
      <c r="E68" s="90" t="inlineStr">
        <is>
          <t>Nro Cuenta</t>
        </is>
      </c>
      <c r="F68" s="90" t="inlineStr">
        <is>
          <t>Tipo Ingreso</t>
        </is>
      </c>
      <c r="G68" s="91" t="n"/>
      <c r="H68" s="92" t="n"/>
      <c r="I68" s="90" t="inlineStr">
        <is>
          <t>TIPO DE INGRESO</t>
        </is>
      </c>
      <c r="J68" s="90" t="inlineStr">
        <is>
          <t>Cobrador</t>
        </is>
      </c>
    </row>
    <row r="69">
      <c r="A69" s="93" t="n"/>
      <c r="B69" s="93" t="n"/>
      <c r="C69" s="93" t="n"/>
      <c r="D69" s="93" t="n"/>
      <c r="E69" s="93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93" t="n"/>
      <c r="J69" s="93" t="n"/>
    </row>
    <row r="70">
      <c r="A70" s="5" t="inlineStr">
        <is>
          <t>CCAJ-TA43/51/2023</t>
        </is>
      </c>
      <c r="B70" s="6" t="n">
        <v>44989.64468234954</v>
      </c>
      <c r="C70" s="5" t="inlineStr">
        <is>
          <t>723 NELVI JUANITA ROMERO CASTILLO</t>
        </is>
      </c>
      <c r="D70" s="7" t="n">
        <v>3280163</v>
      </c>
      <c r="E70" s="8" t="inlineStr">
        <is>
          <t>BISA-100070081</t>
        </is>
      </c>
      <c r="H70" s="9" t="n">
        <v>512.64</v>
      </c>
      <c r="I70" s="5" t="inlineStr">
        <is>
          <t>DEPÓSITO BANCARIO</t>
        </is>
      </c>
      <c r="J70" s="5" t="inlineStr">
        <is>
          <t>2456 JOEL MOISES RUEDA DELGADO</t>
        </is>
      </c>
    </row>
    <row r="71">
      <c r="A71" s="5" t="inlineStr">
        <is>
          <t>CCAJ-TA43/51/2023</t>
        </is>
      </c>
      <c r="B71" s="6" t="n">
        <v>44989.64468234954</v>
      </c>
      <c r="C71" s="5" t="inlineStr">
        <is>
          <t>723 NELVI JUANITA ROMERO CASTILLO</t>
        </is>
      </c>
      <c r="D71" s="7" t="n">
        <v>151411</v>
      </c>
      <c r="E71" s="5" t="inlineStr">
        <is>
          <t>MERCANTIL SANTA CRUZ-4010501329</t>
        </is>
      </c>
      <c r="H71" s="9" t="n">
        <v>7929.79</v>
      </c>
      <c r="I71" s="5" t="inlineStr">
        <is>
          <t>DEPÓSITO BANCARIO</t>
        </is>
      </c>
      <c r="J71" s="8" t="inlineStr">
        <is>
          <t>2581 EDGAR FLORES MARQUEZ</t>
        </is>
      </c>
    </row>
    <row r="72">
      <c r="A72" s="5" t="inlineStr">
        <is>
          <t>CCAJ-TA43/51/2023</t>
        </is>
      </c>
      <c r="B72" s="6" t="n">
        <v>44989.64468234954</v>
      </c>
      <c r="C72" s="5" t="inlineStr">
        <is>
          <t>723 NELVI JUANITA ROMERO CASTILLO</t>
        </is>
      </c>
      <c r="D72" s="17" t="n">
        <v>31499080707</v>
      </c>
      <c r="E72" s="5" t="inlineStr">
        <is>
          <t>BANCO UNION-10000020161539</t>
        </is>
      </c>
      <c r="H72" s="9" t="n">
        <v>2845.8</v>
      </c>
      <c r="I72" s="5" t="inlineStr">
        <is>
          <t>DEPÓSITO BANCARIO</t>
        </is>
      </c>
      <c r="J72" s="5" t="inlineStr">
        <is>
          <t>2645 ANDRES ESTEBAN SINGURI LLANOS</t>
        </is>
      </c>
    </row>
    <row r="73">
      <c r="A73" s="5" t="inlineStr">
        <is>
          <t>CCAJ-TA43/51/2023</t>
        </is>
      </c>
      <c r="B73" s="6" t="n">
        <v>44989.64468234954</v>
      </c>
      <c r="C73" s="5" t="inlineStr">
        <is>
          <t>723 NELVI JUANITA ROMERO CASTILLO</t>
        </is>
      </c>
      <c r="D73" s="7" t="n">
        <v>3584568</v>
      </c>
      <c r="E73" s="8" t="inlineStr">
        <is>
          <t>BISA-100070081</t>
        </is>
      </c>
      <c r="H73" s="9" t="n">
        <v>672.96</v>
      </c>
      <c r="I73" s="5" t="inlineStr">
        <is>
          <t>DEPÓSITO BANCARIO</t>
        </is>
      </c>
      <c r="J73" s="5" t="inlineStr">
        <is>
          <t>2779 JUAN PABLO CAMACHO QUISPE</t>
        </is>
      </c>
    </row>
    <row r="74">
      <c r="A74" s="5" t="inlineStr">
        <is>
          <t>CCAJ-TA43/51/2023</t>
        </is>
      </c>
      <c r="B74" s="6" t="n">
        <v>44989.64468234954</v>
      </c>
      <c r="C74" s="5" t="inlineStr">
        <is>
          <t>723 NELVI JUANITA ROMERO CASTILLO</t>
        </is>
      </c>
      <c r="D74" s="7" t="n"/>
      <c r="E74" s="8" t="n"/>
      <c r="F74" s="9" t="n">
        <v>14910.6</v>
      </c>
      <c r="I74" s="10" t="inlineStr">
        <is>
          <t>EFECTIVO</t>
        </is>
      </c>
      <c r="J74" s="5" t="inlineStr">
        <is>
          <t>2456 JOEL MOISES RUEDA DELGADO</t>
        </is>
      </c>
    </row>
    <row r="75">
      <c r="A75" s="5" t="inlineStr">
        <is>
          <t>CCAJ-TA43/51/2023</t>
        </is>
      </c>
      <c r="B75" s="6" t="n">
        <v>44989.64468234954</v>
      </c>
      <c r="C75" s="5" t="inlineStr">
        <is>
          <t>723 NELVI JUANITA ROMERO CASTILLO</t>
        </is>
      </c>
      <c r="D75" s="7" t="n"/>
      <c r="E75" s="8" t="n"/>
      <c r="F75" s="9" t="n">
        <v>4353.3</v>
      </c>
      <c r="I75" s="10" t="inlineStr">
        <is>
          <t>EFECTIVO</t>
        </is>
      </c>
      <c r="J75" s="8" t="inlineStr">
        <is>
          <t>2581 EDGAR FLORES MARQUEZ</t>
        </is>
      </c>
    </row>
    <row r="76">
      <c r="A76" s="5" t="inlineStr">
        <is>
          <t>CCAJ-TA43/51/2023</t>
        </is>
      </c>
      <c r="B76" s="6" t="n">
        <v>44989.64468234954</v>
      </c>
      <c r="C76" s="5" t="inlineStr">
        <is>
          <t>723 NELVI JUANITA ROMERO CASTILLO</t>
        </is>
      </c>
      <c r="D76" s="7" t="n"/>
      <c r="E76" s="8" t="n"/>
      <c r="F76" s="9" t="n">
        <v>52279.4</v>
      </c>
      <c r="I76" s="10" t="inlineStr">
        <is>
          <t>EFECTIVO</t>
        </is>
      </c>
      <c r="J76" s="5" t="inlineStr">
        <is>
          <t>2645 ANDRES ESTEBAN SINGURI LLANOS</t>
        </is>
      </c>
    </row>
    <row r="77">
      <c r="A77" s="5" t="inlineStr">
        <is>
          <t>CCAJ-TA43/51/2023</t>
        </is>
      </c>
      <c r="B77" s="6" t="n">
        <v>44989.64468234954</v>
      </c>
      <c r="C77" s="5" t="inlineStr">
        <is>
          <t>723 NELVI JUANITA ROMERO CASTILLO</t>
        </is>
      </c>
      <c r="D77" s="7" t="n"/>
      <c r="E77" s="8" t="n"/>
      <c r="F77" s="9" t="n">
        <v>16966</v>
      </c>
      <c r="I77" s="10" t="inlineStr">
        <is>
          <t>EFECTIVO</t>
        </is>
      </c>
      <c r="J77" s="5" t="inlineStr">
        <is>
          <t>2779 JUAN PABLO CAMACHO QUISPE</t>
        </is>
      </c>
    </row>
    <row r="78">
      <c r="A78" s="5" t="inlineStr">
        <is>
          <t>CCAJ-TA43/51/2023</t>
        </is>
      </c>
      <c r="B78" s="6" t="n">
        <v>44989.64468234954</v>
      </c>
      <c r="C78" s="5" t="inlineStr">
        <is>
          <t>723 NELVI JUANITA ROMERO CASTILLO</t>
        </is>
      </c>
      <c r="D78" s="7" t="n"/>
      <c r="E78" s="8" t="n"/>
      <c r="F78" s="9" t="n">
        <v>1050.1</v>
      </c>
      <c r="I78" s="10" t="inlineStr">
        <is>
          <t>EFECTIVO</t>
        </is>
      </c>
      <c r="J78" s="8" t="inlineStr">
        <is>
          <t>4648 HUGO PEREDO - T02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F79" s="44">
        <f>SUM(F70:G78)</f>
        <v/>
      </c>
      <c r="I79" s="10" t="n"/>
      <c r="J79" s="8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7" t="n"/>
      <c r="E80" s="8" t="n"/>
      <c r="F80" s="45" t="n"/>
      <c r="I80" s="10" t="n"/>
      <c r="J80" s="8" t="n"/>
    </row>
    <row r="81" ht="15.75" customHeight="1">
      <c r="A81" s="5" t="n"/>
      <c r="B81" s="6" t="n"/>
      <c r="C81" s="5" t="n"/>
      <c r="D81" s="32" t="n">
        <v>112863707</v>
      </c>
      <c r="E81" s="15" t="n">
        <v>112863842</v>
      </c>
      <c r="I81" s="10" t="n"/>
      <c r="J81" s="5" t="n"/>
    </row>
    <row r="82">
      <c r="D82" t="inlineStr">
        <is>
          <t>112863707</t>
        </is>
      </c>
      <c r="E82" t="inlineStr">
        <is>
          <t>112863746</t>
        </is>
      </c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06/03/2023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90" t="inlineStr">
        <is>
          <t>Cierre Caja</t>
        </is>
      </c>
      <c r="B85" s="90" t="inlineStr">
        <is>
          <t>Fecha</t>
        </is>
      </c>
      <c r="C85" s="90" t="inlineStr">
        <is>
          <t>Cajero</t>
        </is>
      </c>
      <c r="D85" s="90" t="inlineStr">
        <is>
          <t>Nro Voucher</t>
        </is>
      </c>
      <c r="E85" s="90" t="inlineStr">
        <is>
          <t>Nro Cuenta</t>
        </is>
      </c>
      <c r="F85" s="90" t="inlineStr">
        <is>
          <t>Tipo Ingreso</t>
        </is>
      </c>
      <c r="G85" s="91" t="n"/>
      <c r="H85" s="92" t="n"/>
      <c r="I85" s="90" t="inlineStr">
        <is>
          <t>TIPO DE INGRESO</t>
        </is>
      </c>
      <c r="J85" s="90" t="inlineStr">
        <is>
          <t>Cobrador</t>
        </is>
      </c>
    </row>
    <row r="86">
      <c r="A86" s="93" t="n"/>
      <c r="B86" s="93" t="n"/>
      <c r="C86" s="93" t="n"/>
      <c r="D86" s="93" t="n"/>
      <c r="E86" s="93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93" t="n"/>
      <c r="J86" s="93" t="n"/>
    </row>
    <row r="87">
      <c r="A87" s="5" t="inlineStr">
        <is>
          <t>CCAJ-TA43/52/2023</t>
        </is>
      </c>
      <c r="B87" s="6" t="n">
        <v>44991.63629255787</v>
      </c>
      <c r="C87" s="5" t="inlineStr">
        <is>
          <t>723 NELVI JUANITA ROMERO CASTILLO</t>
        </is>
      </c>
      <c r="D87" s="7" t="n">
        <v>3151062849</v>
      </c>
      <c r="E87" s="5" t="inlineStr">
        <is>
          <t>BANCO UNION-10000020161539</t>
        </is>
      </c>
      <c r="H87" s="9" t="n">
        <v>2709.5</v>
      </c>
      <c r="I87" s="5" t="inlineStr">
        <is>
          <t>DEPÓSITO BANCARIO</t>
        </is>
      </c>
      <c r="J87" s="5" t="inlineStr">
        <is>
          <t>2645 ANDRES ESTEBAN SINGURI LLANOS</t>
        </is>
      </c>
    </row>
    <row r="88">
      <c r="A88" s="5" t="inlineStr">
        <is>
          <t>CCAJ-TA43/52/2023</t>
        </is>
      </c>
      <c r="B88" s="6" t="n">
        <v>44991.63629255787</v>
      </c>
      <c r="C88" s="5" t="inlineStr">
        <is>
          <t>723 NELVI JUANITA ROMERO CASTILLO</t>
        </is>
      </c>
      <c r="D88" s="7" t="n">
        <v>110223</v>
      </c>
      <c r="E88" s="5" t="inlineStr">
        <is>
          <t>MERCANTIL SANTA CRUZ-4010501329</t>
        </is>
      </c>
      <c r="H88" s="9" t="n">
        <v>7233.5</v>
      </c>
      <c r="I88" s="5" t="inlineStr">
        <is>
          <t>DEPÓSITO BANCARIO</t>
        </is>
      </c>
      <c r="J88" s="8" t="inlineStr">
        <is>
          <t>3094 SHIRLEY HALSEY JALDIN</t>
        </is>
      </c>
    </row>
    <row r="89">
      <c r="A89" s="5" t="inlineStr">
        <is>
          <t>CCAJ-TA43/52/2023</t>
        </is>
      </c>
      <c r="B89" s="6" t="n">
        <v>44991.63629255787</v>
      </c>
      <c r="C89" s="5" t="inlineStr">
        <is>
          <t>723 NELVI JUANITA ROMERO CASTILLO</t>
        </is>
      </c>
      <c r="D89" s="7" t="n"/>
      <c r="E89" s="8" t="n"/>
      <c r="F89" s="9" t="n">
        <v>0.4</v>
      </c>
      <c r="I89" s="10" t="inlineStr">
        <is>
          <t>EFECTIVO</t>
        </is>
      </c>
      <c r="J89" s="8" t="inlineStr">
        <is>
          <t>3094 SHIRLEY HALSEY JALDIN</t>
        </is>
      </c>
    </row>
    <row r="90">
      <c r="A90" s="5" t="inlineStr">
        <is>
          <t>CCAJ-TA43/52/2023</t>
        </is>
      </c>
      <c r="B90" s="6" t="n">
        <v>44991.63629255787</v>
      </c>
      <c r="C90" s="5" t="inlineStr">
        <is>
          <t>723 NELVI JUANITA ROMERO CASTILLO</t>
        </is>
      </c>
      <c r="D90" s="7" t="n"/>
      <c r="E90" s="8" t="n"/>
      <c r="F90" s="9" t="n">
        <v>120.7</v>
      </c>
      <c r="I90" s="10" t="inlineStr">
        <is>
          <t>EFECTIVO</t>
        </is>
      </c>
      <c r="J90" s="8" t="inlineStr">
        <is>
          <t>4648 HUGO PEREDO - T02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F91" s="12">
        <f>SUM(F87:G90)</f>
        <v/>
      </c>
      <c r="G91" s="9" t="n"/>
      <c r="I91" s="10" t="n"/>
      <c r="J91" s="5" t="n"/>
    </row>
    <row r="92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7" t="n"/>
      <c r="E92" s="8" t="n"/>
      <c r="F92" s="36" t="n"/>
      <c r="G92" s="9" t="n"/>
      <c r="I92" s="10" t="n"/>
      <c r="J92" s="5" t="n"/>
    </row>
    <row r="93" ht="15.75" customHeight="1">
      <c r="A93" s="5" t="n"/>
      <c r="B93" s="6" t="n"/>
      <c r="C93" s="5" t="n"/>
      <c r="D93" s="32" t="n">
        <v>112875178</v>
      </c>
      <c r="E93" s="15" t="n">
        <v>112899318</v>
      </c>
      <c r="I93" s="10" t="n"/>
      <c r="J93" s="5" t="n"/>
    </row>
    <row r="94">
      <c r="D94" t="inlineStr">
        <is>
          <t>112875178</t>
        </is>
      </c>
      <c r="E94" t="inlineStr">
        <is>
          <t>112879129</t>
        </is>
      </c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07/03/2023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90" t="inlineStr">
        <is>
          <t>Cierre Caja</t>
        </is>
      </c>
      <c r="B97" s="90" t="inlineStr">
        <is>
          <t>Fecha</t>
        </is>
      </c>
      <c r="C97" s="90" t="inlineStr">
        <is>
          <t>Cajero</t>
        </is>
      </c>
      <c r="D97" s="90" t="inlineStr">
        <is>
          <t>Nro Voucher</t>
        </is>
      </c>
      <c r="E97" s="90" t="inlineStr">
        <is>
          <t>Nro Cuenta</t>
        </is>
      </c>
      <c r="F97" s="90" t="inlineStr">
        <is>
          <t>Tipo Ingreso</t>
        </is>
      </c>
      <c r="G97" s="91" t="n"/>
      <c r="H97" s="92" t="n"/>
      <c r="I97" s="90" t="inlineStr">
        <is>
          <t>TIPO DE INGRESO</t>
        </is>
      </c>
      <c r="J97" s="90" t="inlineStr">
        <is>
          <t>Cobrador</t>
        </is>
      </c>
    </row>
    <row r="98">
      <c r="A98" s="93" t="n"/>
      <c r="B98" s="93" t="n"/>
      <c r="C98" s="93" t="n"/>
      <c r="D98" s="93" t="n"/>
      <c r="E98" s="93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93" t="n"/>
      <c r="J98" s="93" t="n"/>
    </row>
    <row r="99">
      <c r="A99" s="5" t="inlineStr">
        <is>
          <t>CCAJ-TA43/53/2023</t>
        </is>
      </c>
      <c r="B99" s="6" t="n">
        <v>44992.63881375</v>
      </c>
      <c r="C99" s="5" t="inlineStr">
        <is>
          <t>723 NELVI JUANITA ROMERO CASTILLO</t>
        </is>
      </c>
      <c r="D99" s="7" t="n">
        <v>13377847</v>
      </c>
      <c r="E99" s="8" t="inlineStr">
        <is>
          <t>BISA-100070081</t>
        </is>
      </c>
      <c r="H99" s="9" t="n">
        <v>462.8</v>
      </c>
      <c r="I99" s="5" t="inlineStr">
        <is>
          <t>DEPÓSITO BANCARIO</t>
        </is>
      </c>
      <c r="J99" s="8" t="inlineStr">
        <is>
          <t>2581 EDGAR FLORES MARQUEZ</t>
        </is>
      </c>
    </row>
    <row r="100">
      <c r="A100" s="5" t="inlineStr">
        <is>
          <t>CCAJ-TA43/53/2023</t>
        </is>
      </c>
      <c r="B100" s="6" t="n">
        <v>44992.63881375</v>
      </c>
      <c r="C100" s="5" t="inlineStr">
        <is>
          <t>723 NELVI JUANITA ROMERO CASTILLO</t>
        </is>
      </c>
      <c r="D100" s="7" t="n">
        <v>13377786</v>
      </c>
      <c r="E100" s="8" t="inlineStr">
        <is>
          <t>BISA-100070081</t>
        </is>
      </c>
      <c r="H100" s="9" t="n">
        <v>444</v>
      </c>
      <c r="I100" s="5" t="inlineStr">
        <is>
          <t>DEPÓSITO BANCARIO</t>
        </is>
      </c>
      <c r="J100" s="8" t="inlineStr">
        <is>
          <t>2581 EDGAR FLORES MARQUEZ</t>
        </is>
      </c>
    </row>
    <row r="101">
      <c r="A101" s="5" t="inlineStr">
        <is>
          <t>CCAJ-TA43/53/2023</t>
        </is>
      </c>
      <c r="B101" s="6" t="n">
        <v>44992.63881375</v>
      </c>
      <c r="C101" s="5" t="inlineStr">
        <is>
          <t>723 NELVI JUANITA ROMERO CASTILLO</t>
        </is>
      </c>
      <c r="D101" s="7" t="n">
        <v>10772415</v>
      </c>
      <c r="E101" s="8" t="inlineStr">
        <is>
          <t>BISA-100070081</t>
        </is>
      </c>
      <c r="H101" s="9" t="n">
        <v>1020</v>
      </c>
      <c r="I101" s="5" t="inlineStr">
        <is>
          <t>DEPÓSITO BANCARIO</t>
        </is>
      </c>
      <c r="J101" s="8" t="inlineStr">
        <is>
          <t>2581 EDGAR FLORES MARQUEZ</t>
        </is>
      </c>
    </row>
    <row r="102">
      <c r="A102" s="5" t="inlineStr">
        <is>
          <t>CCAJ-TA43/53/2023</t>
        </is>
      </c>
      <c r="B102" s="6" t="n">
        <v>44992.63881375</v>
      </c>
      <c r="C102" s="5" t="inlineStr">
        <is>
          <t>723 NELVI JUANITA ROMERO CASTILLO</t>
        </is>
      </c>
      <c r="D102" s="7" t="n">
        <v>40719992</v>
      </c>
      <c r="E102" s="5" t="inlineStr">
        <is>
          <t>BANCO UNION-10000020161539</t>
        </is>
      </c>
      <c r="H102" s="9" t="n">
        <v>5255.3</v>
      </c>
      <c r="I102" s="5" t="inlineStr">
        <is>
          <t>DEPÓSITO BANCARIO</t>
        </is>
      </c>
      <c r="J102" s="5" t="inlineStr">
        <is>
          <t>2645 ANDRES ESTEBAN SINGURI LLANOS</t>
        </is>
      </c>
    </row>
    <row r="103">
      <c r="A103" s="5" t="inlineStr">
        <is>
          <t>CCAJ-TA43/53/2023</t>
        </is>
      </c>
      <c r="B103" s="6" t="n">
        <v>44992.63881375</v>
      </c>
      <c r="C103" s="5" t="inlineStr">
        <is>
          <t>723 NELVI JUANITA ROMERO CASTILLO</t>
        </is>
      </c>
      <c r="D103" s="7" t="n">
        <v>10775441</v>
      </c>
      <c r="E103" s="8" t="inlineStr">
        <is>
          <t>BISA-100070081</t>
        </is>
      </c>
      <c r="H103" s="9" t="n">
        <v>1607.09</v>
      </c>
      <c r="I103" s="5" t="inlineStr">
        <is>
          <t>DEPÓSITO BANCARIO</t>
        </is>
      </c>
      <c r="J103" s="8" t="inlineStr">
        <is>
          <t>3094 SHIRLEY HALSEY JALDIN</t>
        </is>
      </c>
    </row>
    <row r="104">
      <c r="A104" s="5" t="inlineStr">
        <is>
          <t>CCAJ-TA43/53/2023</t>
        </is>
      </c>
      <c r="B104" s="6" t="n">
        <v>44992.63881375</v>
      </c>
      <c r="C104" s="5" t="inlineStr">
        <is>
          <t>723 NELVI JUANITA ROMERO CASTILLO</t>
        </is>
      </c>
      <c r="D104" s="7" t="n">
        <v>53228441</v>
      </c>
      <c r="E104" s="8" t="inlineStr">
        <is>
          <t>BISA-100070081</t>
        </is>
      </c>
      <c r="H104" s="9" t="n">
        <v>652.1</v>
      </c>
      <c r="I104" s="5" t="inlineStr">
        <is>
          <t>DEPÓSITO BANCARIO</t>
        </is>
      </c>
      <c r="J104" s="8" t="inlineStr">
        <is>
          <t>2581 EDGAR FLORES MARQUEZ</t>
        </is>
      </c>
    </row>
    <row r="105">
      <c r="A105" s="5" t="inlineStr">
        <is>
          <t>CCAJ-TA43/53/2023</t>
        </is>
      </c>
      <c r="B105" s="6" t="n">
        <v>44992.63881375</v>
      </c>
      <c r="C105" s="5" t="inlineStr">
        <is>
          <t>723 NELVI JUANITA ROMERO CASTILLO</t>
        </is>
      </c>
      <c r="D105" s="7" t="n"/>
      <c r="E105" s="8" t="n"/>
      <c r="F105" s="9" t="n">
        <v>34100.5</v>
      </c>
      <c r="I105" s="10" t="inlineStr">
        <is>
          <t>EFECTIVO</t>
        </is>
      </c>
      <c r="J105" s="8" t="inlineStr">
        <is>
          <t>2581 EDGAR FLORES MARQUEZ</t>
        </is>
      </c>
    </row>
    <row r="106">
      <c r="A106" s="5" t="inlineStr">
        <is>
          <t>CCAJ-TA43/53/2023</t>
        </is>
      </c>
      <c r="B106" s="6" t="n">
        <v>44992.63881375</v>
      </c>
      <c r="C106" s="5" t="inlineStr">
        <is>
          <t>723 NELVI JUANITA ROMERO CASTILLO</t>
        </is>
      </c>
      <c r="D106" s="7" t="n"/>
      <c r="E106" s="8" t="n"/>
      <c r="F106" s="9" t="n">
        <v>21877.2</v>
      </c>
      <c r="I106" s="10" t="inlineStr">
        <is>
          <t>EFECTIVO</t>
        </is>
      </c>
      <c r="J106" s="5" t="inlineStr">
        <is>
          <t>2645 ANDRES ESTEBAN SINGURI LLANOS</t>
        </is>
      </c>
    </row>
    <row r="107">
      <c r="A107" s="5" t="inlineStr">
        <is>
          <t>CCAJ-TA43/53/2023</t>
        </is>
      </c>
      <c r="B107" s="6" t="n">
        <v>44992.63881375</v>
      </c>
      <c r="C107" s="5" t="inlineStr">
        <is>
          <t>723 NELVI JUANITA ROMERO CASTILLO</t>
        </is>
      </c>
      <c r="D107" s="7" t="n"/>
      <c r="E107" s="8" t="n"/>
      <c r="F107" s="9" t="n">
        <v>4564.1</v>
      </c>
      <c r="I107" s="10" t="inlineStr">
        <is>
          <t>EFECTIVO</t>
        </is>
      </c>
      <c r="J107" s="5" t="inlineStr">
        <is>
          <t>2779 JUAN PABLO CAMACHO QUISPE</t>
        </is>
      </c>
    </row>
    <row r="108">
      <c r="A108" s="11" t="inlineStr">
        <is>
          <t>SAP</t>
        </is>
      </c>
      <c r="B108" s="3" t="n"/>
      <c r="C108" s="3" t="n"/>
      <c r="D108" s="7" t="n"/>
      <c r="E108" s="8" t="n"/>
      <c r="F108" s="26">
        <f>SUM(F99:G107)</f>
        <v/>
      </c>
      <c r="G108" s="9" t="n"/>
      <c r="I108" s="10" t="n"/>
      <c r="J108" s="5" t="n"/>
    </row>
    <row r="109">
      <c r="A109" s="13" t="inlineStr">
        <is>
          <t>FECHA</t>
        </is>
      </c>
      <c r="B109" s="13" t="inlineStr">
        <is>
          <t>CIERRE DE CAJA</t>
        </is>
      </c>
      <c r="C109" s="13" t="inlineStr">
        <is>
          <t>IMPORTE</t>
        </is>
      </c>
      <c r="D109" s="7" t="n"/>
      <c r="E109" s="8" t="n"/>
      <c r="F109" s="56" t="n"/>
      <c r="G109" s="9" t="n"/>
      <c r="I109" s="10" t="n"/>
      <c r="J109" s="5" t="n"/>
    </row>
    <row r="110" ht="15.75" customHeight="1">
      <c r="A110" s="5" t="n"/>
      <c r="B110" s="6" t="n"/>
      <c r="C110" s="5" t="n"/>
      <c r="D110" s="32" t="n">
        <v>112875160</v>
      </c>
      <c r="E110" s="15" t="n">
        <v>112899319</v>
      </c>
      <c r="I110" s="10" t="n"/>
      <c r="J110" s="5" t="n"/>
    </row>
    <row r="111">
      <c r="A111" s="5" t="n"/>
      <c r="B111" s="6" t="n"/>
      <c r="C111" s="5" t="n"/>
      <c r="D111" s="7" t="inlineStr">
        <is>
          <t>112875160</t>
        </is>
      </c>
      <c r="E111" s="8" t="inlineStr">
        <is>
          <t>112879110</t>
        </is>
      </c>
      <c r="G111" s="9" t="n"/>
      <c r="I111" s="10" t="n"/>
      <c r="J111" s="5" t="n"/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08/03/2023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90" t="inlineStr">
        <is>
          <t>Cierre Caja</t>
        </is>
      </c>
      <c r="B114" s="90" t="inlineStr">
        <is>
          <t>Fecha</t>
        </is>
      </c>
      <c r="C114" s="90" t="inlineStr">
        <is>
          <t>Cajero</t>
        </is>
      </c>
      <c r="D114" s="90" t="inlineStr">
        <is>
          <t>Nro Voucher</t>
        </is>
      </c>
      <c r="E114" s="90" t="inlineStr">
        <is>
          <t>Nro Cuenta</t>
        </is>
      </c>
      <c r="F114" s="90" t="inlineStr">
        <is>
          <t>Tipo Ingreso</t>
        </is>
      </c>
      <c r="G114" s="91" t="n"/>
      <c r="H114" s="92" t="n"/>
      <c r="I114" s="90" t="inlineStr">
        <is>
          <t>TIPO DE INGRESO</t>
        </is>
      </c>
      <c r="J114" s="90" t="inlineStr">
        <is>
          <t>Cobrador</t>
        </is>
      </c>
    </row>
    <row r="115">
      <c r="A115" s="93" t="n"/>
      <c r="B115" s="93" t="n"/>
      <c r="C115" s="93" t="n"/>
      <c r="D115" s="93" t="n"/>
      <c r="E115" s="93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93" t="n"/>
      <c r="J115" s="93" t="n"/>
    </row>
    <row r="116">
      <c r="A116" s="5" t="inlineStr">
        <is>
          <t>CCAJ-TA43/54/2023</t>
        </is>
      </c>
      <c r="B116" s="6" t="n">
        <v>44993.52067700231</v>
      </c>
      <c r="C116" s="5" t="inlineStr">
        <is>
          <t>723 NELVI JUANITA ROMERO CASTILLO</t>
        </is>
      </c>
      <c r="D116" s="7" t="n"/>
      <c r="E116" s="8" t="n"/>
      <c r="G116" s="9" t="n">
        <v>3182.04</v>
      </c>
      <c r="I116" s="10" t="inlineStr">
        <is>
          <t>CHEQUE</t>
        </is>
      </c>
      <c r="J116" s="5" t="inlineStr">
        <is>
          <t>2645 ANDRES ESTEBAN SINGURI LLANOS</t>
        </is>
      </c>
    </row>
    <row r="117">
      <c r="A117" s="5" t="inlineStr">
        <is>
          <t>CCAJ-TA43/54/2023</t>
        </is>
      </c>
      <c r="B117" s="6" t="n">
        <v>44993.52067700231</v>
      </c>
      <c r="C117" s="5" t="inlineStr">
        <is>
          <t>723 NELVI JUANITA ROMERO CASTILLO</t>
        </is>
      </c>
      <c r="D117" s="7" t="n">
        <v>3595755</v>
      </c>
      <c r="E117" s="8" t="inlineStr">
        <is>
          <t>BISA-100070081</t>
        </is>
      </c>
      <c r="H117" s="9" t="n">
        <v>8640</v>
      </c>
      <c r="I117" s="5" t="inlineStr">
        <is>
          <t>DEPÓSITO BANCARIO</t>
        </is>
      </c>
      <c r="J117" s="5" t="inlineStr">
        <is>
          <t>2779 JUAN PABLO CAMACHO QUISPE</t>
        </is>
      </c>
    </row>
    <row r="118">
      <c r="A118" s="5" t="inlineStr">
        <is>
          <t>CCAJ-TA43/54/2023</t>
        </is>
      </c>
      <c r="B118" s="6" t="n">
        <v>44993.52067700231</v>
      </c>
      <c r="C118" s="5" t="inlineStr">
        <is>
          <t>723 NELVI JUANITA ROMERO CASTILLO</t>
        </is>
      </c>
      <c r="D118" s="7" t="n">
        <v>94745</v>
      </c>
      <c r="E118" s="5" t="inlineStr">
        <is>
          <t>MERCANTIL SANTA CRUZ-4010501329</t>
        </is>
      </c>
      <c r="H118" s="9" t="n">
        <v>26622.2</v>
      </c>
      <c r="I118" s="5" t="inlineStr">
        <is>
          <t>DEPÓSITO BANCARIO</t>
        </is>
      </c>
      <c r="J118" s="5" t="inlineStr">
        <is>
          <t>2456 JOEL MOISES RUEDA DELGADO</t>
        </is>
      </c>
    </row>
    <row r="119">
      <c r="A119" s="5" t="inlineStr">
        <is>
          <t>CCAJ-TA43/54/2023</t>
        </is>
      </c>
      <c r="B119" s="6" t="n">
        <v>44993.52067700231</v>
      </c>
      <c r="C119" s="5" t="inlineStr">
        <is>
          <t>723 NELVI JUANITA ROMERO CASTILLO</t>
        </is>
      </c>
      <c r="D119" s="7" t="n"/>
      <c r="E119" s="8" t="n"/>
      <c r="F119" s="9" t="n">
        <v>33780.6</v>
      </c>
      <c r="I119" s="10" t="inlineStr">
        <is>
          <t>EFECTIVO</t>
        </is>
      </c>
      <c r="J119" s="5" t="inlineStr">
        <is>
          <t>2456 JOEL MOISES RUEDA DELGADO</t>
        </is>
      </c>
    </row>
    <row r="120">
      <c r="A120" s="5" t="inlineStr">
        <is>
          <t>CCAJ-TA43/54/2023</t>
        </is>
      </c>
      <c r="B120" s="6" t="n">
        <v>44993.52067700231</v>
      </c>
      <c r="C120" s="5" t="inlineStr">
        <is>
          <t>723 NELVI JUANITA ROMERO CASTILLO</t>
        </is>
      </c>
      <c r="D120" s="7" t="n"/>
      <c r="E120" s="8" t="n"/>
      <c r="F120" s="9" t="n">
        <v>22687.8</v>
      </c>
      <c r="I120" s="10" t="inlineStr">
        <is>
          <t>EFECTIVO</t>
        </is>
      </c>
      <c r="J120" s="5" t="inlineStr">
        <is>
          <t>2645 ANDRES ESTEBAN SINGURI LLANOS</t>
        </is>
      </c>
    </row>
    <row r="121">
      <c r="A121" s="5" t="inlineStr">
        <is>
          <t>CCAJ-TA43/54/2023</t>
        </is>
      </c>
      <c r="B121" s="6" t="n">
        <v>44993.52067700231</v>
      </c>
      <c r="C121" s="5" t="inlineStr">
        <is>
          <t>723 NELVI JUANITA ROMERO CASTILLO</t>
        </is>
      </c>
      <c r="D121" s="7" t="n"/>
      <c r="E121" s="8" t="n"/>
      <c r="F121" s="9" t="n">
        <v>5327.7</v>
      </c>
      <c r="I121" s="10" t="inlineStr">
        <is>
          <t>EFECTIVO</t>
        </is>
      </c>
      <c r="J121" s="5" t="inlineStr">
        <is>
          <t>2779 JUAN PABLO CAMACHO QUISPE</t>
        </is>
      </c>
    </row>
    <row r="122">
      <c r="A122" s="11" t="inlineStr">
        <is>
          <t>SAP</t>
        </is>
      </c>
      <c r="B122" s="3" t="n"/>
      <c r="C122" s="3" t="n"/>
      <c r="D122" s="7" t="n"/>
      <c r="E122" s="8" t="n"/>
      <c r="F122" s="26">
        <f>SUM(F116:G121)</f>
        <v/>
      </c>
      <c r="G122" s="9" t="n"/>
      <c r="I122" s="10" t="n"/>
      <c r="J122" s="5" t="n"/>
    </row>
    <row r="123" ht="15.75" customHeight="1">
      <c r="A123" s="13" t="inlineStr">
        <is>
          <t>FECHA</t>
        </is>
      </c>
      <c r="B123" s="13" t="inlineStr">
        <is>
          <t>CIERRE DE CAJA</t>
        </is>
      </c>
      <c r="C123" s="13" t="inlineStr">
        <is>
          <t>IMPORTE</t>
        </is>
      </c>
      <c r="D123" s="32" t="n">
        <v>112917553</v>
      </c>
      <c r="E123" s="15" t="n">
        <v>112917678</v>
      </c>
      <c r="H123" s="9" t="n"/>
      <c r="I123" s="10" t="n"/>
      <c r="J123" s="5" t="n"/>
    </row>
    <row r="124" ht="15.75" customHeight="1">
      <c r="D124" s="32" t="n"/>
      <c r="E124" s="15" t="n"/>
      <c r="H124" s="9" t="n"/>
      <c r="I124" s="10" t="n"/>
      <c r="J124" s="5" t="n"/>
    </row>
    <row r="125" ht="15.75" customHeight="1">
      <c r="A125" s="5" t="n"/>
      <c r="B125" s="6" t="n"/>
      <c r="C125" s="5" t="n"/>
      <c r="D125" s="32" t="inlineStr">
        <is>
          <t>112917553</t>
        </is>
      </c>
      <c r="E125" s="32" t="inlineStr">
        <is>
          <t>112917589</t>
        </is>
      </c>
      <c r="F125" s="15" t="n"/>
      <c r="I125" s="10" t="n"/>
      <c r="J125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09/03/2023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90" t="inlineStr">
        <is>
          <t>Cierre Caja</t>
        </is>
      </c>
      <c r="B128" s="90" t="inlineStr">
        <is>
          <t>Fecha</t>
        </is>
      </c>
      <c r="C128" s="90" t="inlineStr">
        <is>
          <t>Cajero</t>
        </is>
      </c>
      <c r="D128" s="90" t="inlineStr">
        <is>
          <t>Nro Voucher</t>
        </is>
      </c>
      <c r="E128" s="90" t="inlineStr">
        <is>
          <t>Nro Cuenta</t>
        </is>
      </c>
      <c r="F128" s="90" t="inlineStr">
        <is>
          <t>Tipo Ingreso</t>
        </is>
      </c>
      <c r="G128" s="91" t="n"/>
      <c r="H128" s="92" t="n"/>
      <c r="I128" s="90" t="inlineStr">
        <is>
          <t>TIPO DE INGRESO</t>
        </is>
      </c>
      <c r="J128" s="90" t="inlineStr">
        <is>
          <t>Cobrador</t>
        </is>
      </c>
    </row>
    <row r="129">
      <c r="A129" s="93" t="n"/>
      <c r="B129" s="93" t="n"/>
      <c r="C129" s="93" t="n"/>
      <c r="D129" s="93" t="n"/>
      <c r="E129" s="93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93" t="n"/>
      <c r="J129" s="93" t="n"/>
    </row>
    <row r="130">
      <c r="A130" s="5" t="inlineStr">
        <is>
          <t>CCAJ-TA43/55/2023</t>
        </is>
      </c>
      <c r="B130" s="6" t="n">
        <v>44994.62283459491</v>
      </c>
      <c r="C130" s="5" t="inlineStr">
        <is>
          <t>723 NELVI JUANITA ROMERO CASTILLO</t>
        </is>
      </c>
      <c r="D130" s="7" t="n">
        <v>3324388</v>
      </c>
      <c r="E130" s="8" t="inlineStr">
        <is>
          <t>BISA-100070081</t>
        </is>
      </c>
      <c r="H130" s="9" t="n">
        <v>512.1799999999999</v>
      </c>
      <c r="I130" s="5" t="inlineStr">
        <is>
          <t>DEPÓSITO BANCARIO</t>
        </is>
      </c>
      <c r="J130" s="5" t="inlineStr">
        <is>
          <t>2456 JOEL MOISES RUEDA DELGADO</t>
        </is>
      </c>
    </row>
    <row r="131">
      <c r="A131" s="5" t="inlineStr">
        <is>
          <t>CCAJ-TA43/55/2023</t>
        </is>
      </c>
      <c r="B131" s="6" t="n">
        <v>44994.62283459491</v>
      </c>
      <c r="C131" s="5" t="inlineStr">
        <is>
          <t>723 NELVI JUANITA ROMERO CASTILLO</t>
        </is>
      </c>
      <c r="D131" s="7" t="n">
        <v>55770162</v>
      </c>
      <c r="E131" s="5" t="inlineStr">
        <is>
          <t>BANCO UNION-10000020161539</t>
        </is>
      </c>
      <c r="H131" s="9" t="n">
        <v>1831.2</v>
      </c>
      <c r="I131" s="5" t="inlineStr">
        <is>
          <t>DEPÓSITO BANCARIO</t>
        </is>
      </c>
      <c r="J131" s="8" t="inlineStr">
        <is>
          <t>3094 SHIRLEY HALSEY JALDIN</t>
        </is>
      </c>
    </row>
    <row r="132">
      <c r="A132" s="5" t="inlineStr">
        <is>
          <t>CCAJ-TA43/55/2023</t>
        </is>
      </c>
      <c r="B132" s="6" t="n">
        <v>44994.62283459491</v>
      </c>
      <c r="C132" s="5" t="inlineStr">
        <is>
          <t>723 NELVI JUANITA ROMERO CASTILLO</t>
        </is>
      </c>
      <c r="D132" s="7" t="n"/>
      <c r="E132" s="8" t="n"/>
      <c r="F132" s="9" t="n">
        <v>23982.6</v>
      </c>
      <c r="I132" s="10" t="inlineStr">
        <is>
          <t>EFECTIVO</t>
        </is>
      </c>
      <c r="J132" s="5" t="inlineStr">
        <is>
          <t>2456 JOEL MOISES RUEDA DELGADO</t>
        </is>
      </c>
    </row>
    <row r="133">
      <c r="A133" s="5" t="inlineStr">
        <is>
          <t>CCAJ-TA43/55/2023</t>
        </is>
      </c>
      <c r="B133" s="6" t="n">
        <v>44994.62283459491</v>
      </c>
      <c r="C133" s="5" t="inlineStr">
        <is>
          <t>723 NELVI JUANITA ROMERO CASTILLO</t>
        </is>
      </c>
      <c r="D133" s="7" t="n"/>
      <c r="E133" s="8" t="n"/>
      <c r="F133" s="9" t="n">
        <v>24942.6</v>
      </c>
      <c r="I133" s="10" t="inlineStr">
        <is>
          <t>EFECTIVO</t>
        </is>
      </c>
      <c r="J133" s="8" t="inlineStr">
        <is>
          <t>2581 EDGAR FLORES MARQUEZ</t>
        </is>
      </c>
    </row>
    <row r="134">
      <c r="A134" s="5" t="inlineStr">
        <is>
          <t>CCAJ-TA43/55/2023</t>
        </is>
      </c>
      <c r="B134" s="6" t="n">
        <v>44994.62283459491</v>
      </c>
      <c r="C134" s="5" t="inlineStr">
        <is>
          <t>723 NELVI JUANITA ROMERO CASTILLO</t>
        </is>
      </c>
      <c r="D134" s="7" t="n"/>
      <c r="E134" s="8" t="n"/>
      <c r="F134" s="9" t="n">
        <v>15912.4</v>
      </c>
      <c r="I134" s="10" t="inlineStr">
        <is>
          <t>EFECTIVO</t>
        </is>
      </c>
      <c r="J134" s="5" t="inlineStr">
        <is>
          <t>2645 ANDRES ESTEBAN SINGURI LLANOS</t>
        </is>
      </c>
    </row>
    <row r="135">
      <c r="A135" s="5" t="inlineStr">
        <is>
          <t>CCAJ-TA43/55/2023</t>
        </is>
      </c>
      <c r="B135" s="6" t="n">
        <v>44994.62283459491</v>
      </c>
      <c r="C135" s="5" t="inlineStr">
        <is>
          <t>723 NELVI JUANITA ROMERO CASTILLO</t>
        </is>
      </c>
      <c r="D135" s="7" t="n"/>
      <c r="E135" s="8" t="n"/>
      <c r="F135" s="9" t="n">
        <v>6646.6</v>
      </c>
      <c r="I135" s="10" t="inlineStr">
        <is>
          <t>EFECTIVO</t>
        </is>
      </c>
      <c r="J135" s="5" t="inlineStr">
        <is>
          <t>2779 JUAN PABLO CAMACHO QUISPE</t>
        </is>
      </c>
    </row>
    <row r="136">
      <c r="A136" s="5" t="inlineStr">
        <is>
          <t>CCAJ-TA43/55/2023</t>
        </is>
      </c>
      <c r="B136" s="6" t="n">
        <v>44994.62283459491</v>
      </c>
      <c r="C136" s="5" t="inlineStr">
        <is>
          <t>723 NELVI JUANITA ROMERO CASTILLO</t>
        </is>
      </c>
      <c r="D136" s="7" t="n"/>
      <c r="E136" s="8" t="n"/>
      <c r="F136" s="9" t="n">
        <v>324.9</v>
      </c>
      <c r="I136" s="10" t="inlineStr">
        <is>
          <t>EFECTIVO</t>
        </is>
      </c>
      <c r="J136" s="8" t="inlineStr">
        <is>
          <t>4648 HUGO PEREDO - T02</t>
        </is>
      </c>
    </row>
    <row r="137">
      <c r="A137" s="11" t="inlineStr">
        <is>
          <t>SAP</t>
        </is>
      </c>
      <c r="B137" s="3" t="n"/>
      <c r="C137" s="3" t="n"/>
      <c r="D137" s="7" t="n"/>
      <c r="E137" s="8" t="n"/>
      <c r="F137" s="12">
        <f>SUM(F130:G136)</f>
        <v/>
      </c>
      <c r="H137" s="9" t="n"/>
      <c r="I137" s="5" t="n"/>
      <c r="J137" s="5" t="n"/>
    </row>
    <row r="138" ht="15.75" customHeight="1">
      <c r="A138" s="13" t="inlineStr">
        <is>
          <t>FECHA</t>
        </is>
      </c>
      <c r="B138" s="13" t="inlineStr">
        <is>
          <t>CIERRE DE CAJA</t>
        </is>
      </c>
      <c r="C138" s="13" t="inlineStr">
        <is>
          <t>IMPORTE</t>
        </is>
      </c>
      <c r="D138" s="32" t="n">
        <v>112917552</v>
      </c>
      <c r="E138" s="15" t="n">
        <v>112917679</v>
      </c>
      <c r="H138" s="9" t="n"/>
      <c r="I138" s="5" t="n"/>
      <c r="J138" s="5" t="n"/>
    </row>
    <row r="139">
      <c r="A139" s="5" t="n"/>
      <c r="B139" s="6" t="n"/>
      <c r="C139" s="5" t="n"/>
      <c r="D139" s="7" t="n"/>
      <c r="E139" s="8" t="n"/>
      <c r="H139" s="9" t="n"/>
      <c r="I139" s="5" t="n"/>
      <c r="J139" s="5" t="n"/>
    </row>
    <row r="140">
      <c r="A140" s="5" t="n"/>
      <c r="B140" s="6" t="n"/>
      <c r="C140" s="5" t="n"/>
      <c r="D140" s="7" t="inlineStr">
        <is>
          <t>112917552</t>
        </is>
      </c>
      <c r="E140" s="8" t="inlineStr">
        <is>
          <t>112917588</t>
        </is>
      </c>
      <c r="H140" s="9" t="n"/>
      <c r="I140" s="5" t="n"/>
      <c r="J140" s="5" t="n"/>
    </row>
    <row r="141">
      <c r="A141" s="1" t="inlineStr">
        <is>
          <t>Cierre Caja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3" t="inlineStr">
        <is>
          <t>Del 10/03/2023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90" t="inlineStr">
        <is>
          <t>Cierre Caja</t>
        </is>
      </c>
      <c r="B143" s="90" t="inlineStr">
        <is>
          <t>Fecha</t>
        </is>
      </c>
      <c r="C143" s="90" t="inlineStr">
        <is>
          <t>Cajero</t>
        </is>
      </c>
      <c r="D143" s="90" t="inlineStr">
        <is>
          <t>Nro Voucher</t>
        </is>
      </c>
      <c r="E143" s="90" t="inlineStr">
        <is>
          <t>Nro Cuenta</t>
        </is>
      </c>
      <c r="F143" s="90" t="inlineStr">
        <is>
          <t>Tipo Ingreso</t>
        </is>
      </c>
      <c r="G143" s="91" t="n"/>
      <c r="H143" s="92" t="n"/>
      <c r="I143" s="90" t="inlineStr">
        <is>
          <t>TIPO DE INGRESO</t>
        </is>
      </c>
      <c r="J143" s="90" t="inlineStr">
        <is>
          <t>Cobrador</t>
        </is>
      </c>
    </row>
    <row r="144">
      <c r="A144" s="93" t="n"/>
      <c r="B144" s="93" t="n"/>
      <c r="C144" s="93" t="n"/>
      <c r="D144" s="93" t="n"/>
      <c r="E144" s="93" t="n"/>
      <c r="F144" s="4" t="inlineStr">
        <is>
          <t>EFECTIVO</t>
        </is>
      </c>
      <c r="G144" s="4" t="inlineStr">
        <is>
          <t>CHEQUE</t>
        </is>
      </c>
      <c r="H144" s="4" t="inlineStr">
        <is>
          <t>TRANSFERENCIA</t>
        </is>
      </c>
      <c r="I144" s="93" t="n"/>
      <c r="J144" s="93" t="n"/>
    </row>
    <row r="145">
      <c r="A145" s="5" t="inlineStr">
        <is>
          <t>CCAJ-TA43/56/2023</t>
        </is>
      </c>
      <c r="B145" s="6" t="n">
        <v>44995.62454243055</v>
      </c>
      <c r="C145" s="5" t="inlineStr">
        <is>
          <t>723 NELVI JUANITA ROMERO CASTILLO</t>
        </is>
      </c>
      <c r="D145" s="7" t="n"/>
      <c r="E145" s="8" t="n"/>
      <c r="G145" s="9" t="n">
        <v>5826.62</v>
      </c>
      <c r="I145" s="10" t="inlineStr">
        <is>
          <t>CHEQUE</t>
        </is>
      </c>
      <c r="J145" s="8" t="inlineStr">
        <is>
          <t>3094 SHIRLEY HALSEY JALDIN</t>
        </is>
      </c>
    </row>
    <row r="146">
      <c r="A146" s="5" t="inlineStr">
        <is>
          <t>CCAJ-TA43/56/202</t>
        </is>
      </c>
      <c r="B146" s="6" t="n">
        <v>44995.62454243055</v>
      </c>
      <c r="C146" s="5" t="inlineStr">
        <is>
          <t>723 NELVI JUANITA ROMERO CASTILLO</t>
        </is>
      </c>
      <c r="D146" s="7" t="n">
        <v>41230412</v>
      </c>
      <c r="E146" s="5" t="inlineStr">
        <is>
          <t>BANCO UNION-10000020161539</t>
        </is>
      </c>
      <c r="H146" s="9" t="n">
        <v>19740.4</v>
      </c>
      <c r="I146" s="5" t="inlineStr">
        <is>
          <t>DEPÓSITO BANCARIO</t>
        </is>
      </c>
      <c r="J146" s="5" t="inlineStr">
        <is>
          <t>2456 JOEL MOISES RUEDA DELGADO</t>
        </is>
      </c>
    </row>
    <row r="147">
      <c r="A147" s="5" t="inlineStr">
        <is>
          <t>CCAJ-TA43/56/2023</t>
        </is>
      </c>
      <c r="B147" s="6" t="n">
        <v>44995.62454243055</v>
      </c>
      <c r="C147" s="5" t="inlineStr">
        <is>
          <t>723 NELVI JUANITA ROMERO CASTILLO</t>
        </is>
      </c>
      <c r="D147" s="7" t="n">
        <v>43601684</v>
      </c>
      <c r="E147" s="8" t="inlineStr">
        <is>
          <t>BISA-100070081</t>
        </is>
      </c>
      <c r="H147" s="9" t="n">
        <v>1690.91</v>
      </c>
      <c r="I147" s="5" t="inlineStr">
        <is>
          <t>DEPÓSITO BANCARIO</t>
        </is>
      </c>
      <c r="J147" s="8" t="inlineStr">
        <is>
          <t>2581 EDGAR FLORES MARQUEZ</t>
        </is>
      </c>
    </row>
    <row r="148">
      <c r="A148" s="5" t="inlineStr">
        <is>
          <t>CCAJ-TA43/56/2023</t>
        </is>
      </c>
      <c r="B148" s="6" t="n">
        <v>44995.62454243055</v>
      </c>
      <c r="C148" s="5" t="inlineStr">
        <is>
          <t>723 NELVI JUANITA ROMERO CASTILLO</t>
        </is>
      </c>
      <c r="D148" s="7" t="n">
        <v>3291884</v>
      </c>
      <c r="E148" s="8" t="inlineStr">
        <is>
          <t>BISA-100070081</t>
        </is>
      </c>
      <c r="H148" s="9" t="n">
        <v>1008.76</v>
      </c>
      <c r="I148" s="5" t="inlineStr">
        <is>
          <t>DEPÓSITO BANCARIO</t>
        </is>
      </c>
      <c r="J148" s="8" t="inlineStr">
        <is>
          <t>4648 HUGO PEREDO - T02</t>
        </is>
      </c>
    </row>
    <row r="149">
      <c r="A149" s="5" t="inlineStr">
        <is>
          <t>CCAJ-TA43/56/2023</t>
        </is>
      </c>
      <c r="B149" s="6" t="n">
        <v>44995.62454243055</v>
      </c>
      <c r="C149" s="5" t="inlineStr">
        <is>
          <t>723 NELVI JUANITA ROMERO CASTILLO</t>
        </is>
      </c>
      <c r="D149" s="7" t="n">
        <v>41230707</v>
      </c>
      <c r="E149" s="5" t="inlineStr">
        <is>
          <t>BANCO UNION-10000020161539</t>
        </is>
      </c>
      <c r="H149" s="9" t="n">
        <v>15920.8</v>
      </c>
      <c r="I149" s="5" t="inlineStr">
        <is>
          <t>DEPÓSITO BANCARIO</t>
        </is>
      </c>
      <c r="J149" s="8" t="inlineStr">
        <is>
          <t>4648 HUGO PEREDO - T02</t>
        </is>
      </c>
    </row>
    <row r="150">
      <c r="A150" s="5" t="inlineStr">
        <is>
          <t>CCAJ-TA43/56/2023</t>
        </is>
      </c>
      <c r="B150" s="6" t="n">
        <v>44995.62454243055</v>
      </c>
      <c r="C150" s="5" t="inlineStr">
        <is>
          <t>723 NELVI JUANITA ROMERO CASTILLO</t>
        </is>
      </c>
      <c r="D150" s="7" t="n">
        <v>41233192</v>
      </c>
      <c r="E150" s="5" t="inlineStr">
        <is>
          <t>BANCO UNION-10000020161539</t>
        </is>
      </c>
      <c r="H150" s="9" t="n">
        <v>170</v>
      </c>
      <c r="I150" s="5" t="inlineStr">
        <is>
          <t>DEPÓSITO BANCARIO</t>
        </is>
      </c>
      <c r="J150" s="8" t="inlineStr">
        <is>
          <t>4648 HUGO PEREDO - T02</t>
        </is>
      </c>
    </row>
    <row r="151">
      <c r="A151" s="5" t="inlineStr">
        <is>
          <t>CCAJ-TA43/56/2023</t>
        </is>
      </c>
      <c r="B151" s="6" t="n">
        <v>44995.62454243055</v>
      </c>
      <c r="C151" s="5" t="inlineStr">
        <is>
          <t>723 NELVI JUANITA ROMERO CASTILLO</t>
        </is>
      </c>
      <c r="D151" s="7" t="n"/>
      <c r="E151" s="8" t="n"/>
      <c r="F151" s="9" t="n">
        <v>16707.1</v>
      </c>
      <c r="I151" s="10" t="inlineStr">
        <is>
          <t>EFECTIVO</t>
        </is>
      </c>
      <c r="J151" s="8" t="inlineStr">
        <is>
          <t>2581 EDGAR FLORES MARQUEZ</t>
        </is>
      </c>
    </row>
    <row r="152">
      <c r="A152" s="5" t="inlineStr">
        <is>
          <t>CCAJ-TA43/56/2023</t>
        </is>
      </c>
      <c r="B152" s="6" t="n">
        <v>44995.62454243055</v>
      </c>
      <c r="C152" s="5" t="inlineStr">
        <is>
          <t>723 NELVI JUANITA ROMERO CASTILLO</t>
        </is>
      </c>
      <c r="D152" s="7" t="n"/>
      <c r="E152" s="8" t="n"/>
      <c r="F152" s="9" t="n">
        <v>11455.6</v>
      </c>
      <c r="I152" s="10" t="inlineStr">
        <is>
          <t>EFECTIVO</t>
        </is>
      </c>
      <c r="J152" s="5" t="inlineStr">
        <is>
          <t>2645 ANDRES ESTEBAN SINGURI LLANOS</t>
        </is>
      </c>
    </row>
    <row r="153">
      <c r="A153" s="5" t="inlineStr">
        <is>
          <t>CCAJ-TA43/56/2023</t>
        </is>
      </c>
      <c r="B153" s="6" t="n">
        <v>44995.62454243055</v>
      </c>
      <c r="C153" s="5" t="inlineStr">
        <is>
          <t>723 NELVI JUANITA ROMERO CASTILLO</t>
        </is>
      </c>
      <c r="D153" s="7" t="n"/>
      <c r="E153" s="8" t="n"/>
      <c r="F153" s="9" t="n">
        <v>6228.8</v>
      </c>
      <c r="I153" s="10" t="inlineStr">
        <is>
          <t>EFECTIVO</t>
        </is>
      </c>
      <c r="J153" s="5" t="inlineStr">
        <is>
          <t>2779 JUAN PABLO CAMACHO QUISPE</t>
        </is>
      </c>
    </row>
    <row r="154">
      <c r="A154" s="5" t="inlineStr">
        <is>
          <t>CCAJ-TA43/56/2023</t>
        </is>
      </c>
      <c r="B154" s="6" t="n">
        <v>44995.62454243055</v>
      </c>
      <c r="C154" s="5" t="inlineStr">
        <is>
          <t>723 NELVI JUANITA ROMERO CASTILLO</t>
        </is>
      </c>
      <c r="D154" s="7" t="n"/>
      <c r="E154" s="8" t="n"/>
      <c r="F154" s="9" t="n">
        <v>525.3</v>
      </c>
      <c r="I154" s="10" t="inlineStr">
        <is>
          <t>EFECTIVO</t>
        </is>
      </c>
      <c r="J154" s="8" t="inlineStr">
        <is>
          <t>4648 HUGO PEREDO - T02</t>
        </is>
      </c>
    </row>
    <row r="155">
      <c r="A155" s="5" t="inlineStr">
        <is>
          <t>CCAJ-TA43/56/2023</t>
        </is>
      </c>
      <c r="B155" s="6" t="n">
        <v>44995.62454243055</v>
      </c>
      <c r="C155" s="5" t="inlineStr">
        <is>
          <t>723 NELVI JUANITA ROMERO CASTILLO</t>
        </is>
      </c>
      <c r="D155" s="7" t="n"/>
      <c r="E155" s="8" t="n"/>
      <c r="F155" s="9" t="n">
        <v>161.4</v>
      </c>
      <c r="I155" s="10" t="inlineStr">
        <is>
          <t>EFECTIVO</t>
        </is>
      </c>
      <c r="J155" s="8" t="inlineStr">
        <is>
          <t>4648 HUGO PEREDO - T03</t>
        </is>
      </c>
    </row>
    <row r="156">
      <c r="A156" s="11" t="inlineStr">
        <is>
          <t>SAP</t>
        </is>
      </c>
      <c r="B156" s="3" t="n"/>
      <c r="C156" s="3" t="n"/>
      <c r="D156" s="7" t="n"/>
      <c r="E156" s="8" t="n"/>
      <c r="F156" s="26">
        <f>SUM(F145:G155)</f>
        <v/>
      </c>
      <c r="H156" s="9" t="n"/>
      <c r="I156" s="5" t="n"/>
      <c r="J156" s="5" t="n"/>
    </row>
    <row r="157" ht="15.75" customHeight="1">
      <c r="A157" s="13" t="inlineStr">
        <is>
          <t>FECHA</t>
        </is>
      </c>
      <c r="B157" s="13" t="inlineStr">
        <is>
          <t>CIERRE DE CAJA</t>
        </is>
      </c>
      <c r="C157" s="13" t="inlineStr">
        <is>
          <t>IMPORTE</t>
        </is>
      </c>
      <c r="D157" s="32" t="n">
        <v>112925171</v>
      </c>
      <c r="E157" s="15" t="n">
        <v>112925301</v>
      </c>
      <c r="H157" s="9" t="n"/>
      <c r="I157" s="5" t="n"/>
      <c r="J157" s="5" t="n"/>
    </row>
    <row r="158">
      <c r="A158" s="5" t="n"/>
      <c r="B158" s="6" t="n"/>
      <c r="C158" s="5" t="n"/>
      <c r="D158" s="7" t="n"/>
      <c r="E158" s="8" t="n"/>
      <c r="H158" s="9" t="n"/>
      <c r="I158" s="10" t="n"/>
      <c r="J158" s="8" t="n"/>
    </row>
    <row r="159">
      <c r="A159" s="5" t="n"/>
      <c r="B159" s="6" t="n"/>
      <c r="C159" s="5" t="n"/>
      <c r="D159" s="7" t="inlineStr">
        <is>
          <t>112925171</t>
        </is>
      </c>
      <c r="E159" s="8" t="inlineStr">
        <is>
          <t>112925190</t>
        </is>
      </c>
      <c r="H159" s="9" t="n"/>
      <c r="I159" s="10" t="n"/>
      <c r="J159" s="8" t="n"/>
    </row>
    <row r="160">
      <c r="A160" s="1" t="inlineStr">
        <is>
          <t>Cierre Caja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3" t="inlineStr">
        <is>
          <t>Del 11/03/2023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90" t="inlineStr">
        <is>
          <t>Cierre Caja</t>
        </is>
      </c>
      <c r="B162" s="90" t="inlineStr">
        <is>
          <t>Fecha</t>
        </is>
      </c>
      <c r="C162" s="90" t="inlineStr">
        <is>
          <t>Cajero</t>
        </is>
      </c>
      <c r="D162" s="90" t="inlineStr">
        <is>
          <t>Nro Voucher</t>
        </is>
      </c>
      <c r="E162" s="90" t="inlineStr">
        <is>
          <t>Nro Cuenta</t>
        </is>
      </c>
      <c r="F162" s="90" t="inlineStr">
        <is>
          <t>Tipo Ingreso</t>
        </is>
      </c>
      <c r="G162" s="91" t="n"/>
      <c r="H162" s="92" t="n"/>
      <c r="I162" s="90" t="inlineStr">
        <is>
          <t>TIPO DE INGRESO</t>
        </is>
      </c>
      <c r="J162" s="90" t="inlineStr">
        <is>
          <t>Cobrador</t>
        </is>
      </c>
    </row>
    <row r="163">
      <c r="A163" s="93" t="n"/>
      <c r="B163" s="93" t="n"/>
      <c r="C163" s="93" t="n"/>
      <c r="D163" s="93" t="n"/>
      <c r="E163" s="93" t="n"/>
      <c r="F163" s="4" t="inlineStr">
        <is>
          <t>EFECTIVO</t>
        </is>
      </c>
      <c r="G163" s="4" t="inlineStr">
        <is>
          <t>CHEQUE</t>
        </is>
      </c>
      <c r="H163" s="4" t="inlineStr">
        <is>
          <t>TRANSFERENCIA</t>
        </is>
      </c>
      <c r="I163" s="93" t="n"/>
      <c r="J163" s="93" t="n"/>
    </row>
    <row r="164">
      <c r="A164" s="5" t="inlineStr">
        <is>
          <t>CCAJ-TA43/57/2023</t>
        </is>
      </c>
      <c r="B164" s="6" t="n">
        <v>44996.62971849537</v>
      </c>
      <c r="C164" s="5" t="inlineStr">
        <is>
          <t>723 NELVI JUANITA ROMERO CASTILLO</t>
        </is>
      </c>
      <c r="D164" s="7" t="n">
        <v>150114</v>
      </c>
      <c r="E164" s="5" t="inlineStr">
        <is>
          <t>MERCANTIL SANTA CRUZ-4010501329</t>
        </is>
      </c>
      <c r="H164" s="9" t="n">
        <v>9837.67</v>
      </c>
      <c r="I164" s="5" t="inlineStr">
        <is>
          <t>DEPÓSITO BANCARIO</t>
        </is>
      </c>
      <c r="J164" s="5" t="inlineStr">
        <is>
          <t>2779 JUAN PABLO CAMACHO QUISPE</t>
        </is>
      </c>
    </row>
    <row r="165">
      <c r="A165" s="5" t="inlineStr">
        <is>
          <t>CCAJ-TA43/57/2023</t>
        </is>
      </c>
      <c r="B165" s="6" t="n">
        <v>44996.62971849537</v>
      </c>
      <c r="C165" s="5" t="inlineStr">
        <is>
          <t>723 NELVI JUANITA ROMERO CASTILLO</t>
        </is>
      </c>
      <c r="D165" s="7" t="n"/>
      <c r="E165" s="8" t="n"/>
      <c r="F165" s="9" t="n">
        <v>35739.5</v>
      </c>
      <c r="I165" s="10" t="inlineStr">
        <is>
          <t>EFECTIVO</t>
        </is>
      </c>
      <c r="J165" s="5" t="inlineStr">
        <is>
          <t>2456 JOEL MOISES RUEDA DELGADO</t>
        </is>
      </c>
    </row>
    <row r="166">
      <c r="A166" s="5" t="inlineStr">
        <is>
          <t>CCAJ-TA43/57/2023</t>
        </is>
      </c>
      <c r="B166" s="6" t="n">
        <v>44996.62971849537</v>
      </c>
      <c r="C166" s="5" t="inlineStr">
        <is>
          <t>723 NELVI JUANITA ROMERO CASTILLO</t>
        </is>
      </c>
      <c r="D166" s="7" t="n"/>
      <c r="E166" s="8" t="n"/>
      <c r="F166" s="9" t="n">
        <v>24578.3</v>
      </c>
      <c r="I166" s="10" t="inlineStr">
        <is>
          <t>EFECTIVO</t>
        </is>
      </c>
      <c r="J166" s="8" t="inlineStr">
        <is>
          <t>2581 EDGAR FLORES MARQUEZ</t>
        </is>
      </c>
    </row>
    <row r="167">
      <c r="A167" s="5" t="inlineStr">
        <is>
          <t>CCAJ-TA43/57/2023</t>
        </is>
      </c>
      <c r="B167" s="6" t="n">
        <v>44996.62971849537</v>
      </c>
      <c r="C167" s="5" t="inlineStr">
        <is>
          <t>723 NELVI JUANITA ROMERO CASTILLO</t>
        </is>
      </c>
      <c r="D167" s="7" t="n"/>
      <c r="E167" s="8" t="n"/>
      <c r="F167" s="9" t="n">
        <v>43444.3</v>
      </c>
      <c r="I167" s="10" t="inlineStr">
        <is>
          <t>EFECTIVO</t>
        </is>
      </c>
      <c r="J167" s="5" t="inlineStr">
        <is>
          <t>2645 ANDRES ESTEBAN SINGURI LLANOS</t>
        </is>
      </c>
    </row>
    <row r="168">
      <c r="A168" s="5" t="inlineStr">
        <is>
          <t>CCAJ-TA43/57/2023</t>
        </is>
      </c>
      <c r="B168" s="6" t="n">
        <v>44996.62971849537</v>
      </c>
      <c r="C168" s="5" t="inlineStr">
        <is>
          <t>723 NELVI JUANITA ROMERO CASTILLO</t>
        </is>
      </c>
      <c r="D168" s="7" t="n"/>
      <c r="E168" s="8" t="n"/>
      <c r="F168" s="9" t="n">
        <v>8506.5</v>
      </c>
      <c r="I168" s="10" t="inlineStr">
        <is>
          <t>EFECTIVO</t>
        </is>
      </c>
      <c r="J168" s="5" t="inlineStr">
        <is>
          <t>2779 JUAN PABLO CAMACHO QUISPE</t>
        </is>
      </c>
    </row>
    <row r="169">
      <c r="A169" s="11" t="inlineStr">
        <is>
          <t>SAP</t>
        </is>
      </c>
      <c r="B169" s="3" t="n"/>
      <c r="C169" s="3" t="n"/>
      <c r="D169" s="7" t="n"/>
      <c r="E169" s="8" t="n"/>
      <c r="F169" s="26">
        <f>SUM(F164:G168)</f>
        <v/>
      </c>
      <c r="H169" s="9" t="n"/>
      <c r="I169" s="5" t="n"/>
      <c r="J169" s="5" t="n"/>
    </row>
    <row r="170" ht="15.75" customHeight="1">
      <c r="A170" s="13" t="inlineStr">
        <is>
          <t>FECHA</t>
        </is>
      </c>
      <c r="B170" s="13" t="inlineStr">
        <is>
          <t>CIERRE DE CAJA</t>
        </is>
      </c>
      <c r="C170" s="13" t="inlineStr">
        <is>
          <t>IMPORTE</t>
        </is>
      </c>
      <c r="D170" s="32" t="n">
        <v>112925170</v>
      </c>
      <c r="E170" s="15" t="n">
        <v>112925302</v>
      </c>
      <c r="H170" s="9" t="n"/>
      <c r="I170" s="5" t="n"/>
      <c r="J170" s="5" t="n"/>
    </row>
    <row r="171">
      <c r="A171" s="5" t="n"/>
      <c r="B171" s="6" t="n"/>
      <c r="C171" s="5" t="n"/>
      <c r="D171" s="7" t="n"/>
      <c r="E171" s="8" t="n"/>
      <c r="H171" s="9" t="n"/>
      <c r="I171" s="10" t="n"/>
      <c r="J171" s="8" t="n"/>
    </row>
    <row r="172">
      <c r="D172" t="inlineStr">
        <is>
          <t>112925170</t>
        </is>
      </c>
      <c r="E172" t="inlineStr">
        <is>
          <t>112925189</t>
        </is>
      </c>
    </row>
    <row r="173">
      <c r="A173" s="1" t="inlineStr">
        <is>
          <t>Cierre Caja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3" t="inlineStr">
        <is>
          <t>Del 13/03/2023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90" t="inlineStr">
        <is>
          <t>Cierre Caja</t>
        </is>
      </c>
      <c r="B175" s="90" t="inlineStr">
        <is>
          <t>Fecha</t>
        </is>
      </c>
      <c r="C175" s="90" t="inlineStr">
        <is>
          <t>Cajero</t>
        </is>
      </c>
      <c r="D175" s="90" t="inlineStr">
        <is>
          <t>Nro Voucher</t>
        </is>
      </c>
      <c r="E175" s="90" t="inlineStr">
        <is>
          <t>Nro Cuenta</t>
        </is>
      </c>
      <c r="F175" s="90" t="inlineStr">
        <is>
          <t>Tipo Ingreso</t>
        </is>
      </c>
      <c r="G175" s="91" t="n"/>
      <c r="H175" s="92" t="n"/>
      <c r="I175" s="90" t="inlineStr">
        <is>
          <t>TIPO DE INGRESO</t>
        </is>
      </c>
      <c r="J175" s="90" t="inlineStr">
        <is>
          <t>Cobrador</t>
        </is>
      </c>
    </row>
    <row r="176">
      <c r="A176" s="93" t="n"/>
      <c r="B176" s="93" t="n"/>
      <c r="C176" s="93" t="n"/>
      <c r="D176" s="93" t="n"/>
      <c r="E176" s="93" t="n"/>
      <c r="F176" s="4" t="inlineStr">
        <is>
          <t>EFECTIVO</t>
        </is>
      </c>
      <c r="G176" s="4" t="inlineStr">
        <is>
          <t>CHEQUE</t>
        </is>
      </c>
      <c r="H176" s="4" t="inlineStr">
        <is>
          <t>TRANSFERENCIA</t>
        </is>
      </c>
      <c r="I176" s="93" t="n"/>
      <c r="J176" s="93" t="n"/>
    </row>
    <row r="177">
      <c r="A177" s="5" t="inlineStr">
        <is>
          <t>CCAJ-TA43/58/202</t>
        </is>
      </c>
      <c r="B177" s="6" t="n">
        <v>44998.6391268287</v>
      </c>
      <c r="C177" s="5" t="inlineStr">
        <is>
          <t>723 NELVI JUANITA ROMERO CASTILLO</t>
        </is>
      </c>
      <c r="D177" s="7" t="n"/>
      <c r="E177" s="8" t="n"/>
      <c r="G177" s="9" t="n">
        <v>1904</v>
      </c>
      <c r="I177" s="10" t="inlineStr">
        <is>
          <t>CHEQUE</t>
        </is>
      </c>
      <c r="J177" s="5" t="inlineStr">
        <is>
          <t>2456 JOEL MOISES RUEDA DELGADO</t>
        </is>
      </c>
    </row>
    <row r="178">
      <c r="A178" s="5" t="inlineStr">
        <is>
          <t>CCAJ-TA43/58/2023</t>
        </is>
      </c>
      <c r="B178" s="6" t="n">
        <v>44998.6391268287</v>
      </c>
      <c r="C178" s="5" t="inlineStr">
        <is>
          <t>723 NELVI JUANITA ROMERO CASTILLO</t>
        </is>
      </c>
      <c r="D178" s="7" t="n">
        <v>3244046</v>
      </c>
      <c r="E178" s="8" t="inlineStr">
        <is>
          <t>BISA-100070081</t>
        </is>
      </c>
      <c r="H178" s="9" t="n">
        <v>291.8</v>
      </c>
      <c r="I178" s="5" t="inlineStr">
        <is>
          <t>DEPÓSITO BANCARIO</t>
        </is>
      </c>
      <c r="J178" s="5" t="inlineStr">
        <is>
          <t>2456 JOEL MOISES RUEDA DELGADO</t>
        </is>
      </c>
    </row>
    <row r="179">
      <c r="A179" s="5" t="inlineStr">
        <is>
          <t>CCAJ-TA43/58/2023</t>
        </is>
      </c>
      <c r="B179" s="6" t="n">
        <v>44998.6391268287</v>
      </c>
      <c r="C179" s="5" t="inlineStr">
        <is>
          <t>723 NELVI JUANITA ROMERO CASTILLO</t>
        </is>
      </c>
      <c r="D179" s="7" t="n"/>
      <c r="E179" s="8" t="n"/>
      <c r="F179" s="9" t="n">
        <v>20882</v>
      </c>
      <c r="I179" s="10" t="inlineStr">
        <is>
          <t>EFECTIVO</t>
        </is>
      </c>
      <c r="J179" s="5" t="inlineStr">
        <is>
          <t>2456 JOEL MOISES RUEDA DELGADO</t>
        </is>
      </c>
    </row>
    <row r="180">
      <c r="A180" s="5" t="inlineStr">
        <is>
          <t>CCAJ-TA43/58/2023</t>
        </is>
      </c>
      <c r="B180" s="6" t="n">
        <v>44998.6391268287</v>
      </c>
      <c r="C180" s="5" t="inlineStr">
        <is>
          <t>723 NELVI JUANITA ROMERO CASTILLO</t>
        </is>
      </c>
      <c r="D180" s="7" t="n"/>
      <c r="E180" s="8" t="n"/>
      <c r="F180" s="9" t="n">
        <v>22119.2</v>
      </c>
      <c r="I180" s="10" t="inlineStr">
        <is>
          <t>EFECTIVO</t>
        </is>
      </c>
      <c r="J180" s="8" t="inlineStr">
        <is>
          <t>2581 EDGAR FLORES MARQUEZ</t>
        </is>
      </c>
    </row>
    <row r="181">
      <c r="A181" s="11" t="inlineStr">
        <is>
          <t>SAP</t>
        </is>
      </c>
      <c r="B181" s="3" t="n"/>
      <c r="C181" s="3" t="n"/>
      <c r="D181" s="7" t="n"/>
      <c r="E181" s="8" t="n"/>
      <c r="F181" s="44">
        <f>SUM(F177:G180)</f>
        <v/>
      </c>
      <c r="I181" s="10" t="n"/>
      <c r="J181" s="5" t="n"/>
    </row>
    <row r="182">
      <c r="A182" s="85" t="inlineStr">
        <is>
          <t>RECORTE SAP</t>
        </is>
      </c>
      <c r="B182" s="91" t="n"/>
      <c r="C182" s="92" t="n"/>
      <c r="D182" s="86" t="inlineStr">
        <is>
          <t>COMPROBANTES MN</t>
        </is>
      </c>
      <c r="E182" s="91" t="n"/>
      <c r="F182" s="92" t="n"/>
      <c r="H182" s="9" t="n"/>
      <c r="I182" s="10" t="n"/>
      <c r="J182" s="5" t="n"/>
    </row>
    <row r="183">
      <c r="A183" s="13" t="inlineStr">
        <is>
          <t>CIERRE DE CAJA</t>
        </is>
      </c>
      <c r="B183" s="13" t="inlineStr">
        <is>
          <t>FECHA</t>
        </is>
      </c>
      <c r="C183" s="13" t="inlineStr">
        <is>
          <t>IMPORTE</t>
        </is>
      </c>
      <c r="D183" s="13" t="inlineStr">
        <is>
          <t>DOC CAJA-ETV</t>
        </is>
      </c>
      <c r="E183" s="13" t="inlineStr">
        <is>
          <t>DOC ETV-BANCO</t>
        </is>
      </c>
      <c r="F183" s="13" t="inlineStr">
        <is>
          <t>COMPENSACION</t>
        </is>
      </c>
      <c r="H183" s="9" t="n"/>
      <c r="I183" s="10" t="n"/>
      <c r="J183" s="5" t="n"/>
    </row>
    <row r="184" ht="15.75" customHeight="1">
      <c r="A184" s="5" t="n"/>
      <c r="B184" s="6" t="n"/>
      <c r="C184" s="5" t="n"/>
      <c r="D184" s="32" t="inlineStr">
        <is>
          <t>112938584</t>
        </is>
      </c>
      <c r="E184" s="37" t="inlineStr">
        <is>
          <t>112938624</t>
        </is>
      </c>
      <c r="F184" s="15" t="n">
        <v>112938679</v>
      </c>
      <c r="I184" s="10" t="n"/>
      <c r="J184" s="5" t="n"/>
    </row>
    <row r="185">
      <c r="A185" s="85" t="inlineStr">
        <is>
          <t>RECORTE SAP</t>
        </is>
      </c>
      <c r="B185" s="91" t="n"/>
      <c r="C185" s="92" t="n"/>
      <c r="D185" s="86" t="inlineStr">
        <is>
          <t>COMPROBANTES ME</t>
        </is>
      </c>
      <c r="E185" s="91" t="n"/>
      <c r="F185" s="92" t="n"/>
      <c r="H185" s="9" t="n"/>
      <c r="I185" s="10" t="n"/>
      <c r="J185" s="5" t="n"/>
    </row>
    <row r="186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CAJA-ETV</t>
        </is>
      </c>
      <c r="E186" s="13" t="inlineStr">
        <is>
          <t>DOC ETV-BANCO</t>
        </is>
      </c>
      <c r="F186" s="13" t="inlineStr">
        <is>
          <t>COMPENSACION</t>
        </is>
      </c>
      <c r="H186" s="9" t="n"/>
      <c r="I186" s="10" t="n"/>
      <c r="J186" s="5" t="n"/>
    </row>
    <row r="187" ht="15.75" customHeight="1">
      <c r="A187" s="5" t="n"/>
      <c r="B187" s="6" t="n"/>
      <c r="C187" s="5" t="n"/>
      <c r="D187" s="37" t="n"/>
      <c r="E187" s="37" t="n"/>
      <c r="F187" s="33" t="n"/>
      <c r="H187" s="9" t="n"/>
      <c r="I187" s="10" t="n"/>
      <c r="J187" s="5" t="n"/>
    </row>
    <row r="188">
      <c r="A188" s="5" t="n"/>
      <c r="B188" s="6" t="n"/>
      <c r="C188" s="5" t="n"/>
      <c r="D188" s="7" t="n"/>
      <c r="E188" s="8" t="n"/>
      <c r="F188" s="9" t="n"/>
      <c r="I188" s="10" t="n"/>
      <c r="J188" s="5" t="n"/>
    </row>
    <row r="189">
      <c r="A189" s="1" t="inlineStr">
        <is>
          <t>Cierre Caja</t>
        </is>
      </c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3" t="inlineStr">
        <is>
          <t>Del 14/03/2023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90" t="inlineStr">
        <is>
          <t>Cierre Caja</t>
        </is>
      </c>
      <c r="B191" s="90" t="inlineStr">
        <is>
          <t>Fecha</t>
        </is>
      </c>
      <c r="C191" s="90" t="inlineStr">
        <is>
          <t>Cajero</t>
        </is>
      </c>
      <c r="D191" s="90" t="inlineStr">
        <is>
          <t>Nro Voucher</t>
        </is>
      </c>
      <c r="E191" s="90" t="inlineStr">
        <is>
          <t>Nro Cuenta</t>
        </is>
      </c>
      <c r="F191" s="90" t="inlineStr">
        <is>
          <t>Tipo Ingreso</t>
        </is>
      </c>
      <c r="G191" s="91" t="n"/>
      <c r="H191" s="92" t="n"/>
      <c r="I191" s="90" t="inlineStr">
        <is>
          <t>TIPO DE INGRESO</t>
        </is>
      </c>
      <c r="J191" s="90" t="inlineStr">
        <is>
          <t>Cobrador</t>
        </is>
      </c>
    </row>
    <row r="192">
      <c r="A192" s="93" t="n"/>
      <c r="B192" s="93" t="n"/>
      <c r="C192" s="93" t="n"/>
      <c r="D192" s="93" t="n"/>
      <c r="E192" s="93" t="n"/>
      <c r="F192" s="4" t="inlineStr">
        <is>
          <t>EFECTIVO</t>
        </is>
      </c>
      <c r="G192" s="4" t="inlineStr">
        <is>
          <t>CHEQUE</t>
        </is>
      </c>
      <c r="H192" s="4" t="inlineStr">
        <is>
          <t>TRANSFERENCIA</t>
        </is>
      </c>
      <c r="I192" s="93" t="n"/>
      <c r="J192" s="93" t="n"/>
    </row>
    <row r="193">
      <c r="A193" s="5" t="inlineStr">
        <is>
          <t>CCAJ-TA43/59/2023</t>
        </is>
      </c>
      <c r="B193" s="6" t="n">
        <v>44999.63645039352</v>
      </c>
      <c r="C193" s="5" t="inlineStr">
        <is>
          <t>723 NELVI JUANITA ROMERO CASTILLO</t>
        </is>
      </c>
      <c r="D193" s="7" t="n"/>
      <c r="E193" s="8" t="n"/>
      <c r="G193" s="9" t="n">
        <v>816.75</v>
      </c>
      <c r="I193" s="10" t="inlineStr">
        <is>
          <t>CHEQUE</t>
        </is>
      </c>
      <c r="J193" s="5" t="inlineStr">
        <is>
          <t>2645 ANDRES ESTEBAN SINGURI LLANOS</t>
        </is>
      </c>
    </row>
    <row r="194">
      <c r="A194" s="5" t="inlineStr">
        <is>
          <t>CCAJ-TA43/59/2023</t>
        </is>
      </c>
      <c r="B194" s="6" t="n">
        <v>44999.63645039352</v>
      </c>
      <c r="C194" s="5" t="inlineStr">
        <is>
          <t>723 NELVI JUANITA ROMERO CASTILLO</t>
        </is>
      </c>
      <c r="D194" s="7" t="n">
        <v>62011406</v>
      </c>
      <c r="E194" s="5" t="inlineStr">
        <is>
          <t>BANCO UNION-10000020161539</t>
        </is>
      </c>
      <c r="H194" s="9" t="n">
        <v>1270.8</v>
      </c>
      <c r="I194" s="5" t="inlineStr">
        <is>
          <t>DEPÓSITO BANCARIO</t>
        </is>
      </c>
      <c r="J194" s="8" t="inlineStr">
        <is>
          <t>3094 SHIRLEY HALSEY JALDIN</t>
        </is>
      </c>
    </row>
    <row r="195">
      <c r="A195" s="5" t="inlineStr">
        <is>
          <t>CCAJ-TA43/59/202</t>
        </is>
      </c>
      <c r="B195" s="6" t="n">
        <v>44999.63645039352</v>
      </c>
      <c r="C195" s="5" t="inlineStr">
        <is>
          <t>723 NELVI JUANITA ROMERO CASTILLO</t>
        </is>
      </c>
      <c r="D195" s="7" t="n"/>
      <c r="E195" s="8" t="n"/>
      <c r="F195" s="9" t="n">
        <v>3261.2</v>
      </c>
      <c r="I195" s="10" t="inlineStr">
        <is>
          <t>EFECTIVO</t>
        </is>
      </c>
      <c r="J195" s="8" t="inlineStr">
        <is>
          <t>4648 HUGO PEREDO - T02</t>
        </is>
      </c>
    </row>
    <row r="196">
      <c r="A196" s="5" t="inlineStr">
        <is>
          <t>CCAJ-TA43/59/2023</t>
        </is>
      </c>
      <c r="B196" s="6" t="n">
        <v>44999.63645039352</v>
      </c>
      <c r="C196" s="5" t="inlineStr">
        <is>
          <t>723 NELVI JUANITA ROMERO CASTILLO</t>
        </is>
      </c>
      <c r="D196" s="7" t="n"/>
      <c r="E196" s="8" t="n"/>
      <c r="F196" s="9" t="n">
        <v>16852.6</v>
      </c>
      <c r="I196" s="10" t="inlineStr">
        <is>
          <t>EFECTIVO</t>
        </is>
      </c>
      <c r="J196" s="5" t="inlineStr">
        <is>
          <t>2645 ANDRES ESTEBAN SINGURI LLANOS</t>
        </is>
      </c>
    </row>
    <row r="197">
      <c r="A197" s="5" t="inlineStr">
        <is>
          <t>CCAJ-TA43/59/2023</t>
        </is>
      </c>
      <c r="B197" s="6" t="n">
        <v>44999.63645039352</v>
      </c>
      <c r="C197" s="5" t="inlineStr">
        <is>
          <t>723 NELVI JUANITA ROMERO CASTILLO</t>
        </is>
      </c>
      <c r="D197" s="7" t="n"/>
      <c r="E197" s="8" t="n"/>
      <c r="F197" s="9" t="n">
        <v>6206</v>
      </c>
      <c r="I197" s="10" t="inlineStr">
        <is>
          <t>EFECTIVO</t>
        </is>
      </c>
      <c r="J197" s="5" t="inlineStr">
        <is>
          <t>2779 JUAN PABLO CAMACHO QUISPE</t>
        </is>
      </c>
    </row>
    <row r="198">
      <c r="A198" s="11" t="inlineStr">
        <is>
          <t>SAP</t>
        </is>
      </c>
      <c r="B198" s="3" t="n"/>
      <c r="C198" s="3" t="n"/>
      <c r="D198" s="7" t="n"/>
      <c r="E198" s="8" t="n"/>
      <c r="F198" s="44">
        <f>SUM(F193:G197)</f>
        <v/>
      </c>
      <c r="I198" s="10" t="n"/>
      <c r="J198" s="5" t="n"/>
    </row>
    <row r="199">
      <c r="A199" s="85" t="inlineStr">
        <is>
          <t>RECORTE SAP</t>
        </is>
      </c>
      <c r="B199" s="91" t="n"/>
      <c r="C199" s="92" t="n"/>
      <c r="D199" s="86" t="inlineStr">
        <is>
          <t>COMPROBANTES MN</t>
        </is>
      </c>
      <c r="E199" s="91" t="n"/>
      <c r="F199" s="92" t="n"/>
      <c r="H199" s="9" t="n"/>
      <c r="I199" s="10" t="n"/>
      <c r="J199" s="5" t="n"/>
    </row>
    <row r="200">
      <c r="A200" s="13" t="inlineStr">
        <is>
          <t>CIERRE DE CAJA</t>
        </is>
      </c>
      <c r="B200" s="13" t="inlineStr">
        <is>
          <t>FECHA</t>
        </is>
      </c>
      <c r="C200" s="13" t="inlineStr">
        <is>
          <t>IMPORTE</t>
        </is>
      </c>
      <c r="D200" s="13" t="inlineStr">
        <is>
          <t>DOC CAJA-ETV</t>
        </is>
      </c>
      <c r="E200" s="13" t="inlineStr">
        <is>
          <t>DOC ETV-BANCO</t>
        </is>
      </c>
      <c r="F200" s="13" t="inlineStr">
        <is>
          <t>COMPENSACION</t>
        </is>
      </c>
      <c r="H200" s="9" t="n"/>
      <c r="I200" s="10" t="n"/>
      <c r="J200" s="5" t="n"/>
    </row>
    <row r="201" ht="15.75" customHeight="1">
      <c r="A201" s="5" t="n"/>
      <c r="B201" s="6" t="n"/>
      <c r="C201" s="5" t="n"/>
      <c r="D201" s="32" t="inlineStr">
        <is>
          <t>112938583</t>
        </is>
      </c>
      <c r="E201" s="37" t="inlineStr">
        <is>
          <t>112938623</t>
        </is>
      </c>
      <c r="F201" s="15" t="n">
        <v>112938680</v>
      </c>
      <c r="I201" s="10" t="n"/>
      <c r="J201" s="5" t="n"/>
    </row>
    <row r="202">
      <c r="A202" s="85" t="inlineStr">
        <is>
          <t>RECORTE SAP</t>
        </is>
      </c>
      <c r="B202" s="91" t="n"/>
      <c r="C202" s="92" t="n"/>
      <c r="D202" s="86" t="inlineStr">
        <is>
          <t>COMPROBANTES ME</t>
        </is>
      </c>
      <c r="E202" s="91" t="n"/>
      <c r="F202" s="92" t="n"/>
      <c r="H202" s="9" t="n"/>
      <c r="I202" s="10" t="n"/>
      <c r="J202" s="5" t="n"/>
    </row>
    <row r="203">
      <c r="A203" s="13" t="inlineStr">
        <is>
          <t>CIERRE DE CAJA</t>
        </is>
      </c>
      <c r="B203" s="13" t="inlineStr">
        <is>
          <t>FECHA</t>
        </is>
      </c>
      <c r="C203" s="13" t="inlineStr">
        <is>
          <t>IMPORTE</t>
        </is>
      </c>
      <c r="D203" s="13" t="inlineStr">
        <is>
          <t>DOC CAJA-ETV</t>
        </is>
      </c>
      <c r="E203" s="13" t="inlineStr">
        <is>
          <t>DOC ETV-BANCO</t>
        </is>
      </c>
      <c r="F203" s="13" t="inlineStr">
        <is>
          <t>COMPENSACION</t>
        </is>
      </c>
      <c r="H203" s="9" t="n"/>
      <c r="I203" s="10" t="n"/>
      <c r="J203" s="5" t="n"/>
    </row>
    <row r="204" ht="15.75" customHeight="1">
      <c r="A204" s="5" t="n"/>
      <c r="B204" s="6" t="n"/>
      <c r="C204" s="5" t="n"/>
      <c r="D204" s="37" t="n"/>
      <c r="E204" s="37" t="n"/>
      <c r="F204" s="33" t="n"/>
      <c r="H204" s="9" t="n"/>
      <c r="I204" s="10" t="n"/>
      <c r="J204" s="5" t="n"/>
    </row>
    <row r="205"/>
    <row r="206">
      <c r="A206" s="1" t="inlineStr">
        <is>
          <t>Cierre Caja</t>
        </is>
      </c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3" t="inlineStr">
        <is>
          <t>Del 15/03/2023</t>
        </is>
      </c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90" t="inlineStr">
        <is>
          <t>Cierre Caja</t>
        </is>
      </c>
      <c r="B208" s="90" t="inlineStr">
        <is>
          <t>Fecha</t>
        </is>
      </c>
      <c r="C208" s="90" t="inlineStr">
        <is>
          <t>Cajero</t>
        </is>
      </c>
      <c r="D208" s="90" t="inlineStr">
        <is>
          <t>Nro Voucher</t>
        </is>
      </c>
      <c r="E208" s="90" t="inlineStr">
        <is>
          <t>Nro Cuenta</t>
        </is>
      </c>
      <c r="F208" s="90" t="inlineStr">
        <is>
          <t>Tipo Ingreso</t>
        </is>
      </c>
      <c r="G208" s="91" t="n"/>
      <c r="H208" s="92" t="n"/>
      <c r="I208" s="90" t="inlineStr">
        <is>
          <t>TIPO DE INGRESO</t>
        </is>
      </c>
      <c r="J208" s="90" t="inlineStr">
        <is>
          <t>Cobrador</t>
        </is>
      </c>
    </row>
    <row r="209">
      <c r="A209" s="93" t="n"/>
      <c r="B209" s="93" t="n"/>
      <c r="C209" s="93" t="n"/>
      <c r="D209" s="93" t="n"/>
      <c r="E209" s="93" t="n"/>
      <c r="F209" s="4" t="inlineStr">
        <is>
          <t>EFECTIVO</t>
        </is>
      </c>
      <c r="G209" s="4" t="inlineStr">
        <is>
          <t>CHEQUE</t>
        </is>
      </c>
      <c r="H209" s="4" t="inlineStr">
        <is>
          <t>TRANSFERENCIA</t>
        </is>
      </c>
      <c r="I209" s="93" t="n"/>
      <c r="J209" s="93" t="n"/>
    </row>
    <row r="210">
      <c r="A210" s="5" t="inlineStr">
        <is>
          <t>CCAJ-TA43/60/2023</t>
        </is>
      </c>
      <c r="B210" s="6" t="n">
        <v>45000.62201053241</v>
      </c>
      <c r="C210" s="5" t="inlineStr">
        <is>
          <t>723 NELVI JUANITA ROMERO CASTILLO</t>
        </is>
      </c>
      <c r="D210" s="7" t="n">
        <v>63341132</v>
      </c>
      <c r="E210" s="8" t="inlineStr">
        <is>
          <t>BISA-100070081</t>
        </is>
      </c>
      <c r="H210" s="9" t="n">
        <v>144.4</v>
      </c>
      <c r="I210" s="5" t="inlineStr">
        <is>
          <t>DEPÓSITO BANCARIO</t>
        </is>
      </c>
      <c r="J210" s="8" t="inlineStr">
        <is>
          <t>2581 EDGAR FLORES MARQUEZ</t>
        </is>
      </c>
    </row>
    <row r="211">
      <c r="A211" s="5" t="inlineStr">
        <is>
          <t>CCAJ-TA43/60/2023</t>
        </is>
      </c>
      <c r="B211" s="6" t="n">
        <v>45000.62201053241</v>
      </c>
      <c r="C211" s="5" t="inlineStr">
        <is>
          <t>723 NELVI JUANITA ROMERO CASTILLO</t>
        </is>
      </c>
      <c r="D211" s="7" t="n">
        <v>92922</v>
      </c>
      <c r="E211" s="5" t="inlineStr">
        <is>
          <t>MERCANTIL SANTA CRUZ-4010501329</t>
        </is>
      </c>
      <c r="H211" s="9" t="n">
        <v>27922.7</v>
      </c>
      <c r="I211" s="5" t="inlineStr">
        <is>
          <t>DEPÓSITO BANCARIO</t>
        </is>
      </c>
      <c r="J211" s="5" t="inlineStr">
        <is>
          <t>2456 JOEL MOISES RUEDA DELGADO</t>
        </is>
      </c>
    </row>
    <row r="212">
      <c r="A212" s="5" t="inlineStr">
        <is>
          <t>CCAJ-TA43/60/2023</t>
        </is>
      </c>
      <c r="B212" s="6" t="n">
        <v>45000.62201053241</v>
      </c>
      <c r="C212" s="5" t="inlineStr">
        <is>
          <t>723 NELVI JUANITA ROMERO CASTILLO</t>
        </is>
      </c>
      <c r="D212" s="7" t="n">
        <v>17046271</v>
      </c>
      <c r="E212" s="8" t="inlineStr">
        <is>
          <t>BISA-100070081</t>
        </is>
      </c>
      <c r="H212" s="9" t="n">
        <v>1076.04</v>
      </c>
      <c r="I212" s="5" t="inlineStr">
        <is>
          <t>DEPÓSITO BANCARIO</t>
        </is>
      </c>
      <c r="J212" s="8" t="inlineStr">
        <is>
          <t>3094 SHIRLEY HALSEY JALDIN</t>
        </is>
      </c>
    </row>
    <row r="213">
      <c r="A213" s="5" t="inlineStr">
        <is>
          <t>CCAJ-TA43/60/2023</t>
        </is>
      </c>
      <c r="B213" s="6" t="n">
        <v>45000.62201053241</v>
      </c>
      <c r="C213" s="5" t="inlineStr">
        <is>
          <t>723 NELVI JUANITA ROMERO CASTILLO</t>
        </is>
      </c>
      <c r="D213" s="7" t="n">
        <v>110782705</v>
      </c>
      <c r="E213" s="8" t="inlineStr">
        <is>
          <t>BISA-100070081</t>
        </is>
      </c>
      <c r="H213" s="9" t="n">
        <v>730.5</v>
      </c>
      <c r="I213" s="5" t="inlineStr">
        <is>
          <t>DEPÓSITO BANCARIO</t>
        </is>
      </c>
      <c r="J213" s="8" t="inlineStr">
        <is>
          <t>3094 SHIRLEY HALSEY JALDIN</t>
        </is>
      </c>
    </row>
    <row r="214">
      <c r="A214" s="5" t="inlineStr">
        <is>
          <t>CCAJ-TA43/60/202</t>
        </is>
      </c>
      <c r="B214" s="6" t="n">
        <v>45000.62201053241</v>
      </c>
      <c r="C214" s="5" t="inlineStr">
        <is>
          <t>723 NELVI JUANITA ROMERO CASTILLO</t>
        </is>
      </c>
      <c r="D214" s="7" t="n"/>
      <c r="E214" s="8" t="n"/>
      <c r="F214" s="9" t="n">
        <v>30673.9</v>
      </c>
      <c r="I214" s="10" t="inlineStr">
        <is>
          <t>EFECTIVO</t>
        </is>
      </c>
      <c r="J214" s="8" t="inlineStr">
        <is>
          <t>2581 EDGAR FLORES MARQUEZ</t>
        </is>
      </c>
    </row>
    <row r="215">
      <c r="A215" s="5" t="inlineStr">
        <is>
          <t>CCAJ-TA43/60/2023</t>
        </is>
      </c>
      <c r="B215" s="6" t="n">
        <v>45000.62201053241</v>
      </c>
      <c r="C215" s="5" t="inlineStr">
        <is>
          <t>723 NELVI JUANITA ROMERO CASTILLO</t>
        </is>
      </c>
      <c r="D215" s="7" t="n"/>
      <c r="E215" s="8" t="n"/>
      <c r="F215" s="9" t="n">
        <v>14068.2</v>
      </c>
      <c r="I215" s="10" t="inlineStr">
        <is>
          <t>EFECTIVO</t>
        </is>
      </c>
      <c r="J215" s="5" t="inlineStr">
        <is>
          <t>2456 JOEL MOISES RUEDA DELGADO</t>
        </is>
      </c>
    </row>
    <row r="216">
      <c r="A216" s="5" t="inlineStr">
        <is>
          <t>CCAJ-TA43/60/2023</t>
        </is>
      </c>
      <c r="B216" s="6" t="n">
        <v>45000.62201053241</v>
      </c>
      <c r="C216" s="5" t="inlineStr">
        <is>
          <t>723 NELVI JUANITA ROMERO CASTILLO</t>
        </is>
      </c>
      <c r="D216" s="7" t="n"/>
      <c r="E216" s="8" t="n"/>
      <c r="F216" s="9" t="n">
        <v>60054.4</v>
      </c>
      <c r="I216" s="10" t="inlineStr">
        <is>
          <t>EFECTIVO</t>
        </is>
      </c>
      <c r="J216" s="5" t="inlineStr">
        <is>
          <t>2645 ANDRES ESTEBAN SINGURI LLANOS</t>
        </is>
      </c>
    </row>
    <row r="217">
      <c r="A217" s="5" t="inlineStr">
        <is>
          <t>CCAJ-TA43/60/2023</t>
        </is>
      </c>
      <c r="B217" s="6" t="n">
        <v>45000.62201053241</v>
      </c>
      <c r="C217" s="5" t="inlineStr">
        <is>
          <t>723 NELVI JUANITA ROMERO CASTILLO</t>
        </is>
      </c>
      <c r="D217" s="7" t="n"/>
      <c r="E217" s="8" t="n"/>
      <c r="F217" s="9" t="n">
        <v>5003.5</v>
      </c>
      <c r="I217" s="10" t="inlineStr">
        <is>
          <t>EFECTIVO</t>
        </is>
      </c>
      <c r="J217" s="5" t="inlineStr">
        <is>
          <t>2779 JUAN PABLO CAMACHO QUISPE</t>
        </is>
      </c>
    </row>
    <row r="218">
      <c r="A218" s="11" t="inlineStr">
        <is>
          <t>SAP</t>
        </is>
      </c>
      <c r="B218" s="3" t="n"/>
      <c r="C218" s="3" t="n"/>
      <c r="D218" s="7" t="n"/>
      <c r="E218" s="8" t="n"/>
      <c r="F218" s="26">
        <f>SUM(F210:G217)</f>
        <v/>
      </c>
      <c r="H218" s="9" t="n"/>
      <c r="I218" s="10" t="n"/>
      <c r="J218" s="5" t="n"/>
    </row>
    <row r="219">
      <c r="A219" s="85" t="inlineStr">
        <is>
          <t>RECORTE SAP</t>
        </is>
      </c>
      <c r="B219" s="91" t="n"/>
      <c r="C219" s="92" t="n"/>
      <c r="D219" s="86" t="inlineStr">
        <is>
          <t>COMPROBANTES MN</t>
        </is>
      </c>
      <c r="E219" s="91" t="n"/>
      <c r="F219" s="92" t="n"/>
      <c r="H219" s="9" t="n"/>
      <c r="I219" s="10" t="n"/>
      <c r="J219" s="5" t="n"/>
    </row>
    <row r="220">
      <c r="A220" s="13" t="inlineStr">
        <is>
          <t>CIERRE DE CAJA</t>
        </is>
      </c>
      <c r="B220" s="13" t="inlineStr">
        <is>
          <t>FECHA</t>
        </is>
      </c>
      <c r="C220" s="13" t="inlineStr">
        <is>
          <t>IMPORTE</t>
        </is>
      </c>
      <c r="D220" s="13" t="inlineStr">
        <is>
          <t>DOC CAJA-ETV</t>
        </is>
      </c>
      <c r="E220" s="13" t="inlineStr">
        <is>
          <t>DOC ETV-BANCO</t>
        </is>
      </c>
      <c r="F220" s="13" t="inlineStr">
        <is>
          <t>COMPENSACION</t>
        </is>
      </c>
      <c r="H220" s="9" t="n"/>
      <c r="I220" s="10" t="n"/>
      <c r="J220" s="5" t="n"/>
    </row>
    <row r="221" ht="15.75" customHeight="1">
      <c r="A221" s="5" t="n"/>
      <c r="B221" s="6" t="n"/>
      <c r="C221" s="5" t="n"/>
      <c r="D221" s="32" t="n"/>
      <c r="E221" s="37" t="n"/>
      <c r="F221" s="15" t="n"/>
      <c r="I221" s="10" t="n"/>
      <c r="J221" s="5" t="n"/>
    </row>
    <row r="222">
      <c r="A222" s="85" t="inlineStr">
        <is>
          <t>RECORTE SAP</t>
        </is>
      </c>
      <c r="B222" s="91" t="n"/>
      <c r="C222" s="92" t="n"/>
      <c r="D222" s="86" t="inlineStr">
        <is>
          <t>COMPROBANTES ME</t>
        </is>
      </c>
      <c r="E222" s="91" t="n"/>
      <c r="F222" s="92" t="n"/>
      <c r="H222" s="9" t="n"/>
      <c r="I222" s="10" t="n"/>
      <c r="J222" s="5" t="n"/>
    </row>
    <row r="223">
      <c r="A223" s="13" t="inlineStr">
        <is>
          <t>CIERRE DE CAJA</t>
        </is>
      </c>
      <c r="B223" s="13" t="inlineStr">
        <is>
          <t>FECHA</t>
        </is>
      </c>
      <c r="C223" s="13" t="inlineStr">
        <is>
          <t>IMPORTE</t>
        </is>
      </c>
      <c r="D223" s="13" t="inlineStr">
        <is>
          <t>DOC CAJA-ETV</t>
        </is>
      </c>
      <c r="E223" s="13" t="inlineStr">
        <is>
          <t>DOC ETV-BANCO</t>
        </is>
      </c>
      <c r="F223" s="13" t="inlineStr">
        <is>
          <t>COMPENSACION</t>
        </is>
      </c>
      <c r="H223" s="9" t="n"/>
      <c r="I223" s="10" t="n"/>
      <c r="J223" s="5" t="n"/>
    </row>
    <row r="224" ht="15.75" customHeight="1">
      <c r="A224" s="5" t="n"/>
      <c r="B224" s="6" t="n"/>
      <c r="C224" s="5" t="n"/>
      <c r="D224" s="37" t="n"/>
      <c r="E224" s="37" t="n"/>
      <c r="F224" s="33" t="n"/>
      <c r="H224" s="9" t="n"/>
      <c r="I224" s="10" t="n"/>
      <c r="J224" s="5" t="n"/>
    </row>
    <row r="225">
      <c r="A225" s="5" t="n"/>
      <c r="B225" s="6" t="n"/>
      <c r="C225" s="5" t="n"/>
      <c r="D225" s="7" t="n"/>
      <c r="E225" s="8" t="n"/>
      <c r="H225" s="9" t="n"/>
      <c r="I225" s="10" t="n"/>
      <c r="J225" s="5" t="n"/>
    </row>
    <row r="226">
      <c r="A226" s="1" t="inlineStr">
        <is>
          <t>Cierre Caja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3" t="inlineStr">
        <is>
          <t>Del 16/03/2023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90" t="inlineStr">
        <is>
          <t>Cierre Caja</t>
        </is>
      </c>
      <c r="B228" s="90" t="inlineStr">
        <is>
          <t>Fecha</t>
        </is>
      </c>
      <c r="C228" s="90" t="inlineStr">
        <is>
          <t>Cajero</t>
        </is>
      </c>
      <c r="D228" s="90" t="inlineStr">
        <is>
          <t>Nro Voucher</t>
        </is>
      </c>
      <c r="E228" s="90" t="inlineStr">
        <is>
          <t>Nro Cuenta</t>
        </is>
      </c>
      <c r="F228" s="90" t="inlineStr">
        <is>
          <t>Tipo Ingreso</t>
        </is>
      </c>
      <c r="G228" s="91" t="n"/>
      <c r="H228" s="92" t="n"/>
      <c r="I228" s="90" t="inlineStr">
        <is>
          <t>TIPO DE INGRESO</t>
        </is>
      </c>
      <c r="J228" s="90" t="inlineStr">
        <is>
          <t>Cobrador</t>
        </is>
      </c>
    </row>
    <row r="229">
      <c r="A229" s="93" t="n"/>
      <c r="B229" s="93" t="n"/>
      <c r="C229" s="93" t="n"/>
      <c r="D229" s="93" t="n"/>
      <c r="E229" s="93" t="n"/>
      <c r="F229" s="4" t="inlineStr">
        <is>
          <t>EFECTIVO</t>
        </is>
      </c>
      <c r="G229" s="4" t="inlineStr">
        <is>
          <t>CHEQUE</t>
        </is>
      </c>
      <c r="H229" s="4" t="inlineStr">
        <is>
          <t>TRANSFERENCIA</t>
        </is>
      </c>
      <c r="I229" s="93" t="n"/>
      <c r="J229" s="93" t="n"/>
    </row>
    <row r="230">
      <c r="A230" s="5" t="inlineStr">
        <is>
          <t>CCAJ-TA43/61/2023</t>
        </is>
      </c>
      <c r="B230" s="6" t="n">
        <v>45001.62187677083</v>
      </c>
      <c r="C230" s="5" t="inlineStr">
        <is>
          <t>723 NELVI JUANITA ROMERO CASTILLO</t>
        </is>
      </c>
      <c r="D230" s="7" t="n">
        <v>53247865</v>
      </c>
      <c r="E230" s="8" t="inlineStr">
        <is>
          <t>BISA-100070081</t>
        </is>
      </c>
      <c r="H230" s="9" t="n">
        <v>4083.82</v>
      </c>
      <c r="I230" s="5" t="inlineStr">
        <is>
          <t>DEPÓSITO BANCARIO</t>
        </is>
      </c>
      <c r="J230" s="5" t="inlineStr">
        <is>
          <t>2645 ANDRES ESTEBAN SINGURI LLANOS</t>
        </is>
      </c>
    </row>
    <row r="231">
      <c r="A231" s="5" t="inlineStr">
        <is>
          <t>CCAJ-TA43/61/2023</t>
        </is>
      </c>
      <c r="B231" s="6" t="n">
        <v>45001.62187677083</v>
      </c>
      <c r="C231" s="5" t="inlineStr">
        <is>
          <t>723 NELVI JUANITA ROMERO CASTILLO</t>
        </is>
      </c>
      <c r="D231" s="7" t="n">
        <v>3164198445</v>
      </c>
      <c r="E231" s="5" t="inlineStr">
        <is>
          <t>BANCO UNION-10000020161539</t>
        </is>
      </c>
      <c r="H231" s="9" t="n">
        <v>700</v>
      </c>
      <c r="I231" s="5" t="inlineStr">
        <is>
          <t>DEPÓSITO BANCARIO</t>
        </is>
      </c>
      <c r="J231" s="5" t="inlineStr">
        <is>
          <t>2645 ANDRES ESTEBAN SINGURI LLANOS</t>
        </is>
      </c>
    </row>
    <row r="232">
      <c r="A232" s="5" t="inlineStr">
        <is>
          <t>CCAJ-TA43/61/2023</t>
        </is>
      </c>
      <c r="B232" s="6" t="n">
        <v>45001.62187677083</v>
      </c>
      <c r="C232" s="5" t="inlineStr">
        <is>
          <t>723 NELVI JUANITA ROMERO CASTILLO</t>
        </is>
      </c>
      <c r="D232" s="7" t="n">
        <v>783334</v>
      </c>
      <c r="E232" s="8" t="inlineStr">
        <is>
          <t>BISA-100070081</t>
        </is>
      </c>
      <c r="H232" s="9" t="n">
        <v>453.6</v>
      </c>
      <c r="I232" s="5" t="inlineStr">
        <is>
          <t>DEPÓSITO BANCARIO</t>
        </is>
      </c>
      <c r="J232" s="5" t="inlineStr">
        <is>
          <t>2779 JUAN PABLO CAMACHO QUISPE</t>
        </is>
      </c>
    </row>
    <row r="233">
      <c r="A233" s="5" t="inlineStr">
        <is>
          <t>CCAJ-TA43/61/2023</t>
        </is>
      </c>
      <c r="B233" s="6" t="n">
        <v>45001.62187677083</v>
      </c>
      <c r="C233" s="5" t="inlineStr">
        <is>
          <t>723 NELVI JUANITA ROMERO CASTILLO</t>
        </is>
      </c>
      <c r="D233" s="7" t="n">
        <v>10783227</v>
      </c>
      <c r="E233" s="8" t="inlineStr">
        <is>
          <t>BISA-100070081</t>
        </is>
      </c>
      <c r="H233" s="9" t="n">
        <v>1238.4</v>
      </c>
      <c r="I233" s="5" t="inlineStr">
        <is>
          <t>DEPÓSITO BANCARIO</t>
        </is>
      </c>
      <c r="J233" s="8" t="inlineStr">
        <is>
          <t>3094 SHIRLEY HALSEY JALDIN</t>
        </is>
      </c>
    </row>
    <row r="234">
      <c r="A234" s="5" t="inlineStr">
        <is>
          <t>CCAJ-TA43/61/2023</t>
        </is>
      </c>
      <c r="B234" s="6" t="n">
        <v>45001.62187677083</v>
      </c>
      <c r="C234" s="5" t="inlineStr">
        <is>
          <t>723 NELVI JUANITA ROMERO CASTILLO</t>
        </is>
      </c>
      <c r="D234" s="7" t="n"/>
      <c r="E234" s="8" t="n"/>
      <c r="F234" s="9" t="n">
        <v>41608.8</v>
      </c>
      <c r="I234" s="10" t="inlineStr">
        <is>
          <t>EFECTIVO</t>
        </is>
      </c>
      <c r="J234" s="5" t="inlineStr">
        <is>
          <t>2456 JOEL MOISES RUEDA DELGADO</t>
        </is>
      </c>
    </row>
    <row r="235">
      <c r="A235" s="5" t="inlineStr">
        <is>
          <t>CCAJ-TA43/61/2023</t>
        </is>
      </c>
      <c r="B235" s="6" t="n">
        <v>45001.62187677083</v>
      </c>
      <c r="C235" s="5" t="inlineStr">
        <is>
          <t>723 NELVI JUANITA ROMERO CASTILLO</t>
        </is>
      </c>
      <c r="D235" s="7" t="n"/>
      <c r="E235" s="8" t="n"/>
      <c r="F235" s="9" t="n">
        <v>15673</v>
      </c>
      <c r="I235" s="10" t="inlineStr">
        <is>
          <t>EFECTIVO</t>
        </is>
      </c>
      <c r="J235" s="5" t="inlineStr">
        <is>
          <t>2645 ANDRES ESTEBAN SINGURI LLANOS</t>
        </is>
      </c>
    </row>
    <row r="236">
      <c r="A236" s="5" t="inlineStr">
        <is>
          <t>CCAJ-TA43/61/2023</t>
        </is>
      </c>
      <c r="B236" s="6" t="n">
        <v>45001.62187677083</v>
      </c>
      <c r="C236" s="5" t="inlineStr">
        <is>
          <t>723 NELVI JUANITA ROMERO CASTILLO</t>
        </is>
      </c>
      <c r="D236" s="7" t="n"/>
      <c r="E236" s="8" t="n"/>
      <c r="F236" s="9" t="n">
        <v>5246.1</v>
      </c>
      <c r="I236" s="10" t="inlineStr">
        <is>
          <t>EFECTIVO</t>
        </is>
      </c>
      <c r="J236" s="5" t="inlineStr">
        <is>
          <t>2779 JUAN PABLO CAMACHO QUISPE</t>
        </is>
      </c>
    </row>
    <row r="237">
      <c r="A237" s="24" t="inlineStr">
        <is>
          <t>SAP</t>
        </is>
      </c>
      <c r="B237" s="6" t="n"/>
      <c r="C237" s="5" t="n"/>
      <c r="D237" s="7" t="n"/>
      <c r="E237" s="8" t="n"/>
      <c r="F237" s="12">
        <f>SUM(F230:G236)</f>
        <v/>
      </c>
      <c r="G237" s="9" t="n"/>
      <c r="I237" s="10" t="n"/>
      <c r="J237" s="8" t="n"/>
    </row>
    <row r="238">
      <c r="A238" s="85" t="inlineStr">
        <is>
          <t>RECORTE SAP</t>
        </is>
      </c>
      <c r="B238" s="91" t="n"/>
      <c r="C238" s="92" t="n"/>
      <c r="D238" s="86" t="inlineStr">
        <is>
          <t>COMPROBANTES MN</t>
        </is>
      </c>
      <c r="E238" s="91" t="n"/>
      <c r="F238" s="92" t="n"/>
      <c r="G238" s="9" t="n"/>
      <c r="I238" s="10" t="n"/>
      <c r="J238" s="8" t="n"/>
    </row>
    <row r="239">
      <c r="A239" s="13" t="inlineStr">
        <is>
          <t>CIERRE DE CAJA</t>
        </is>
      </c>
      <c r="B239" s="13" t="inlineStr">
        <is>
          <t>FECHA</t>
        </is>
      </c>
      <c r="C239" s="13" t="inlineStr">
        <is>
          <t>IMPORTE</t>
        </is>
      </c>
      <c r="D239" s="13" t="inlineStr">
        <is>
          <t>DOC CAJA-ETV</t>
        </is>
      </c>
      <c r="E239" s="13" t="inlineStr">
        <is>
          <t>DOC ETV-BANCO</t>
        </is>
      </c>
      <c r="F239" s="13" t="inlineStr">
        <is>
          <t>COMPENSACION</t>
        </is>
      </c>
      <c r="G239" s="9" t="n"/>
      <c r="I239" s="10" t="n"/>
      <c r="J239" s="8" t="n"/>
    </row>
    <row r="240" ht="15.75" customHeight="1">
      <c r="D240" s="37" t="n"/>
      <c r="E240" s="37" t="n"/>
      <c r="F240" s="33" t="n"/>
      <c r="G240" s="9" t="n"/>
      <c r="I240" s="10" t="n"/>
      <c r="J240" s="8" t="n"/>
    </row>
    <row r="241">
      <c r="A241" s="85" t="inlineStr">
        <is>
          <t>RECORTE SAP</t>
        </is>
      </c>
      <c r="B241" s="91" t="n"/>
      <c r="C241" s="92" t="n"/>
      <c r="D241" s="86" t="inlineStr">
        <is>
          <t>COMPROBANTES ME</t>
        </is>
      </c>
      <c r="E241" s="91" t="n"/>
      <c r="F241" s="92" t="n"/>
      <c r="G241" s="9" t="n"/>
      <c r="I241" s="10" t="n"/>
      <c r="J241" s="8" t="n"/>
    </row>
    <row r="242">
      <c r="A242" s="13" t="inlineStr">
        <is>
          <t>CIERRE DE CAJA</t>
        </is>
      </c>
      <c r="B242" s="13" t="inlineStr">
        <is>
          <t>FECHA</t>
        </is>
      </c>
      <c r="C242" s="13" t="inlineStr">
        <is>
          <t>IMPORTE</t>
        </is>
      </c>
      <c r="D242" s="13" t="inlineStr">
        <is>
          <t>DOC CAJA-ETV</t>
        </is>
      </c>
      <c r="E242" s="13" t="inlineStr">
        <is>
          <t>DOC ETV-BANCO</t>
        </is>
      </c>
      <c r="F242" s="13" t="inlineStr">
        <is>
          <t>COMPENSACION</t>
        </is>
      </c>
      <c r="G242" s="9" t="n"/>
      <c r="I242" s="10" t="n"/>
      <c r="J242" s="8" t="n"/>
    </row>
    <row r="243" ht="15.75" customHeight="1">
      <c r="A243" s="24" t="n"/>
      <c r="B243" s="6" t="n"/>
      <c r="C243" s="5" t="n"/>
      <c r="D243" s="37" t="n"/>
      <c r="E243" s="37" t="n"/>
      <c r="F243" s="33" t="n"/>
      <c r="G243" s="9" t="n"/>
      <c r="I243" s="10" t="n"/>
      <c r="J243" s="8" t="n"/>
    </row>
  </sheetData>
  <mergeCells count="136">
    <mergeCell ref="F175:H175"/>
    <mergeCell ref="I175:I176"/>
    <mergeCell ref="J175:J176"/>
    <mergeCell ref="A175:A176"/>
    <mergeCell ref="B175:B176"/>
    <mergeCell ref="C175:C176"/>
    <mergeCell ref="D175:D176"/>
    <mergeCell ref="E175:E176"/>
    <mergeCell ref="A208:A209"/>
    <mergeCell ref="B208:B209"/>
    <mergeCell ref="C208:C209"/>
    <mergeCell ref="D208:D209"/>
    <mergeCell ref="E208:E209"/>
    <mergeCell ref="F208:H208"/>
    <mergeCell ref="I208:I209"/>
    <mergeCell ref="J208:J209"/>
    <mergeCell ref="F191:H191"/>
    <mergeCell ref="I191:I192"/>
    <mergeCell ref="J191:J192"/>
    <mergeCell ref="A191:A192"/>
    <mergeCell ref="B191:B192"/>
    <mergeCell ref="C191:C192"/>
    <mergeCell ref="D191:D192"/>
    <mergeCell ref="E191:E192"/>
    <mergeCell ref="I114:I115"/>
    <mergeCell ref="J114:J115"/>
    <mergeCell ref="A114:A115"/>
    <mergeCell ref="B114:B115"/>
    <mergeCell ref="C114:C115"/>
    <mergeCell ref="D114:D115"/>
    <mergeCell ref="E114:E115"/>
    <mergeCell ref="F114:H114"/>
    <mergeCell ref="I128:I129"/>
    <mergeCell ref="J128:J129"/>
    <mergeCell ref="A128:A129"/>
    <mergeCell ref="B128:B129"/>
    <mergeCell ref="C128:C129"/>
    <mergeCell ref="D128:D129"/>
    <mergeCell ref="E128:E129"/>
    <mergeCell ref="F128:H128"/>
    <mergeCell ref="A37:A38"/>
    <mergeCell ref="B37:B38"/>
    <mergeCell ref="C37:C38"/>
    <mergeCell ref="D37:D38"/>
    <mergeCell ref="E37:E38"/>
    <mergeCell ref="I3:I4"/>
    <mergeCell ref="J3:J4"/>
    <mergeCell ref="A3:A4"/>
    <mergeCell ref="B3:B4"/>
    <mergeCell ref="C3:C4"/>
    <mergeCell ref="D3:D4"/>
    <mergeCell ref="E3:E4"/>
    <mergeCell ref="F3:H3"/>
    <mergeCell ref="F26:H26"/>
    <mergeCell ref="I26:I27"/>
    <mergeCell ref="J26:J27"/>
    <mergeCell ref="A26:A27"/>
    <mergeCell ref="B26:B27"/>
    <mergeCell ref="C26:C27"/>
    <mergeCell ref="D26:D27"/>
    <mergeCell ref="E26:E27"/>
    <mergeCell ref="F68:H68"/>
    <mergeCell ref="I68:I69"/>
    <mergeCell ref="J68:J69"/>
    <mergeCell ref="F37:H37"/>
    <mergeCell ref="I37:I38"/>
    <mergeCell ref="J37:J38"/>
    <mergeCell ref="F59:H59"/>
    <mergeCell ref="I59:I60"/>
    <mergeCell ref="J59:J60"/>
    <mergeCell ref="A59:A60"/>
    <mergeCell ref="B59:B60"/>
    <mergeCell ref="C59:C60"/>
    <mergeCell ref="D59:D60"/>
    <mergeCell ref="E59:E60"/>
    <mergeCell ref="A68:A69"/>
    <mergeCell ref="B68:B69"/>
    <mergeCell ref="C68:C69"/>
    <mergeCell ref="D68:D69"/>
    <mergeCell ref="E68:E69"/>
    <mergeCell ref="I97:I98"/>
    <mergeCell ref="J97:J98"/>
    <mergeCell ref="A97:A98"/>
    <mergeCell ref="B97:B98"/>
    <mergeCell ref="C97:C98"/>
    <mergeCell ref="D97:D98"/>
    <mergeCell ref="E97:E98"/>
    <mergeCell ref="F97:H97"/>
    <mergeCell ref="I85:I86"/>
    <mergeCell ref="J85:J86"/>
    <mergeCell ref="A85:A86"/>
    <mergeCell ref="B85:B86"/>
    <mergeCell ref="C85:C86"/>
    <mergeCell ref="D85:D86"/>
    <mergeCell ref="E85:E86"/>
    <mergeCell ref="F85:H85"/>
    <mergeCell ref="I143:I144"/>
    <mergeCell ref="J143:J144"/>
    <mergeCell ref="A162:A163"/>
    <mergeCell ref="B162:B163"/>
    <mergeCell ref="C162:C163"/>
    <mergeCell ref="D162:D163"/>
    <mergeCell ref="E162:E163"/>
    <mergeCell ref="F162:H162"/>
    <mergeCell ref="I162:I163"/>
    <mergeCell ref="J162:J163"/>
    <mergeCell ref="A143:A144"/>
    <mergeCell ref="B143:B144"/>
    <mergeCell ref="C143:C144"/>
    <mergeCell ref="D143:D144"/>
    <mergeCell ref="E143:E144"/>
    <mergeCell ref="F143:H143"/>
    <mergeCell ref="A199:C199"/>
    <mergeCell ref="D199:F199"/>
    <mergeCell ref="A202:C202"/>
    <mergeCell ref="D202:F202"/>
    <mergeCell ref="A222:C222"/>
    <mergeCell ref="D222:F222"/>
    <mergeCell ref="A182:C182"/>
    <mergeCell ref="D182:F182"/>
    <mergeCell ref="A185:C185"/>
    <mergeCell ref="D185:F185"/>
    <mergeCell ref="A219:C219"/>
    <mergeCell ref="D219:F219"/>
    <mergeCell ref="I228:I229"/>
    <mergeCell ref="J228:J229"/>
    <mergeCell ref="A238:C238"/>
    <mergeCell ref="D238:F238"/>
    <mergeCell ref="A241:C241"/>
    <mergeCell ref="D241:F241"/>
    <mergeCell ref="A228:A229"/>
    <mergeCell ref="B228:B229"/>
    <mergeCell ref="C228:C229"/>
    <mergeCell ref="D228:D229"/>
    <mergeCell ref="E228:E229"/>
    <mergeCell ref="F228:H228"/>
  </mergeCells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68"/>
  <sheetViews>
    <sheetView topLeftCell="A154" workbookViewId="0">
      <selection activeCell="D137" sqref="D137:E13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CCAJ-TA06/46/23</t>
        </is>
      </c>
      <c r="B5" s="6" t="n">
        <v>44985.75329462963</v>
      </c>
      <c r="C5" s="5" t="inlineStr">
        <is>
          <t>3550 BELZA GUTIERREZ CONDORI</t>
        </is>
      </c>
      <c r="D5" s="7" t="n"/>
      <c r="E5" s="8" t="n"/>
      <c r="F5" s="9" t="n">
        <v>3396.45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CCAJ-TA06/46/23</t>
        </is>
      </c>
      <c r="B6" s="6" t="n">
        <v>44985.75329462963</v>
      </c>
      <c r="C6" s="5" t="inlineStr">
        <is>
          <t>3550 BELZA GUTIERREZ CONDORI</t>
        </is>
      </c>
      <c r="D6" s="7" t="n"/>
      <c r="E6" s="8" t="n"/>
      <c r="H6" s="9" t="n">
        <v>239</v>
      </c>
      <c r="I6" s="5" t="inlineStr">
        <is>
          <t>TARJETA DE DÉBITO/CRÉDITO</t>
        </is>
      </c>
      <c r="J6" s="5" t="inlineStr">
        <is>
          <t>3550 BELZA GUTIERREZ CONDORI</t>
        </is>
      </c>
    </row>
    <row r="7">
      <c r="A7" s="5" t="inlineStr">
        <is>
          <t>CCAJ-TA06/46/23</t>
        </is>
      </c>
      <c r="B7" s="6" t="n">
        <v>44985.75329462963</v>
      </c>
      <c r="C7" s="5" t="inlineStr">
        <is>
          <t>3550 BELZA GUTIERREZ CONDORI</t>
        </is>
      </c>
      <c r="D7" s="7" t="n"/>
      <c r="E7" s="8" t="n"/>
      <c r="H7" s="9" t="n">
        <v>118.54</v>
      </c>
      <c r="I7" s="10" t="inlineStr">
        <is>
          <t>CÓDIGO QR</t>
        </is>
      </c>
      <c r="J7" s="5" t="inlineStr">
        <is>
          <t>3550 BELZA GUTIERREZ CONDORI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18" t="n">
        <v>112847509</v>
      </c>
      <c r="E9" s="15" t="n">
        <v>112847988</v>
      </c>
      <c r="H9" s="9" t="n"/>
      <c r="I9" s="10" t="n"/>
      <c r="J9" s="5" t="n"/>
    </row>
    <row r="10">
      <c r="D10" s="16" t="inlineStr">
        <is>
          <t>BOOT</t>
        </is>
      </c>
      <c r="E10" s="8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01/03/2023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90" t="inlineStr">
        <is>
          <t>Cierre Caja</t>
        </is>
      </c>
      <c r="B14" s="90" t="inlineStr">
        <is>
          <t>Fecha</t>
        </is>
      </c>
      <c r="C14" s="90" t="inlineStr">
        <is>
          <t>Cajero</t>
        </is>
      </c>
      <c r="D14" s="90" t="inlineStr">
        <is>
          <t>Nro Voucher</t>
        </is>
      </c>
      <c r="E14" s="90" t="inlineStr">
        <is>
          <t>Nro Cuenta</t>
        </is>
      </c>
      <c r="F14" s="90" t="inlineStr">
        <is>
          <t>Tipo Ingreso</t>
        </is>
      </c>
      <c r="G14" s="91" t="n"/>
      <c r="H14" s="92" t="n"/>
      <c r="I14" s="90" t="inlineStr">
        <is>
          <t>TIPO DE INGRESO</t>
        </is>
      </c>
      <c r="J14" s="90" t="inlineStr">
        <is>
          <t>Cobrador</t>
        </is>
      </c>
    </row>
    <row r="15">
      <c r="A15" s="93" t="n"/>
      <c r="B15" s="93" t="n"/>
      <c r="C15" s="93" t="n"/>
      <c r="D15" s="93" t="n"/>
      <c r="E15" s="93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93" t="n"/>
      <c r="J15" s="93" t="n"/>
    </row>
    <row r="16">
      <c r="A16" s="5" t="inlineStr">
        <is>
          <t>CCAJ-TA06/47/23</t>
        </is>
      </c>
      <c r="B16" s="6" t="n">
        <v>44986.75873372685</v>
      </c>
      <c r="C16" s="5" t="inlineStr">
        <is>
          <t>3550 BELZA GUTIERREZ CONDORI</t>
        </is>
      </c>
      <c r="D16" s="7" t="n"/>
      <c r="E16" s="8" t="n"/>
      <c r="F16" s="9" t="n">
        <v>4089.66</v>
      </c>
      <c r="I16" s="10" t="inlineStr">
        <is>
          <t>EFECTIVO</t>
        </is>
      </c>
      <c r="J16" s="5" t="inlineStr">
        <is>
          <t>3550 BELZA GUTIERREZ CONDORI</t>
        </is>
      </c>
    </row>
    <row r="17">
      <c r="A17" s="5" t="inlineStr">
        <is>
          <t>CCAJ-TA06/47/23</t>
        </is>
      </c>
      <c r="B17" s="6" t="n">
        <v>44986.75873372685</v>
      </c>
      <c r="C17" s="5" t="inlineStr">
        <is>
          <t>3550 BELZA GUTIERREZ CONDORI</t>
        </is>
      </c>
      <c r="D17" s="7" t="n"/>
      <c r="E17" s="8" t="n"/>
      <c r="H17" s="9" t="n">
        <v>177.51</v>
      </c>
      <c r="I17" s="5" t="inlineStr">
        <is>
          <t>TARJETA DE DÉBITO/CRÉDITO</t>
        </is>
      </c>
      <c r="J17" s="5" t="inlineStr">
        <is>
          <t>3550 BELZA GUTIERREZ CONDORI</t>
        </is>
      </c>
    </row>
    <row r="18">
      <c r="A18" s="5" t="inlineStr">
        <is>
          <t>CCAJ-TA06/47/23</t>
        </is>
      </c>
      <c r="B18" s="6" t="n">
        <v>44986.75873372685</v>
      </c>
      <c r="C18" s="5" t="inlineStr">
        <is>
          <t>3550 BELZA GUTIERREZ CONDORI</t>
        </is>
      </c>
      <c r="D18" s="7" t="n"/>
      <c r="E18" s="8" t="n"/>
      <c r="H18" s="9" t="n">
        <v>124.31</v>
      </c>
      <c r="I18" s="10" t="inlineStr">
        <is>
          <t>CÓDIGO QR</t>
        </is>
      </c>
      <c r="J18" s="5" t="inlineStr">
        <is>
          <t>3550 BELZA GUTIERREZ CONDORI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 ht="15.75" customHeight="1">
      <c r="A20" s="13" t="inlineStr">
        <is>
          <t>FECHA</t>
        </is>
      </c>
      <c r="B20" s="13" t="inlineStr">
        <is>
          <t>CIERRE DE CAJA</t>
        </is>
      </c>
      <c r="C20" s="13" t="inlineStr">
        <is>
          <t>IMPORTE</t>
        </is>
      </c>
      <c r="D20" s="32" t="inlineStr">
        <is>
          <t>112851426</t>
        </is>
      </c>
      <c r="E20" s="15" t="n">
        <v>112851499</v>
      </c>
      <c r="H20" s="9" t="n"/>
      <c r="I20" s="10" t="n"/>
      <c r="J20" s="5" t="n"/>
    </row>
    <row r="21" ht="15.75" customHeight="1">
      <c r="D21" s="38" t="n">
        <v>112851391</v>
      </c>
      <c r="E21" s="40" t="inlineStr">
        <is>
          <t>REV</t>
        </is>
      </c>
    </row>
    <row r="22"/>
    <row r="23">
      <c r="A23" s="1" t="inlineStr">
        <is>
          <t>Cierre Caja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3" t="inlineStr">
        <is>
          <t>Del 02/03/2023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90" t="inlineStr">
        <is>
          <t>Cierre Caja</t>
        </is>
      </c>
      <c r="B25" s="90" t="inlineStr">
        <is>
          <t>Fecha</t>
        </is>
      </c>
      <c r="C25" s="90" t="inlineStr">
        <is>
          <t>Cajero</t>
        </is>
      </c>
      <c r="D25" s="90" t="inlineStr">
        <is>
          <t>Nro Voucher</t>
        </is>
      </c>
      <c r="E25" s="90" t="inlineStr">
        <is>
          <t>Nro Cuenta</t>
        </is>
      </c>
      <c r="F25" s="90" t="inlineStr">
        <is>
          <t>Tipo Ingreso</t>
        </is>
      </c>
      <c r="G25" s="91" t="n"/>
      <c r="H25" s="92" t="n"/>
      <c r="I25" s="90" t="inlineStr">
        <is>
          <t>TIPO DE INGRESO</t>
        </is>
      </c>
      <c r="J25" s="90" t="inlineStr">
        <is>
          <t>Cobrador</t>
        </is>
      </c>
    </row>
    <row r="26">
      <c r="A26" s="93" t="n"/>
      <c r="B26" s="93" t="n"/>
      <c r="C26" s="93" t="n"/>
      <c r="D26" s="93" t="n"/>
      <c r="E26" s="93" t="n"/>
      <c r="F26" s="4" t="inlineStr">
        <is>
          <t>EFECTIVO</t>
        </is>
      </c>
      <c r="G26" s="4" t="inlineStr">
        <is>
          <t>CHEQUE</t>
        </is>
      </c>
      <c r="H26" s="4" t="inlineStr">
        <is>
          <t>TRANSFERENCIA</t>
        </is>
      </c>
      <c r="I26" s="93" t="n"/>
      <c r="J26" s="93" t="n"/>
    </row>
    <row r="27">
      <c r="A27" s="5" t="inlineStr">
        <is>
          <t>CCAJ-TA06/48/23</t>
        </is>
      </c>
      <c r="B27" s="6" t="n">
        <v>44987.756611875</v>
      </c>
      <c r="C27" s="5" t="inlineStr">
        <is>
          <t>3550 BELZA GUTIERREZ CONDORI</t>
        </is>
      </c>
      <c r="D27" s="7" t="n"/>
      <c r="E27" s="8" t="n"/>
      <c r="F27" s="9" t="n">
        <v>4986.06</v>
      </c>
      <c r="I27" s="10" t="inlineStr">
        <is>
          <t>EFECTIVO</t>
        </is>
      </c>
      <c r="J27" s="5" t="inlineStr">
        <is>
          <t>3550 BELZA GUTIERREZ CONDORI</t>
        </is>
      </c>
    </row>
    <row r="28">
      <c r="A28" s="5" t="inlineStr">
        <is>
          <t>CCAJ-TA06/48/23</t>
        </is>
      </c>
      <c r="B28" s="6" t="n">
        <v>44987.756611875</v>
      </c>
      <c r="C28" s="5" t="inlineStr">
        <is>
          <t>3550 BELZA GUTIERREZ CONDORI</t>
        </is>
      </c>
      <c r="D28" s="7" t="n"/>
      <c r="E28" s="8" t="n"/>
      <c r="H28" s="9" t="n">
        <v>69.73999999999999</v>
      </c>
      <c r="I28" s="5" t="inlineStr">
        <is>
          <t>TARJETA DE DÉBITO/CRÉDITO</t>
        </is>
      </c>
      <c r="J28" s="5" t="inlineStr">
        <is>
          <t>3550 BELZA GUTIERREZ CONDORI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H29" s="9" t="n"/>
      <c r="I29" s="5" t="n"/>
      <c r="J29" s="5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32" t="inlineStr">
        <is>
          <t>112862287</t>
        </is>
      </c>
      <c r="E30" s="15" t="n"/>
      <c r="H30" s="9" t="n"/>
      <c r="I30" s="5" t="n"/>
      <c r="J30" s="5" t="n"/>
    </row>
    <row r="31" ht="15.75" customHeight="1">
      <c r="D31" s="32" t="n">
        <v>112862287</v>
      </c>
      <c r="E31" s="15" t="n">
        <v>112862485</v>
      </c>
    </row>
    <row r="32"/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03/03/2023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90" t="inlineStr">
        <is>
          <t>Cierre Caja</t>
        </is>
      </c>
      <c r="B35" s="90" t="inlineStr">
        <is>
          <t>Fecha</t>
        </is>
      </c>
      <c r="C35" s="90" t="inlineStr">
        <is>
          <t>Cajero</t>
        </is>
      </c>
      <c r="D35" s="90" t="inlineStr">
        <is>
          <t>Nro Voucher</t>
        </is>
      </c>
      <c r="E35" s="90" t="inlineStr">
        <is>
          <t>Nro Cuenta</t>
        </is>
      </c>
      <c r="F35" s="90" t="inlineStr">
        <is>
          <t>Tipo Ingreso</t>
        </is>
      </c>
      <c r="G35" s="91" t="n"/>
      <c r="H35" s="92" t="n"/>
      <c r="I35" s="90" t="inlineStr">
        <is>
          <t>TIPO DE INGRESO</t>
        </is>
      </c>
      <c r="J35" s="90" t="inlineStr">
        <is>
          <t>Cobrador</t>
        </is>
      </c>
    </row>
    <row r="36">
      <c r="A36" s="93" t="n"/>
      <c r="B36" s="93" t="n"/>
      <c r="C36" s="93" t="n"/>
      <c r="D36" s="93" t="n"/>
      <c r="E36" s="93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93" t="n"/>
      <c r="J36" s="93" t="n"/>
    </row>
    <row r="37">
      <c r="A37" s="5" t="inlineStr">
        <is>
          <t>CCAJ-TA06/49/23</t>
        </is>
      </c>
      <c r="B37" s="6" t="n">
        <v>44988.75525244213</v>
      </c>
      <c r="C37" s="5" t="inlineStr">
        <is>
          <t>3550 BELZA GUTIERREZ CONDORI</t>
        </is>
      </c>
      <c r="D37" s="7" t="n"/>
      <c r="E37" s="8" t="n"/>
      <c r="F37" s="9" t="n">
        <v>4702.26</v>
      </c>
      <c r="I37" s="10" t="inlineStr">
        <is>
          <t>EFECTIVO</t>
        </is>
      </c>
      <c r="J37" s="5" t="inlineStr">
        <is>
          <t>3550 BELZA GUTIERREZ CONDORI</t>
        </is>
      </c>
    </row>
    <row r="38">
      <c r="A38" s="5" t="inlineStr">
        <is>
          <t>CCAJ-TA06/49/23</t>
        </is>
      </c>
      <c r="B38" s="6" t="n">
        <v>44988.75525244213</v>
      </c>
      <c r="C38" s="5" t="inlineStr">
        <is>
          <t>3550 BELZA GUTIERREZ CONDORI</t>
        </is>
      </c>
      <c r="D38" s="7" t="n"/>
      <c r="E38" s="8" t="n"/>
      <c r="H38" s="9" t="n">
        <v>84.59999999999999</v>
      </c>
      <c r="I38" s="5" t="inlineStr">
        <is>
          <t>TARJETA DE DÉBITO/CRÉDITO</t>
        </is>
      </c>
      <c r="J38" s="5" t="inlineStr">
        <is>
          <t>3550 BELZA GUTIERREZ CONDORI</t>
        </is>
      </c>
    </row>
    <row r="39">
      <c r="A39" s="5" t="inlineStr">
        <is>
          <t>CCAJ-TA06/49/23</t>
        </is>
      </c>
      <c r="B39" s="6" t="n">
        <v>44988.75525244213</v>
      </c>
      <c r="C39" s="5" t="inlineStr">
        <is>
          <t>3550 BELZA GUTIERREZ CONDORI</t>
        </is>
      </c>
      <c r="D39" s="7" t="n"/>
      <c r="E39" s="8" t="n"/>
      <c r="H39" s="9" t="n">
        <v>506</v>
      </c>
      <c r="I39" s="10" t="inlineStr">
        <is>
          <t>CÓDIGO QR</t>
        </is>
      </c>
      <c r="J39" s="5" t="inlineStr">
        <is>
          <t>3550 BELZA GUTIERREZ CONDORI</t>
        </is>
      </c>
    </row>
    <row r="40">
      <c r="A40" s="11" t="inlineStr">
        <is>
          <t>SAP</t>
        </is>
      </c>
      <c r="B40" s="3" t="n"/>
      <c r="C40" s="3" t="n"/>
      <c r="D40" s="7" t="n"/>
      <c r="E40" s="8" t="n"/>
      <c r="H40" s="9" t="n"/>
      <c r="I40" s="5" t="n"/>
      <c r="J40" s="5" t="n"/>
    </row>
    <row r="41" ht="15.75" customHeight="1">
      <c r="A41" s="13" t="inlineStr">
        <is>
          <t>FECHA</t>
        </is>
      </c>
      <c r="B41" s="13" t="inlineStr">
        <is>
          <t>CIERRE DE CAJA</t>
        </is>
      </c>
      <c r="C41" s="13" t="inlineStr">
        <is>
          <t>IMPORTE</t>
        </is>
      </c>
      <c r="D41" s="32" t="inlineStr">
        <is>
          <t>112862286</t>
        </is>
      </c>
      <c r="E41" s="15" t="n"/>
      <c r="H41" s="9" t="n"/>
      <c r="I41" s="5" t="n"/>
      <c r="J41" s="5" t="n"/>
    </row>
    <row r="42" ht="15.75" customHeight="1">
      <c r="A42" s="5" t="n"/>
      <c r="B42" s="6" t="n"/>
      <c r="C42" s="5" t="n"/>
      <c r="D42" s="32" t="n">
        <v>112862286</v>
      </c>
      <c r="E42" s="15" t="n">
        <v>112862486</v>
      </c>
      <c r="F42" s="9" t="n"/>
      <c r="I42" s="10" t="n"/>
      <c r="J42" s="5" t="n"/>
    </row>
    <row r="43">
      <c r="A43" s="5" t="n"/>
      <c r="B43" s="6" t="n"/>
      <c r="C43" s="5" t="n"/>
      <c r="D43" s="7" t="n"/>
      <c r="E43" s="8" t="n"/>
      <c r="F43" s="9" t="n"/>
      <c r="I43" s="10" t="n"/>
      <c r="J43" s="5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04/03/2023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90" t="inlineStr">
        <is>
          <t>Cierre Caja</t>
        </is>
      </c>
      <c r="B46" s="90" t="inlineStr">
        <is>
          <t>Fecha</t>
        </is>
      </c>
      <c r="C46" s="90" t="inlineStr">
        <is>
          <t>Cajero</t>
        </is>
      </c>
      <c r="D46" s="90" t="inlineStr">
        <is>
          <t>Nro Voucher</t>
        </is>
      </c>
      <c r="E46" s="90" t="inlineStr">
        <is>
          <t>Nro Cuenta</t>
        </is>
      </c>
      <c r="F46" s="90" t="inlineStr">
        <is>
          <t>Tipo Ingreso</t>
        </is>
      </c>
      <c r="G46" s="91" t="n"/>
      <c r="H46" s="92" t="n"/>
      <c r="I46" s="90" t="inlineStr">
        <is>
          <t>TIPO DE INGRESO</t>
        </is>
      </c>
      <c r="J46" s="90" t="inlineStr">
        <is>
          <t>Cobrador</t>
        </is>
      </c>
    </row>
    <row r="47">
      <c r="A47" s="93" t="n"/>
      <c r="B47" s="93" t="n"/>
      <c r="C47" s="93" t="n"/>
      <c r="D47" s="93" t="n"/>
      <c r="E47" s="93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93" t="n"/>
      <c r="J47" s="93" t="n"/>
    </row>
    <row r="48">
      <c r="A48" s="5" t="inlineStr">
        <is>
          <t>CCAJ-TA06/50/23</t>
        </is>
      </c>
      <c r="B48" s="6" t="n">
        <v>44989.54376376158</v>
      </c>
      <c r="C48" s="5" t="inlineStr">
        <is>
          <t>3550 BELZA GUTIERREZ CONDORI</t>
        </is>
      </c>
      <c r="D48" s="7" t="n"/>
      <c r="E48" s="8" t="n"/>
      <c r="F48" s="9" t="n">
        <v>4439.77</v>
      </c>
      <c r="I48" s="10" t="inlineStr">
        <is>
          <t>EFECTIVO</t>
        </is>
      </c>
      <c r="J48" s="5" t="inlineStr">
        <is>
          <t>3550 BELZA GUTIERREZ CONDORI</t>
        </is>
      </c>
    </row>
    <row r="49">
      <c r="A49" s="5" t="inlineStr">
        <is>
          <t>CCAJ-TA06/50/23</t>
        </is>
      </c>
      <c r="B49" s="6" t="n">
        <v>44989.54376376158</v>
      </c>
      <c r="C49" s="5" t="inlineStr">
        <is>
          <t>3550 BELZA GUTIERREZ CONDORI</t>
        </is>
      </c>
      <c r="D49" s="7" t="n"/>
      <c r="E49" s="8" t="n"/>
      <c r="H49" s="9" t="n">
        <v>80</v>
      </c>
      <c r="I49" s="10" t="inlineStr">
        <is>
          <t>CÓDIGO QR</t>
        </is>
      </c>
      <c r="J49" s="5" t="inlineStr">
        <is>
          <t>3550 BELZA GUTIERREZ CONDORI</t>
        </is>
      </c>
    </row>
    <row r="50">
      <c r="A50" s="11" t="inlineStr">
        <is>
          <t>SAP</t>
        </is>
      </c>
      <c r="B50" s="3" t="n"/>
      <c r="C50" s="3" t="n"/>
      <c r="D50" s="7" t="n"/>
      <c r="E50" s="8" t="n"/>
      <c r="H50" s="9" t="n"/>
      <c r="I50" s="5" t="n"/>
      <c r="J50" s="5" t="n"/>
    </row>
    <row r="51" ht="15.75" customHeight="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D51" s="32" t="inlineStr">
        <is>
          <t>112863729</t>
        </is>
      </c>
      <c r="E51" s="15" t="n"/>
      <c r="H51" s="9" t="n"/>
      <c r="I51" s="5" t="n"/>
      <c r="J51" s="5" t="n"/>
    </row>
    <row r="52" ht="15.75" customHeight="1">
      <c r="A52" s="5" t="n"/>
      <c r="B52" s="6" t="n"/>
      <c r="C52" s="5" t="n"/>
      <c r="D52" s="32" t="n">
        <v>112863729</v>
      </c>
      <c r="E52" s="15" t="n">
        <v>112863848</v>
      </c>
      <c r="F52" s="9" t="n"/>
      <c r="I52" s="10" t="n"/>
      <c r="J52" s="5" t="n"/>
    </row>
    <row r="53"/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06/03/2023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90" t="inlineStr">
        <is>
          <t>Cierre Caja</t>
        </is>
      </c>
      <c r="B56" s="90" t="inlineStr">
        <is>
          <t>Fecha</t>
        </is>
      </c>
      <c r="C56" s="90" t="inlineStr">
        <is>
          <t>Cajero</t>
        </is>
      </c>
      <c r="D56" s="90" t="inlineStr">
        <is>
          <t>Nro Voucher</t>
        </is>
      </c>
      <c r="E56" s="90" t="inlineStr">
        <is>
          <t>Nro Cuenta</t>
        </is>
      </c>
      <c r="F56" s="90" t="inlineStr">
        <is>
          <t>Tipo Ingreso</t>
        </is>
      </c>
      <c r="G56" s="91" t="n"/>
      <c r="H56" s="92" t="n"/>
      <c r="I56" s="90" t="inlineStr">
        <is>
          <t>TIPO DE INGRESO</t>
        </is>
      </c>
      <c r="J56" s="90" t="inlineStr">
        <is>
          <t>Cobrador</t>
        </is>
      </c>
    </row>
    <row r="57">
      <c r="A57" s="93" t="n"/>
      <c r="B57" s="93" t="n"/>
      <c r="C57" s="93" t="n"/>
      <c r="D57" s="93" t="n"/>
      <c r="E57" s="93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93" t="n"/>
      <c r="J57" s="93" t="n"/>
    </row>
    <row r="58">
      <c r="A58" s="5" t="inlineStr">
        <is>
          <t>CCAJ-TA06/51/23</t>
        </is>
      </c>
      <c r="B58" s="6" t="n">
        <v>44991.75604553241</v>
      </c>
      <c r="C58" s="5" t="inlineStr">
        <is>
          <t>3550 BELZA GUTIERREZ CONDORI</t>
        </is>
      </c>
      <c r="D58" s="7" t="n"/>
      <c r="E58" s="8" t="n"/>
      <c r="F58" s="9" t="n">
        <v>3916.99</v>
      </c>
      <c r="I58" s="10" t="inlineStr">
        <is>
          <t>EFECTIVO</t>
        </is>
      </c>
      <c r="J58" s="5" t="inlineStr">
        <is>
          <t>3550 BELZA GUTIERREZ CONDORI</t>
        </is>
      </c>
    </row>
    <row r="59">
      <c r="A59" s="5" t="inlineStr">
        <is>
          <t>CCAJ-TA06/51/23</t>
        </is>
      </c>
      <c r="B59" s="6" t="n">
        <v>44991.75604553241</v>
      </c>
      <c r="C59" s="5" t="inlineStr">
        <is>
          <t>3550 BELZA GUTIERREZ CONDORI</t>
        </is>
      </c>
      <c r="D59" s="7" t="n"/>
      <c r="E59" s="8" t="n"/>
      <c r="H59" s="9" t="n">
        <v>97.5</v>
      </c>
      <c r="I59" s="5" t="inlineStr">
        <is>
          <t>TARJETA DE DÉBITO/CRÉDITO</t>
        </is>
      </c>
      <c r="J59" s="5" t="inlineStr">
        <is>
          <t>3550 BELZA GUTIERREZ CONDORI</t>
        </is>
      </c>
    </row>
    <row r="60">
      <c r="A60" s="5" t="inlineStr">
        <is>
          <t>CCAJ-TA06/51/23</t>
        </is>
      </c>
      <c r="B60" s="6" t="n">
        <v>44991.75604553241</v>
      </c>
      <c r="C60" s="5" t="inlineStr">
        <is>
          <t>3550 BELZA GUTIERREZ CONDORI</t>
        </is>
      </c>
      <c r="D60" s="7" t="n"/>
      <c r="E60" s="8" t="n"/>
      <c r="H60" s="9" t="n">
        <v>47.3</v>
      </c>
      <c r="I60" s="10" t="inlineStr">
        <is>
          <t>CÓDIGO QR</t>
        </is>
      </c>
      <c r="J60" s="5" t="inlineStr">
        <is>
          <t>3550 BELZA GUTIERREZ CONDORI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5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32" t="inlineStr">
        <is>
          <t>112865449</t>
        </is>
      </c>
      <c r="E62" s="15" t="n"/>
      <c r="H62" s="9" t="n"/>
      <c r="I62" s="5" t="n"/>
      <c r="J62" s="5" t="n"/>
    </row>
    <row r="63" ht="15.75" customHeight="1">
      <c r="A63" s="5" t="n"/>
      <c r="B63" s="6" t="n"/>
      <c r="C63" s="5" t="n"/>
      <c r="D63" s="32" t="n">
        <v>112865449</v>
      </c>
      <c r="E63" s="15" t="n">
        <v>112865743</v>
      </c>
      <c r="F63" s="9" t="n"/>
      <c r="I63" s="10" t="n"/>
      <c r="J63" s="5" t="n"/>
    </row>
    <row r="64"/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07/03/2023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90" t="inlineStr">
        <is>
          <t>Cierre Caja</t>
        </is>
      </c>
      <c r="B67" s="90" t="inlineStr">
        <is>
          <t>Fecha</t>
        </is>
      </c>
      <c r="C67" s="90" t="inlineStr">
        <is>
          <t>Cajero</t>
        </is>
      </c>
      <c r="D67" s="90" t="inlineStr">
        <is>
          <t>Nro Voucher</t>
        </is>
      </c>
      <c r="E67" s="90" t="inlineStr">
        <is>
          <t>Nro Cuenta</t>
        </is>
      </c>
      <c r="F67" s="90" t="inlineStr">
        <is>
          <t>Tipo Ingreso</t>
        </is>
      </c>
      <c r="G67" s="91" t="n"/>
      <c r="H67" s="92" t="n"/>
      <c r="I67" s="90" t="inlineStr">
        <is>
          <t>TIPO DE INGRESO</t>
        </is>
      </c>
      <c r="J67" s="90" t="inlineStr">
        <is>
          <t>Cobrador</t>
        </is>
      </c>
    </row>
    <row r="68">
      <c r="A68" s="93" t="n"/>
      <c r="B68" s="93" t="n"/>
      <c r="C68" s="93" t="n"/>
      <c r="D68" s="93" t="n"/>
      <c r="E68" s="93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93" t="n"/>
      <c r="J68" s="93" t="n"/>
    </row>
    <row r="69">
      <c r="A69" s="5" t="inlineStr">
        <is>
          <t>CCAJ-TA06/52/23</t>
        </is>
      </c>
      <c r="B69" s="6" t="n">
        <v>44992.75777166666</v>
      </c>
      <c r="C69" s="5" t="inlineStr">
        <is>
          <t>3550 BELZA GUTIERREZ CONDORI</t>
        </is>
      </c>
      <c r="D69" s="7" t="n"/>
      <c r="E69" s="8" t="n"/>
      <c r="F69" s="9" t="n">
        <v>4001.67</v>
      </c>
      <c r="I69" s="10" t="inlineStr">
        <is>
          <t>EFECTIVO</t>
        </is>
      </c>
      <c r="J69" s="5" t="inlineStr">
        <is>
          <t>3550 BELZA GUTIERREZ CONDORI</t>
        </is>
      </c>
    </row>
    <row r="70">
      <c r="A70" s="5" t="inlineStr">
        <is>
          <t>CCAJ-TA06/52/23</t>
        </is>
      </c>
      <c r="B70" s="6" t="n">
        <v>44992.75777166666</v>
      </c>
      <c r="C70" s="5" t="inlineStr">
        <is>
          <t>3550 BELZA GUTIERREZ CONDORI</t>
        </is>
      </c>
      <c r="D70" s="7" t="n"/>
      <c r="E70" s="8" t="n"/>
      <c r="H70" s="9" t="n">
        <v>143</v>
      </c>
      <c r="I70" s="5" t="inlineStr">
        <is>
          <t>TARJETA DE DÉBITO/CRÉDITO</t>
        </is>
      </c>
      <c r="J70" s="5" t="inlineStr">
        <is>
          <t>3550 BELZA GUTIERREZ CONDORI</t>
        </is>
      </c>
    </row>
    <row r="71">
      <c r="A71" s="5" t="inlineStr">
        <is>
          <t>CCAJ-TA06/52/23</t>
        </is>
      </c>
      <c r="B71" s="6" t="n">
        <v>44992.75777166666</v>
      </c>
      <c r="C71" s="5" t="inlineStr">
        <is>
          <t>3550 BELZA GUTIERREZ CONDORI</t>
        </is>
      </c>
      <c r="D71" s="7" t="n"/>
      <c r="E71" s="8" t="n"/>
      <c r="H71" s="9" t="n">
        <v>147</v>
      </c>
      <c r="I71" s="10" t="inlineStr">
        <is>
          <t>CÓDIGO QR</t>
        </is>
      </c>
      <c r="J71" s="5" t="inlineStr">
        <is>
          <t>3550 BELZA GUTIERREZ CONDORI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H72" s="9" t="n"/>
      <c r="I72" s="5" t="n"/>
      <c r="J72" s="5" t="n"/>
    </row>
    <row r="73" ht="15.75" customHeight="1">
      <c r="A73" s="13" t="inlineStr">
        <is>
          <t>FECHA</t>
        </is>
      </c>
      <c r="B73" s="13" t="inlineStr">
        <is>
          <t>CIERRE DE CAJA</t>
        </is>
      </c>
      <c r="C73" s="13" t="inlineStr">
        <is>
          <t>IMPORTE</t>
        </is>
      </c>
      <c r="D73" s="32" t="inlineStr">
        <is>
          <t>112874338</t>
        </is>
      </c>
      <c r="E73" s="15" t="n">
        <v>112899324</v>
      </c>
      <c r="H73" s="9" t="n"/>
      <c r="I73" s="5" t="n"/>
      <c r="J73" s="5" t="n"/>
    </row>
    <row r="74">
      <c r="A74" s="5" t="n"/>
      <c r="B74" s="6" t="n"/>
      <c r="C74" s="5" t="n"/>
      <c r="F74" s="9" t="n"/>
      <c r="I74" s="10" t="n"/>
      <c r="J74" s="5" t="n"/>
    </row>
    <row r="75" ht="15.75" customHeight="1">
      <c r="A75" s="5" t="n"/>
      <c r="B75" s="6" t="n"/>
      <c r="C75" s="5" t="n"/>
      <c r="D75" s="32" t="n"/>
      <c r="E75" s="15" t="n"/>
      <c r="F75" s="9" t="n"/>
      <c r="I75" s="10" t="n"/>
      <c r="J75" s="5" t="n"/>
    </row>
    <row r="76">
      <c r="A76" s="1" t="inlineStr">
        <is>
          <t>Cierre Caja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3" t="inlineStr">
        <is>
          <t>Del 08/03/2023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90" t="inlineStr">
        <is>
          <t>Cierre Caja</t>
        </is>
      </c>
      <c r="B78" s="90" t="inlineStr">
        <is>
          <t>Fecha</t>
        </is>
      </c>
      <c r="C78" s="90" t="inlineStr">
        <is>
          <t>Cajero</t>
        </is>
      </c>
      <c r="D78" s="90" t="inlineStr">
        <is>
          <t>Nro Voucher</t>
        </is>
      </c>
      <c r="E78" s="90" t="inlineStr">
        <is>
          <t>Nro Cuenta</t>
        </is>
      </c>
      <c r="F78" s="90" t="inlineStr">
        <is>
          <t>Tipo Ingreso</t>
        </is>
      </c>
      <c r="G78" s="91" t="n"/>
      <c r="H78" s="92" t="n"/>
      <c r="I78" s="90" t="inlineStr">
        <is>
          <t>TIPO DE INGRESO</t>
        </is>
      </c>
      <c r="J78" s="90" t="inlineStr">
        <is>
          <t>Cobrador</t>
        </is>
      </c>
    </row>
    <row r="79">
      <c r="A79" s="93" t="n"/>
      <c r="B79" s="93" t="n"/>
      <c r="C79" s="93" t="n"/>
      <c r="D79" s="93" t="n"/>
      <c r="E79" s="93" t="n"/>
      <c r="F79" s="4" t="inlineStr">
        <is>
          <t>EFECTIVO</t>
        </is>
      </c>
      <c r="G79" s="4" t="inlineStr">
        <is>
          <t>CHEQUE</t>
        </is>
      </c>
      <c r="H79" s="4" t="inlineStr">
        <is>
          <t>TRANSFERENCIA</t>
        </is>
      </c>
      <c r="I79" s="93" t="n"/>
      <c r="J79" s="93" t="n"/>
    </row>
    <row r="80">
      <c r="A80" s="5" t="inlineStr">
        <is>
          <t>CCAJ-TA06/53/23</t>
        </is>
      </c>
      <c r="B80" s="6" t="n">
        <v>44993.76472967592</v>
      </c>
      <c r="C80" s="5" t="inlineStr">
        <is>
          <t>3550 BELZA GUTIERREZ CONDORI</t>
        </is>
      </c>
      <c r="D80" s="7" t="n"/>
      <c r="E80" s="8" t="n"/>
      <c r="F80" s="9" t="n">
        <v>4242.64</v>
      </c>
      <c r="I80" s="10" t="inlineStr">
        <is>
          <t>EFECTIVO</t>
        </is>
      </c>
      <c r="J80" s="5" t="inlineStr">
        <is>
          <t>3550 BELZA GUTIERREZ CONDORI</t>
        </is>
      </c>
    </row>
    <row r="81">
      <c r="A81" s="5" t="inlineStr">
        <is>
          <t>CCAJ-TA06/53/23</t>
        </is>
      </c>
      <c r="B81" s="6" t="n">
        <v>44993.76472967592</v>
      </c>
      <c r="C81" s="5" t="inlineStr">
        <is>
          <t>3550 BELZA GUTIERREZ CONDORI</t>
        </is>
      </c>
      <c r="D81" s="7" t="n"/>
      <c r="E81" s="8" t="n"/>
      <c r="H81" s="9" t="n">
        <v>136</v>
      </c>
      <c r="I81" s="10" t="inlineStr">
        <is>
          <t>CÓDIGO QR</t>
        </is>
      </c>
      <c r="J81" s="5" t="inlineStr">
        <is>
          <t>3550 BELZA GUTIERREZ CONDORI</t>
        </is>
      </c>
    </row>
    <row r="82">
      <c r="A82" s="11" t="inlineStr">
        <is>
          <t>SAP</t>
        </is>
      </c>
      <c r="B82" s="3" t="n"/>
      <c r="C82" s="3" t="n"/>
      <c r="D82" s="7" t="n"/>
      <c r="E82" s="8" t="n"/>
      <c r="H82" s="9" t="n"/>
      <c r="I82" s="10" t="n"/>
      <c r="J82" s="5" t="n"/>
    </row>
    <row r="83" ht="15.75" customHeight="1">
      <c r="A83" s="13" t="inlineStr">
        <is>
          <t>FECHA</t>
        </is>
      </c>
      <c r="B83" s="13" t="inlineStr">
        <is>
          <t>CIERRE DE CAJA</t>
        </is>
      </c>
      <c r="C83" s="13" t="inlineStr">
        <is>
          <t>IMPORTE</t>
        </is>
      </c>
      <c r="D83" s="32" t="inlineStr">
        <is>
          <t>112901062</t>
        </is>
      </c>
      <c r="E83" s="15" t="n">
        <v>112901176</v>
      </c>
      <c r="H83" s="9" t="n"/>
      <c r="I83" s="10" t="n"/>
      <c r="J83" s="5" t="n"/>
    </row>
    <row r="84" ht="15.75" customHeight="1">
      <c r="A84" s="5" t="n"/>
      <c r="B84" s="6" t="n"/>
      <c r="C84" s="5" t="n"/>
      <c r="D84" s="32" t="n"/>
      <c r="E84" s="15" t="n"/>
      <c r="F84" s="9" t="n"/>
      <c r="I84" s="10" t="n"/>
      <c r="J84" s="5" t="n"/>
    </row>
    <row r="85">
      <c r="A85" s="5" t="n"/>
      <c r="B85" s="6" t="n"/>
      <c r="C85" s="5" t="n"/>
      <c r="D85" s="7" t="n"/>
      <c r="E85" s="8" t="n"/>
      <c r="F85" s="9" t="n"/>
      <c r="I85" s="10" t="n"/>
      <c r="J85" s="5" t="n"/>
    </row>
    <row r="86">
      <c r="A86" s="1" t="inlineStr">
        <is>
          <t>Cierre Caja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3" t="inlineStr">
        <is>
          <t>Del 09/03/2023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90" t="inlineStr">
        <is>
          <t>Cierre Caja</t>
        </is>
      </c>
      <c r="B88" s="90" t="inlineStr">
        <is>
          <t>Fecha</t>
        </is>
      </c>
      <c r="C88" s="90" t="inlineStr">
        <is>
          <t>Cajero</t>
        </is>
      </c>
      <c r="D88" s="90" t="inlineStr">
        <is>
          <t>Nro Voucher</t>
        </is>
      </c>
      <c r="E88" s="90" t="inlineStr">
        <is>
          <t>Nro Cuenta</t>
        </is>
      </c>
      <c r="F88" s="90" t="inlineStr">
        <is>
          <t>Tipo Ingreso</t>
        </is>
      </c>
      <c r="G88" s="91" t="n"/>
      <c r="H88" s="92" t="n"/>
      <c r="I88" s="90" t="inlineStr">
        <is>
          <t>TIPO DE INGRESO</t>
        </is>
      </c>
      <c r="J88" s="90" t="inlineStr">
        <is>
          <t>Cobrador</t>
        </is>
      </c>
    </row>
    <row r="89">
      <c r="A89" s="93" t="n"/>
      <c r="B89" s="93" t="n"/>
      <c r="C89" s="93" t="n"/>
      <c r="D89" s="93" t="n"/>
      <c r="E89" s="93" t="n"/>
      <c r="F89" s="4" t="inlineStr">
        <is>
          <t>EFECTIVO</t>
        </is>
      </c>
      <c r="G89" s="4" t="inlineStr">
        <is>
          <t>CHEQUE</t>
        </is>
      </c>
      <c r="H89" s="4" t="inlineStr">
        <is>
          <t>TRANSFERENCIA</t>
        </is>
      </c>
      <c r="I89" s="93" t="n"/>
      <c r="J89" s="93" t="n"/>
    </row>
    <row r="90">
      <c r="A90" s="5" t="inlineStr">
        <is>
          <t>CCAJ-TA06/54/23</t>
        </is>
      </c>
      <c r="B90" s="6" t="n">
        <v>44994.76905552083</v>
      </c>
      <c r="C90" s="5" t="inlineStr">
        <is>
          <t>3550 BELZA GUTIERREZ CONDORI</t>
        </is>
      </c>
      <c r="D90" s="7" t="n"/>
      <c r="E90" s="8" t="n"/>
      <c r="F90" s="9" t="n">
        <v>3877.15</v>
      </c>
      <c r="I90" s="10" t="inlineStr">
        <is>
          <t>EFECTIVO</t>
        </is>
      </c>
      <c r="J90" s="5" t="inlineStr">
        <is>
          <t>3550 BELZA GUTIERREZ CONDORI</t>
        </is>
      </c>
    </row>
    <row r="91">
      <c r="A91" s="5" t="inlineStr">
        <is>
          <t>CCAJ-TA06/54/23</t>
        </is>
      </c>
      <c r="B91" s="6" t="n">
        <v>44994.76905552083</v>
      </c>
      <c r="C91" s="5" t="inlineStr">
        <is>
          <t>3550 BELZA GUTIERREZ CONDORI</t>
        </is>
      </c>
      <c r="D91" s="7" t="n"/>
      <c r="E91" s="8" t="n"/>
      <c r="H91" s="9" t="n">
        <v>648.49</v>
      </c>
      <c r="I91" s="5" t="inlineStr">
        <is>
          <t>TARJETA DE DÉBITO/CRÉDITO</t>
        </is>
      </c>
      <c r="J91" s="5" t="inlineStr">
        <is>
          <t>3550 BELZA GUTIERREZ CONDORI</t>
        </is>
      </c>
    </row>
    <row r="92">
      <c r="A92" s="11" t="inlineStr">
        <is>
          <t>SAP</t>
        </is>
      </c>
      <c r="B92" s="3" t="n"/>
      <c r="C92" s="3" t="n"/>
      <c r="D92" s="7" t="n"/>
      <c r="E92" s="8" t="n"/>
      <c r="H92" s="9" t="n"/>
      <c r="I92" s="5" t="n"/>
      <c r="J92" s="5" t="n"/>
    </row>
    <row r="93" ht="15.75" customHeight="1">
      <c r="A93" s="13" t="inlineStr">
        <is>
          <t>FECHA</t>
        </is>
      </c>
      <c r="B93" s="13" t="inlineStr">
        <is>
          <t>CIERRE DE CAJA</t>
        </is>
      </c>
      <c r="C93" s="13" t="inlineStr">
        <is>
          <t>IMPORTE</t>
        </is>
      </c>
      <c r="D93" s="32" t="inlineStr">
        <is>
          <t>112917527</t>
        </is>
      </c>
      <c r="E93" s="15" t="n">
        <v>112917683</v>
      </c>
      <c r="H93" s="9" t="n"/>
      <c r="I93" s="5" t="n"/>
      <c r="J93" s="5" t="n"/>
    </row>
    <row r="94">
      <c r="A94" s="5" t="n"/>
      <c r="B94" s="6" t="n"/>
      <c r="C94" s="5" t="n"/>
      <c r="D94" s="7" t="n"/>
      <c r="E94" s="8" t="n"/>
      <c r="H94" s="9" t="n"/>
      <c r="I94" s="5" t="n"/>
      <c r="J94" s="5" t="n"/>
    </row>
    <row r="95"/>
    <row r="96">
      <c r="A96" s="1" t="inlineStr">
        <is>
          <t>Cierre Caja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3" t="inlineStr">
        <is>
          <t>Del 10/03/2023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90" t="inlineStr">
        <is>
          <t>Cierre Caja</t>
        </is>
      </c>
      <c r="B98" s="90" t="inlineStr">
        <is>
          <t>Fecha</t>
        </is>
      </c>
      <c r="C98" s="90" t="inlineStr">
        <is>
          <t>Cajero</t>
        </is>
      </c>
      <c r="D98" s="90" t="inlineStr">
        <is>
          <t>Nro Voucher</t>
        </is>
      </c>
      <c r="E98" s="90" t="inlineStr">
        <is>
          <t>Nro Cuenta</t>
        </is>
      </c>
      <c r="F98" s="90" t="inlineStr">
        <is>
          <t>Tipo Ingreso</t>
        </is>
      </c>
      <c r="G98" s="91" t="n"/>
      <c r="H98" s="92" t="n"/>
      <c r="I98" s="90" t="inlineStr">
        <is>
          <t>TIPO DE INGRESO</t>
        </is>
      </c>
      <c r="J98" s="90" t="inlineStr">
        <is>
          <t>Cobrador</t>
        </is>
      </c>
    </row>
    <row r="99">
      <c r="A99" s="93" t="n"/>
      <c r="B99" s="93" t="n"/>
      <c r="C99" s="93" t="n"/>
      <c r="D99" s="93" t="n"/>
      <c r="E99" s="93" t="n"/>
      <c r="F99" s="4" t="inlineStr">
        <is>
          <t>EFECTIVO</t>
        </is>
      </c>
      <c r="G99" s="4" t="inlineStr">
        <is>
          <t>CHEQUE</t>
        </is>
      </c>
      <c r="H99" s="4" t="inlineStr">
        <is>
          <t>TRANSFERENCIA</t>
        </is>
      </c>
      <c r="I99" s="93" t="n"/>
      <c r="J99" s="93" t="n"/>
    </row>
    <row r="100">
      <c r="A100" s="5" t="inlineStr">
        <is>
          <t>CCAJ-TA06/55/23</t>
        </is>
      </c>
      <c r="B100" s="6" t="n">
        <v>44995.75542438657</v>
      </c>
      <c r="C100" s="5" t="inlineStr">
        <is>
          <t>3550 BELZA GUTIERREZ CONDORI</t>
        </is>
      </c>
      <c r="D100" s="7" t="n"/>
      <c r="E100" s="8" t="n"/>
      <c r="F100" s="9" t="n">
        <v>5975.47</v>
      </c>
      <c r="I100" s="10" t="inlineStr">
        <is>
          <t>EFECTIVO</t>
        </is>
      </c>
      <c r="J100" s="5" t="inlineStr">
        <is>
          <t>3550 BELZA GUTIERREZ CONDORI</t>
        </is>
      </c>
    </row>
    <row r="101">
      <c r="A101" s="5" t="inlineStr">
        <is>
          <t>CCAJ-TA06/55/23</t>
        </is>
      </c>
      <c r="B101" s="6" t="n">
        <v>44995.75542438657</v>
      </c>
      <c r="C101" s="5" t="inlineStr">
        <is>
          <t>3550 BELZA GUTIERREZ CONDORI</t>
        </is>
      </c>
      <c r="D101" s="7" t="n"/>
      <c r="E101" s="8" t="n"/>
      <c r="H101" s="9" t="n">
        <v>379.3</v>
      </c>
      <c r="I101" s="5" t="inlineStr">
        <is>
          <t>TARJETA DE DÉBITO/CRÉDITO</t>
        </is>
      </c>
      <c r="J101" s="5" t="inlineStr">
        <is>
          <t>3550 BELZA GUTIERREZ CONDORI</t>
        </is>
      </c>
    </row>
    <row r="102">
      <c r="A102" s="11" t="inlineStr">
        <is>
          <t>SAP</t>
        </is>
      </c>
      <c r="B102" s="3" t="n"/>
      <c r="C102" s="3" t="n"/>
      <c r="D102" s="7" t="n"/>
      <c r="E102" s="8" t="n"/>
      <c r="F102" s="56" t="n"/>
      <c r="H102" s="9" t="n"/>
      <c r="I102" s="5" t="n"/>
      <c r="J102" s="5" t="n"/>
    </row>
    <row r="103" ht="15.75" customHeight="1">
      <c r="A103" s="13" t="inlineStr">
        <is>
          <t>FECHA</t>
        </is>
      </c>
      <c r="B103" s="13" t="inlineStr">
        <is>
          <t>CIERRE DE CAJA</t>
        </is>
      </c>
      <c r="C103" s="13" t="inlineStr">
        <is>
          <t>IMPORTE</t>
        </is>
      </c>
      <c r="D103" s="32" t="inlineStr">
        <is>
          <t>112917525</t>
        </is>
      </c>
      <c r="E103" s="15" t="n">
        <v>112917685</v>
      </c>
      <c r="H103" s="9" t="n"/>
      <c r="I103" s="5" t="n"/>
      <c r="J103" s="5" t="n"/>
    </row>
    <row r="104">
      <c r="A104" s="5" t="n"/>
      <c r="B104" s="6" t="n"/>
      <c r="C104" s="5" t="n"/>
      <c r="D104" s="7" t="n"/>
      <c r="E104" s="8" t="n"/>
      <c r="H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10" t="n"/>
      <c r="J105" s="8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11/03/2023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90" t="inlineStr">
        <is>
          <t>Cierre Caja</t>
        </is>
      </c>
      <c r="B108" s="90" t="inlineStr">
        <is>
          <t>Fecha</t>
        </is>
      </c>
      <c r="C108" s="90" t="inlineStr">
        <is>
          <t>Cajero</t>
        </is>
      </c>
      <c r="D108" s="90" t="inlineStr">
        <is>
          <t>Nro Voucher</t>
        </is>
      </c>
      <c r="E108" s="90" t="inlineStr">
        <is>
          <t>Nro Cuenta</t>
        </is>
      </c>
      <c r="F108" s="90" t="inlineStr">
        <is>
          <t>Tipo Ingreso</t>
        </is>
      </c>
      <c r="G108" s="91" t="n"/>
      <c r="H108" s="92" t="n"/>
      <c r="I108" s="90" t="inlineStr">
        <is>
          <t>TIPO DE INGRESO</t>
        </is>
      </c>
      <c r="J108" s="90" t="inlineStr">
        <is>
          <t>Cobrador</t>
        </is>
      </c>
    </row>
    <row r="109">
      <c r="A109" s="93" t="n"/>
      <c r="B109" s="93" t="n"/>
      <c r="C109" s="93" t="n"/>
      <c r="D109" s="93" t="n"/>
      <c r="E109" s="93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93" t="n"/>
      <c r="J109" s="93" t="n"/>
    </row>
    <row r="110">
      <c r="A110" s="5" t="inlineStr">
        <is>
          <t>CCAJ-TA06/56/23</t>
        </is>
      </c>
      <c r="B110" s="6" t="n">
        <v>44996.54739383102</v>
      </c>
      <c r="C110" s="5" t="inlineStr">
        <is>
          <t>3550 BELZA GUTIERREZ CONDORI</t>
        </is>
      </c>
      <c r="D110" s="7" t="n"/>
      <c r="E110" s="8" t="n"/>
      <c r="F110" s="9" t="n">
        <v>5827.8</v>
      </c>
      <c r="I110" s="10" t="inlineStr">
        <is>
          <t>EFECTIVO</t>
        </is>
      </c>
      <c r="J110" s="5" t="inlineStr">
        <is>
          <t>3550 BELZA GUTIERREZ CONDORI</t>
        </is>
      </c>
    </row>
    <row r="111">
      <c r="A111" s="5" t="inlineStr">
        <is>
          <t>CCAJ-TA06/56/23</t>
        </is>
      </c>
      <c r="B111" s="6" t="n">
        <v>44996.54739383102</v>
      </c>
      <c r="C111" s="5" t="inlineStr">
        <is>
          <t>3550 BELZA GUTIERREZ CONDORI</t>
        </is>
      </c>
      <c r="D111" s="7" t="n"/>
      <c r="E111" s="8" t="n"/>
      <c r="H111" s="9" t="n">
        <v>179.36</v>
      </c>
      <c r="I111" s="5" t="inlineStr">
        <is>
          <t>TARJETA DE DÉBITO/CRÉDITO</t>
        </is>
      </c>
      <c r="J111" s="5" t="inlineStr">
        <is>
          <t>3550 BELZA GUTIERREZ CONDORI</t>
        </is>
      </c>
    </row>
    <row r="112">
      <c r="A112" s="5" t="inlineStr">
        <is>
          <t>CCAJ-TA06/56/23</t>
        </is>
      </c>
      <c r="B112" s="6" t="n">
        <v>44996.54739383102</v>
      </c>
      <c r="C112" s="5" t="inlineStr">
        <is>
          <t>3550 BELZA GUTIERREZ CONDORI</t>
        </is>
      </c>
      <c r="D112" s="7" t="n"/>
      <c r="E112" s="8" t="n"/>
      <c r="H112" s="9" t="n">
        <v>105</v>
      </c>
      <c r="I112" s="10" t="inlineStr">
        <is>
          <t>CÓDIGO QR</t>
        </is>
      </c>
      <c r="J112" s="5" t="inlineStr">
        <is>
          <t>3550 BELZA GUTIERREZ CONDORI</t>
        </is>
      </c>
    </row>
    <row r="113">
      <c r="A113" s="11" t="inlineStr">
        <is>
          <t>SAP</t>
        </is>
      </c>
      <c r="B113" s="3" t="n"/>
      <c r="C113" s="3" t="n"/>
      <c r="D113" s="7" t="n"/>
      <c r="E113" s="8" t="n"/>
      <c r="F113" s="56" t="n"/>
      <c r="H113" s="9" t="n"/>
      <c r="I113" s="5" t="n"/>
      <c r="J113" s="5" t="n"/>
    </row>
    <row r="114" ht="15.75" customHeight="1">
      <c r="A114" s="13" t="inlineStr">
        <is>
          <t>FECHA</t>
        </is>
      </c>
      <c r="B114" s="13" t="inlineStr">
        <is>
          <t>CIERRE DE CAJA</t>
        </is>
      </c>
      <c r="C114" s="13" t="inlineStr">
        <is>
          <t>IMPORTE</t>
        </is>
      </c>
      <c r="D114" s="32" t="inlineStr">
        <is>
          <t>112925152</t>
        </is>
      </c>
      <c r="E114" s="15" t="n">
        <v>112925303</v>
      </c>
      <c r="H114" s="9" t="n"/>
      <c r="I114" s="5" t="n"/>
      <c r="J114" s="5" t="n"/>
    </row>
    <row r="115">
      <c r="A115" s="5" t="n"/>
      <c r="B115" s="6" t="n"/>
      <c r="C115" s="5" t="n"/>
      <c r="D115" s="7" t="n"/>
      <c r="E115" s="8" t="n"/>
      <c r="H115" s="9" t="n"/>
      <c r="I115" s="10" t="n"/>
      <c r="J115" s="8" t="n"/>
    </row>
    <row r="116"/>
    <row r="117">
      <c r="A117" s="1" t="inlineStr">
        <is>
          <t>Cierre Caja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3" t="inlineStr">
        <is>
          <t>Del 13/03/2023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90" t="inlineStr">
        <is>
          <t>Cierre Caja</t>
        </is>
      </c>
      <c r="B119" s="90" t="inlineStr">
        <is>
          <t>Fecha</t>
        </is>
      </c>
      <c r="C119" s="90" t="inlineStr">
        <is>
          <t>Cajero</t>
        </is>
      </c>
      <c r="D119" s="90" t="inlineStr">
        <is>
          <t>Nro Voucher</t>
        </is>
      </c>
      <c r="E119" s="90" t="inlineStr">
        <is>
          <t>Nro Cuenta</t>
        </is>
      </c>
      <c r="F119" s="90" t="inlineStr">
        <is>
          <t>Tipo Ingreso</t>
        </is>
      </c>
      <c r="G119" s="91" t="n"/>
      <c r="H119" s="92" t="n"/>
      <c r="I119" s="90" t="inlineStr">
        <is>
          <t>TIPO DE INGRESO</t>
        </is>
      </c>
      <c r="J119" s="90" t="inlineStr">
        <is>
          <t>Cobrador</t>
        </is>
      </c>
    </row>
    <row r="120">
      <c r="A120" s="93" t="n"/>
      <c r="B120" s="93" t="n"/>
      <c r="C120" s="93" t="n"/>
      <c r="D120" s="93" t="n"/>
      <c r="E120" s="93" t="n"/>
      <c r="F120" s="4" t="inlineStr">
        <is>
          <t>EFECTIVO</t>
        </is>
      </c>
      <c r="G120" s="4" t="inlineStr">
        <is>
          <t>CHEQUE</t>
        </is>
      </c>
      <c r="H120" s="4" t="inlineStr">
        <is>
          <t>TRANSFERENCIA</t>
        </is>
      </c>
      <c r="I120" s="93" t="n"/>
      <c r="J120" s="93" t="n"/>
    </row>
    <row r="121">
      <c r="A121" s="5" t="inlineStr">
        <is>
          <t>CCAJ-TA06/57/23</t>
        </is>
      </c>
      <c r="B121" s="6" t="n">
        <v>44998.75645418982</v>
      </c>
      <c r="C121" s="5" t="inlineStr">
        <is>
          <t>3550 BELZA GUTIERREZ CONDORI</t>
        </is>
      </c>
      <c r="D121" s="7" t="n"/>
      <c r="E121" s="8" t="n"/>
      <c r="F121" s="9" t="n">
        <v>4563.57</v>
      </c>
      <c r="I121" s="10" t="inlineStr">
        <is>
          <t>EFECTIVO</t>
        </is>
      </c>
      <c r="J121" s="5" t="inlineStr">
        <is>
          <t>3550 BELZA GUTIERREZ CONDORI</t>
        </is>
      </c>
    </row>
    <row r="122">
      <c r="A122" s="5" t="inlineStr">
        <is>
          <t>CCAJ-TA06/57/23</t>
        </is>
      </c>
      <c r="B122" s="6" t="n">
        <v>44998.75645418982</v>
      </c>
      <c r="C122" s="5" t="inlineStr">
        <is>
          <t>3550 BELZA GUTIERREZ CONDORI</t>
        </is>
      </c>
      <c r="D122" s="7" t="n"/>
      <c r="E122" s="8" t="n"/>
      <c r="H122" s="9" t="n">
        <v>36.7</v>
      </c>
      <c r="I122" s="5" t="inlineStr">
        <is>
          <t>TARJETA DE DÉBITO/CRÉDITO</t>
        </is>
      </c>
      <c r="J122" s="5" t="inlineStr">
        <is>
          <t>3550 BELZA GUTIERREZ CONDORI</t>
        </is>
      </c>
    </row>
    <row r="123">
      <c r="A123" s="11" t="inlineStr">
        <is>
          <t>SAP</t>
        </is>
      </c>
      <c r="B123" s="3" t="n"/>
      <c r="C123" s="3" t="n"/>
      <c r="D123" s="7" t="n"/>
      <c r="E123" s="8" t="n"/>
      <c r="F123" s="45" t="n"/>
      <c r="I123" s="10" t="n"/>
      <c r="J123" s="5" t="n"/>
    </row>
    <row r="124" ht="15.75" customHeight="1">
      <c r="A124" s="13" t="inlineStr">
        <is>
          <t>FECHA</t>
        </is>
      </c>
      <c r="B124" s="13" t="inlineStr">
        <is>
          <t>CIERRE DE CAJA</t>
        </is>
      </c>
      <c r="C124" s="13" t="inlineStr">
        <is>
          <t>IMPORTE</t>
        </is>
      </c>
      <c r="D124" s="32" t="inlineStr">
        <is>
          <t>112931692</t>
        </is>
      </c>
      <c r="E124" s="15" t="n">
        <v>112931792</v>
      </c>
      <c r="F124" s="9" t="n"/>
      <c r="I124" s="10" t="n"/>
      <c r="J124" s="5" t="n"/>
    </row>
    <row r="125"/>
    <row r="126"/>
    <row r="127">
      <c r="A127" s="1" t="inlineStr">
        <is>
          <t>Cierre Caja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3" t="inlineStr">
        <is>
          <t>Del 14/03/2023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90" t="inlineStr">
        <is>
          <t>Cierre Caja</t>
        </is>
      </c>
      <c r="B129" s="90" t="inlineStr">
        <is>
          <t>Fecha</t>
        </is>
      </c>
      <c r="C129" s="90" t="inlineStr">
        <is>
          <t>Cajero</t>
        </is>
      </c>
      <c r="D129" s="90" t="inlineStr">
        <is>
          <t>Nro Voucher</t>
        </is>
      </c>
      <c r="E129" s="90" t="inlineStr">
        <is>
          <t>Nro Cuenta</t>
        </is>
      </c>
      <c r="F129" s="90" t="inlineStr">
        <is>
          <t>Tipo Ingreso</t>
        </is>
      </c>
      <c r="G129" s="91" t="n"/>
      <c r="H129" s="92" t="n"/>
      <c r="I129" s="90" t="inlineStr">
        <is>
          <t>TIPO DE INGRESO</t>
        </is>
      </c>
      <c r="J129" s="90" t="inlineStr">
        <is>
          <t>Cobrador</t>
        </is>
      </c>
    </row>
    <row r="130">
      <c r="A130" s="93" t="n"/>
      <c r="B130" s="93" t="n"/>
      <c r="C130" s="93" t="n"/>
      <c r="D130" s="93" t="n"/>
      <c r="E130" s="93" t="n"/>
      <c r="F130" s="4" t="inlineStr">
        <is>
          <t>EFECTIVO</t>
        </is>
      </c>
      <c r="G130" s="4" t="inlineStr">
        <is>
          <t>CHEQUE</t>
        </is>
      </c>
      <c r="H130" s="4" t="inlineStr">
        <is>
          <t>TRANSFERENCIA</t>
        </is>
      </c>
      <c r="I130" s="93" t="n"/>
      <c r="J130" s="93" t="n"/>
    </row>
    <row r="131">
      <c r="A131" s="5" t="inlineStr">
        <is>
          <t>CCAJ-TA06/58/23</t>
        </is>
      </c>
      <c r="B131" s="6" t="n">
        <v>44999.75213162037</v>
      </c>
      <c r="C131" s="5" t="inlineStr">
        <is>
          <t>3550 BELZA GUTIERREZ CONDORI</t>
        </is>
      </c>
      <c r="D131" s="7" t="n"/>
      <c r="E131" s="8" t="n"/>
      <c r="F131" s="9" t="n">
        <v>4598.57</v>
      </c>
      <c r="I131" s="10" t="inlineStr">
        <is>
          <t>EFECTIVO</t>
        </is>
      </c>
      <c r="J131" s="5" t="inlineStr">
        <is>
          <t>3550 BELZA GUTIERREZ CONDORI</t>
        </is>
      </c>
    </row>
    <row r="132">
      <c r="A132" s="5" t="inlineStr">
        <is>
          <t>CCAJ-TA06/58/23</t>
        </is>
      </c>
      <c r="B132" s="6" t="n">
        <v>44999.75213162037</v>
      </c>
      <c r="C132" s="5" t="inlineStr">
        <is>
          <t>3550 BELZA GUTIERREZ CONDORI</t>
        </is>
      </c>
      <c r="D132" s="7" t="n"/>
      <c r="E132" s="8" t="n"/>
      <c r="H132" s="9" t="n">
        <v>99</v>
      </c>
      <c r="I132" s="10" t="inlineStr">
        <is>
          <t>CÓDIGO QR</t>
        </is>
      </c>
      <c r="J132" s="5" t="inlineStr">
        <is>
          <t>3550 BELZA GUTIERREZ CONDORI</t>
        </is>
      </c>
    </row>
    <row r="133" ht="14.25" customHeight="1">
      <c r="A133" s="11" t="inlineStr">
        <is>
          <t>SAP</t>
        </is>
      </c>
      <c r="B133" s="3" t="n"/>
      <c r="C133" s="3" t="n"/>
      <c r="D133" s="7" t="n"/>
      <c r="E133" s="8" t="n"/>
      <c r="F133" s="45" t="n"/>
      <c r="I133" s="10" t="n"/>
      <c r="J133" s="5" t="n"/>
    </row>
    <row r="134">
      <c r="A134" s="85" t="inlineStr">
        <is>
          <t>RECORTE SAP</t>
        </is>
      </c>
      <c r="B134" s="91" t="n"/>
      <c r="C134" s="92" t="n"/>
      <c r="D134" s="86" t="inlineStr">
        <is>
          <t>112938567</t>
        </is>
      </c>
      <c r="E134" s="92" t="n"/>
      <c r="F134" s="73" t="n"/>
    </row>
    <row r="135">
      <c r="A135" s="13" t="inlineStr">
        <is>
          <t>CIERRE DE CAJA</t>
        </is>
      </c>
      <c r="B135" s="13" t="inlineStr">
        <is>
          <t>FECHA</t>
        </is>
      </c>
      <c r="C135" s="13" t="inlineStr">
        <is>
          <t>IMPORTE</t>
        </is>
      </c>
      <c r="D135" s="13" t="inlineStr">
        <is>
          <t>DOC CAJA-BANCO</t>
        </is>
      </c>
      <c r="E135" s="13" t="inlineStr">
        <is>
          <t>COMPENSACION</t>
        </is>
      </c>
      <c r="F135" s="31" t="n"/>
    </row>
    <row r="136" ht="15.75" customHeight="1">
      <c r="D136" s="32" t="n">
        <v>112938567</v>
      </c>
      <c r="E136" s="15" t="n">
        <v>112938688</v>
      </c>
      <c r="F136" s="33" t="n"/>
    </row>
    <row r="137">
      <c r="A137" s="85" t="inlineStr">
        <is>
          <t>RECORTE SAP</t>
        </is>
      </c>
      <c r="B137" s="91" t="n"/>
      <c r="C137" s="92" t="n"/>
      <c r="D137" s="86" t="inlineStr">
        <is>
          <t>COMPROBANTES ME</t>
        </is>
      </c>
      <c r="E137" s="92" t="n"/>
      <c r="F137" s="73" t="n"/>
    </row>
    <row r="138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CAJA-BANCO</t>
        </is>
      </c>
      <c r="E138" s="13" t="inlineStr">
        <is>
          <t>COMPENSACION</t>
        </is>
      </c>
      <c r="F138" s="31" t="n"/>
    </row>
    <row r="139" ht="15.75" customHeight="1">
      <c r="A139" s="24" t="n"/>
      <c r="B139" s="6" t="n"/>
      <c r="C139" s="5" t="n"/>
      <c r="D139" s="37" t="n"/>
      <c r="E139" s="33" t="n"/>
      <c r="F139" s="33" t="n"/>
      <c r="I139" s="10" t="n"/>
      <c r="J139" s="5" t="n"/>
    </row>
    <row r="140"/>
    <row r="141">
      <c r="A141" s="1" t="inlineStr">
        <is>
          <t>Cierre Caja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3" t="inlineStr">
        <is>
          <t>Del 15/03/2023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90" t="inlineStr">
        <is>
          <t>Cierre Caja</t>
        </is>
      </c>
      <c r="B143" s="90" t="inlineStr">
        <is>
          <t>Fecha</t>
        </is>
      </c>
      <c r="C143" s="90" t="inlineStr">
        <is>
          <t>Cajero</t>
        </is>
      </c>
      <c r="D143" s="90" t="inlineStr">
        <is>
          <t>Nro Voucher</t>
        </is>
      </c>
      <c r="E143" s="90" t="inlineStr">
        <is>
          <t>Nro Cuenta</t>
        </is>
      </c>
      <c r="F143" s="90" t="inlineStr">
        <is>
          <t>Tipo Ingreso</t>
        </is>
      </c>
      <c r="G143" s="91" t="n"/>
      <c r="H143" s="92" t="n"/>
      <c r="I143" s="90" t="inlineStr">
        <is>
          <t>TIPO DE INGRESO</t>
        </is>
      </c>
      <c r="J143" s="90" t="inlineStr">
        <is>
          <t>Cobrador</t>
        </is>
      </c>
    </row>
    <row r="144">
      <c r="A144" s="93" t="n"/>
      <c r="B144" s="93" t="n"/>
      <c r="C144" s="93" t="n"/>
      <c r="D144" s="93" t="n"/>
      <c r="E144" s="93" t="n"/>
      <c r="F144" s="4" t="inlineStr">
        <is>
          <t>EFECTIVO</t>
        </is>
      </c>
      <c r="G144" s="4" t="inlineStr">
        <is>
          <t>CHEQUE</t>
        </is>
      </c>
      <c r="H144" s="4" t="inlineStr">
        <is>
          <t>TRANSFERENCIA</t>
        </is>
      </c>
      <c r="I144" s="93" t="n"/>
      <c r="J144" s="93" t="n"/>
    </row>
    <row r="145">
      <c r="A145" s="5" t="inlineStr">
        <is>
          <t>CCAJ-TA06/59/23</t>
        </is>
      </c>
      <c r="B145" s="6" t="n">
        <v>45000.75934638889</v>
      </c>
      <c r="C145" s="5" t="inlineStr">
        <is>
          <t>3550 BELZA GUTIERREZ CONDORI</t>
        </is>
      </c>
      <c r="D145" s="7" t="n"/>
      <c r="E145" s="8" t="n"/>
      <c r="F145" s="9" t="n">
        <v>5359.32</v>
      </c>
      <c r="I145" s="10" t="inlineStr">
        <is>
          <t>EFECTIVO</t>
        </is>
      </c>
      <c r="J145" s="5" t="inlineStr">
        <is>
          <t>3550 BELZA GUTIERREZ CONDORI</t>
        </is>
      </c>
    </row>
    <row r="146">
      <c r="A146" s="5" t="inlineStr">
        <is>
          <t>CCAJ-TA06/59/23</t>
        </is>
      </c>
      <c r="B146" s="6" t="n">
        <v>45000.75934638889</v>
      </c>
      <c r="C146" s="5" t="inlineStr">
        <is>
          <t>3550 BELZA GUTIERREZ CONDORI</t>
        </is>
      </c>
      <c r="D146" s="7" t="n"/>
      <c r="E146" s="8" t="n"/>
      <c r="H146" s="9" t="n">
        <v>232.17</v>
      </c>
      <c r="I146" s="5" t="inlineStr">
        <is>
          <t>TARJETA DE DÉBITO/CRÉDITO</t>
        </is>
      </c>
      <c r="J146" s="5" t="inlineStr">
        <is>
          <t>3550 BELZA GUTIERREZ CONDORI</t>
        </is>
      </c>
    </row>
    <row r="147" ht="14.25" customHeight="1">
      <c r="A147" s="11" t="inlineStr">
        <is>
          <t>SAP</t>
        </is>
      </c>
      <c r="B147" s="3" t="n"/>
      <c r="C147" s="3" t="n"/>
      <c r="D147" s="7" t="n"/>
      <c r="E147" s="8" t="n"/>
      <c r="F147" s="45" t="n"/>
      <c r="I147" s="10" t="n"/>
      <c r="J147" s="5" t="n"/>
    </row>
    <row r="148">
      <c r="A148" s="85" t="inlineStr">
        <is>
          <t>RECORTE SAP</t>
        </is>
      </c>
      <c r="B148" s="91" t="n"/>
      <c r="C148" s="92" t="n"/>
      <c r="D148" s="86" t="inlineStr">
        <is>
          <t>COMPROBANTES MN</t>
        </is>
      </c>
      <c r="E148" s="92" t="n"/>
      <c r="F148" s="73" t="n"/>
    </row>
    <row r="149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CAJA-BANCO</t>
        </is>
      </c>
      <c r="E149" s="13" t="inlineStr">
        <is>
          <t>COMPENSACION</t>
        </is>
      </c>
      <c r="F149" s="31" t="n"/>
    </row>
    <row r="150" ht="15.75" customHeight="1">
      <c r="D150" s="37" t="n"/>
      <c r="E150" s="33" t="n"/>
      <c r="F150" s="33" t="n"/>
    </row>
    <row r="151">
      <c r="A151" s="85" t="inlineStr">
        <is>
          <t>RECORTE SAP</t>
        </is>
      </c>
      <c r="B151" s="91" t="n"/>
      <c r="C151" s="92" t="n"/>
      <c r="D151" s="86" t="inlineStr">
        <is>
          <t>COMPROBANTES ME</t>
        </is>
      </c>
      <c r="E151" s="92" t="n"/>
      <c r="F151" s="73" t="n"/>
    </row>
    <row r="152">
      <c r="A152" s="13" t="inlineStr">
        <is>
          <t>CIERRE DE CAJA</t>
        </is>
      </c>
      <c r="B152" s="13" t="inlineStr">
        <is>
          <t>FECHA</t>
        </is>
      </c>
      <c r="C152" s="13" t="inlineStr">
        <is>
          <t>IMPORTE</t>
        </is>
      </c>
      <c r="D152" s="13" t="inlineStr">
        <is>
          <t>DOC CAJA-BANCO</t>
        </is>
      </c>
      <c r="E152" s="13" t="inlineStr">
        <is>
          <t>COMPENSACION</t>
        </is>
      </c>
      <c r="F152" s="31" t="n"/>
    </row>
    <row r="153" ht="15.75" customHeight="1">
      <c r="A153" s="24" t="n"/>
      <c r="B153" s="6" t="n"/>
      <c r="C153" s="5" t="n"/>
      <c r="D153" s="37" t="n"/>
      <c r="E153" s="33" t="n"/>
      <c r="F153" s="33" t="n"/>
      <c r="I153" s="10" t="n"/>
      <c r="J153" s="5" t="n"/>
    </row>
    <row r="154">
      <c r="A154" s="5" t="n"/>
      <c r="B154" s="6" t="n"/>
      <c r="C154" s="5" t="n"/>
      <c r="D154" s="7" t="n"/>
      <c r="E154" s="8" t="n"/>
      <c r="H154" s="9" t="n"/>
      <c r="I154" s="10" t="n"/>
      <c r="J154" s="5" t="n"/>
    </row>
    <row r="155">
      <c r="A155" s="1" t="inlineStr">
        <is>
          <t>Cierre Caja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3" t="inlineStr">
        <is>
          <t>Del 16/03/2023</t>
        </is>
      </c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90" t="inlineStr">
        <is>
          <t>Cierre Caja</t>
        </is>
      </c>
      <c r="B157" s="90" t="inlineStr">
        <is>
          <t>Fecha</t>
        </is>
      </c>
      <c r="C157" s="90" t="inlineStr">
        <is>
          <t>Cajero</t>
        </is>
      </c>
      <c r="D157" s="90" t="inlineStr">
        <is>
          <t>Nro Voucher</t>
        </is>
      </c>
      <c r="E157" s="90" t="inlineStr">
        <is>
          <t>Nro Cuenta</t>
        </is>
      </c>
      <c r="F157" s="90" t="inlineStr">
        <is>
          <t>Tipo Ingreso</t>
        </is>
      </c>
      <c r="G157" s="91" t="n"/>
      <c r="H157" s="92" t="n"/>
      <c r="I157" s="90" t="inlineStr">
        <is>
          <t>TIPO DE INGRESO</t>
        </is>
      </c>
      <c r="J157" s="90" t="inlineStr">
        <is>
          <t>Cobrador</t>
        </is>
      </c>
    </row>
    <row r="158">
      <c r="A158" s="93" t="n"/>
      <c r="B158" s="93" t="n"/>
      <c r="C158" s="93" t="n"/>
      <c r="D158" s="93" t="n"/>
      <c r="E158" s="93" t="n"/>
      <c r="F158" s="4" t="inlineStr">
        <is>
          <t>EFECTIVO</t>
        </is>
      </c>
      <c r="G158" s="4" t="inlineStr">
        <is>
          <t>CHEQUE</t>
        </is>
      </c>
      <c r="H158" s="4" t="inlineStr">
        <is>
          <t>TRANSFERENCIA</t>
        </is>
      </c>
      <c r="I158" s="93" t="n"/>
      <c r="J158" s="93" t="n"/>
    </row>
    <row r="159">
      <c r="A159" s="5" t="inlineStr">
        <is>
          <t>CCAJ-TA06/60/23</t>
        </is>
      </c>
      <c r="B159" s="6" t="n">
        <v>45001.75621420139</v>
      </c>
      <c r="C159" s="5" t="inlineStr">
        <is>
          <t>3550 BELZA GUTIERREZ CONDORI</t>
        </is>
      </c>
      <c r="D159" s="7" t="n"/>
      <c r="E159" s="8" t="n"/>
      <c r="F159" s="9" t="n">
        <v>6199.01</v>
      </c>
      <c r="I159" s="10" t="inlineStr">
        <is>
          <t>EFECTIVO</t>
        </is>
      </c>
      <c r="J159" s="5" t="inlineStr">
        <is>
          <t>3550 BELZA GUTIERREZ CONDORI</t>
        </is>
      </c>
    </row>
    <row r="160">
      <c r="A160" s="5" t="inlineStr">
        <is>
          <t>CCAJ-TA06/60/23</t>
        </is>
      </c>
      <c r="B160" s="6" t="n">
        <v>45001.75621420139</v>
      </c>
      <c r="C160" s="5" t="inlineStr">
        <is>
          <t>3550 BELZA GUTIERREZ CONDORI</t>
        </is>
      </c>
      <c r="D160" s="7" t="n"/>
      <c r="E160" s="8" t="n"/>
      <c r="H160" s="9" t="n">
        <v>50</v>
      </c>
      <c r="I160" s="5" t="inlineStr">
        <is>
          <t>TARJETA DE DÉBITO/CRÉDITO</t>
        </is>
      </c>
      <c r="J160" s="5" t="inlineStr">
        <is>
          <t>3550 BELZA GUTIERREZ CONDORI</t>
        </is>
      </c>
    </row>
    <row r="161">
      <c r="A161" s="5" t="inlineStr">
        <is>
          <t>CCAJ-TA06/60/23</t>
        </is>
      </c>
      <c r="B161" s="6" t="n">
        <v>45001.75621420139</v>
      </c>
      <c r="C161" s="5" t="inlineStr">
        <is>
          <t>3550 BELZA GUTIERREZ CONDORI</t>
        </is>
      </c>
      <c r="D161" s="7" t="n"/>
      <c r="E161" s="8" t="n"/>
      <c r="H161" s="9" t="n">
        <v>15.5</v>
      </c>
      <c r="I161" s="10" t="inlineStr">
        <is>
          <t>CÓDIGO QR</t>
        </is>
      </c>
      <c r="J161" s="5" t="inlineStr">
        <is>
          <t>3550 BELZA GUTIERREZ CONDORI</t>
        </is>
      </c>
    </row>
    <row r="162" ht="15.75" customHeight="1">
      <c r="A162" s="24" t="inlineStr">
        <is>
          <t>SAP</t>
        </is>
      </c>
      <c r="B162" s="6" t="n"/>
      <c r="C162" s="5" t="n"/>
      <c r="D162" s="7" t="n"/>
      <c r="E162" s="8" t="n"/>
      <c r="F162" s="33" t="n"/>
      <c r="G162" s="9" t="n"/>
      <c r="I162" s="10" t="n"/>
      <c r="J162" s="8" t="n"/>
    </row>
    <row r="163" ht="15.75" customHeight="1">
      <c r="A163" s="85" t="inlineStr">
        <is>
          <t>RECORTE SAP</t>
        </is>
      </c>
      <c r="B163" s="91" t="n"/>
      <c r="C163" s="92" t="n"/>
      <c r="D163" s="86" t="inlineStr">
        <is>
          <t>COMPROBANTES MN</t>
        </is>
      </c>
      <c r="E163" s="92" t="n"/>
      <c r="F163" s="33" t="n"/>
      <c r="G163" s="9" t="n"/>
      <c r="I163" s="10" t="n"/>
      <c r="J163" s="8" t="n"/>
    </row>
    <row r="164" ht="15.75" customHeight="1">
      <c r="A164" s="13" t="inlineStr">
        <is>
          <t>CIERRE DE CAJA</t>
        </is>
      </c>
      <c r="B164" s="13" t="inlineStr">
        <is>
          <t>FECHA</t>
        </is>
      </c>
      <c r="C164" s="13" t="inlineStr">
        <is>
          <t>IMPORTE</t>
        </is>
      </c>
      <c r="D164" s="13" t="inlineStr">
        <is>
          <t>DOC CAJA-BANCO</t>
        </is>
      </c>
      <c r="E164" s="13" t="inlineStr">
        <is>
          <t>COMPENSACION</t>
        </is>
      </c>
      <c r="F164" s="33" t="n"/>
      <c r="G164" s="9" t="n"/>
      <c r="I164" s="10" t="n"/>
      <c r="J164" s="8" t="n"/>
    </row>
    <row r="165" ht="15.75" customHeight="1">
      <c r="D165" s="37" t="n"/>
      <c r="E165" s="33" t="n"/>
      <c r="F165" s="33" t="n"/>
      <c r="G165" s="9" t="n"/>
      <c r="I165" s="10" t="n"/>
      <c r="J165" s="8" t="n"/>
    </row>
    <row r="166" ht="15.75" customHeight="1">
      <c r="A166" s="85" t="inlineStr">
        <is>
          <t>RECORTE SAP</t>
        </is>
      </c>
      <c r="B166" s="91" t="n"/>
      <c r="C166" s="92" t="n"/>
      <c r="D166" s="86" t="inlineStr">
        <is>
          <t>COMPROBANTES ME</t>
        </is>
      </c>
      <c r="E166" s="92" t="n"/>
      <c r="F166" s="33" t="n"/>
      <c r="G166" s="9" t="n"/>
      <c r="I166" s="10" t="n"/>
      <c r="J166" s="8" t="n"/>
    </row>
    <row r="167" ht="15.75" customHeight="1">
      <c r="A167" s="13" t="inlineStr">
        <is>
          <t>CIERRE DE CAJA</t>
        </is>
      </c>
      <c r="B167" s="13" t="inlineStr">
        <is>
          <t>FECHA</t>
        </is>
      </c>
      <c r="C167" s="13" t="inlineStr">
        <is>
          <t>IMPORTE</t>
        </is>
      </c>
      <c r="D167" s="13" t="inlineStr">
        <is>
          <t>DOC CAJA-BANCO</t>
        </is>
      </c>
      <c r="E167" s="13" t="inlineStr">
        <is>
          <t>COMPENSACION</t>
        </is>
      </c>
      <c r="F167" s="33" t="n"/>
      <c r="G167" s="9" t="n"/>
      <c r="I167" s="10" t="n"/>
      <c r="J167" s="8" t="n"/>
    </row>
    <row r="168" ht="15.75" customHeight="1">
      <c r="A168" s="24" t="n"/>
      <c r="B168" s="6" t="n"/>
      <c r="C168" s="5" t="n"/>
      <c r="D168" s="37" t="n"/>
      <c r="E168" s="33" t="n"/>
      <c r="F168" s="33" t="n"/>
      <c r="G168" s="9" t="n"/>
      <c r="I168" s="10" t="n"/>
      <c r="J168" s="8" t="n"/>
    </row>
  </sheetData>
  <mergeCells count="132">
    <mergeCell ref="I119:I120"/>
    <mergeCell ref="J119:J120"/>
    <mergeCell ref="A119:A120"/>
    <mergeCell ref="B119:B120"/>
    <mergeCell ref="C119:C120"/>
    <mergeCell ref="D119:D120"/>
    <mergeCell ref="E119:E120"/>
    <mergeCell ref="F119:H119"/>
    <mergeCell ref="I143:I144"/>
    <mergeCell ref="J143:J144"/>
    <mergeCell ref="A143:A144"/>
    <mergeCell ref="B143:B144"/>
    <mergeCell ref="C143:C144"/>
    <mergeCell ref="D143:D144"/>
    <mergeCell ref="E143:E144"/>
    <mergeCell ref="F143:H143"/>
    <mergeCell ref="I129:I130"/>
    <mergeCell ref="J129:J130"/>
    <mergeCell ref="A129:A130"/>
    <mergeCell ref="B129:B130"/>
    <mergeCell ref="C129:C130"/>
    <mergeCell ref="D129:D130"/>
    <mergeCell ref="E129:E130"/>
    <mergeCell ref="F129:H129"/>
    <mergeCell ref="I78:I79"/>
    <mergeCell ref="J78:J79"/>
    <mergeCell ref="A78:A79"/>
    <mergeCell ref="B78:B79"/>
    <mergeCell ref="C78:C79"/>
    <mergeCell ref="D78:D79"/>
    <mergeCell ref="E78:E79"/>
    <mergeCell ref="F78:H78"/>
    <mergeCell ref="F88:H88"/>
    <mergeCell ref="I88:I89"/>
    <mergeCell ref="J88:J89"/>
    <mergeCell ref="A88:A89"/>
    <mergeCell ref="B88:B89"/>
    <mergeCell ref="C88:C89"/>
    <mergeCell ref="D88:D89"/>
    <mergeCell ref="E88:E89"/>
    <mergeCell ref="I25:I26"/>
    <mergeCell ref="J25:J26"/>
    <mergeCell ref="A25:A26"/>
    <mergeCell ref="B25:B26"/>
    <mergeCell ref="C25:C26"/>
    <mergeCell ref="D25:D26"/>
    <mergeCell ref="E25:E26"/>
    <mergeCell ref="F25:H25"/>
    <mergeCell ref="I3:I4"/>
    <mergeCell ref="J3:J4"/>
    <mergeCell ref="A3:A4"/>
    <mergeCell ref="B3:B4"/>
    <mergeCell ref="C3:C4"/>
    <mergeCell ref="D3:D4"/>
    <mergeCell ref="E3:E4"/>
    <mergeCell ref="F3:H3"/>
    <mergeCell ref="F14:H14"/>
    <mergeCell ref="I14:I15"/>
    <mergeCell ref="J14:J15"/>
    <mergeCell ref="A14:A15"/>
    <mergeCell ref="B14:B15"/>
    <mergeCell ref="C14:C15"/>
    <mergeCell ref="D14:D15"/>
    <mergeCell ref="E14:E15"/>
    <mergeCell ref="F35:H35"/>
    <mergeCell ref="I35:I36"/>
    <mergeCell ref="J35:J36"/>
    <mergeCell ref="A35:A36"/>
    <mergeCell ref="B35:B36"/>
    <mergeCell ref="C35:C36"/>
    <mergeCell ref="D35:D36"/>
    <mergeCell ref="E35:E36"/>
    <mergeCell ref="F46:H46"/>
    <mergeCell ref="I46:I47"/>
    <mergeCell ref="J46:J47"/>
    <mergeCell ref="A46:A47"/>
    <mergeCell ref="B46:B47"/>
    <mergeCell ref="C46:C47"/>
    <mergeCell ref="D46:D47"/>
    <mergeCell ref="E46:E47"/>
    <mergeCell ref="I67:I68"/>
    <mergeCell ref="J67:J68"/>
    <mergeCell ref="A67:A68"/>
    <mergeCell ref="B67:B68"/>
    <mergeCell ref="C67:C68"/>
    <mergeCell ref="D67:D68"/>
    <mergeCell ref="E67:E68"/>
    <mergeCell ref="F67:H67"/>
    <mergeCell ref="I56:I57"/>
    <mergeCell ref="J56:J57"/>
    <mergeCell ref="A56:A57"/>
    <mergeCell ref="B56:B57"/>
    <mergeCell ref="C56:C57"/>
    <mergeCell ref="D56:D57"/>
    <mergeCell ref="E56:E57"/>
    <mergeCell ref="F56:H56"/>
    <mergeCell ref="I98:I99"/>
    <mergeCell ref="J98:J99"/>
    <mergeCell ref="A108:A109"/>
    <mergeCell ref="B108:B109"/>
    <mergeCell ref="C108:C109"/>
    <mergeCell ref="D108:D109"/>
    <mergeCell ref="E108:E109"/>
    <mergeCell ref="F108:H108"/>
    <mergeCell ref="I108:I109"/>
    <mergeCell ref="J108:J109"/>
    <mergeCell ref="A98:A99"/>
    <mergeCell ref="B98:B99"/>
    <mergeCell ref="C98:C99"/>
    <mergeCell ref="D98:D99"/>
    <mergeCell ref="E98:E99"/>
    <mergeCell ref="F98:H98"/>
    <mergeCell ref="A134:C134"/>
    <mergeCell ref="D134:E134"/>
    <mergeCell ref="A137:C137"/>
    <mergeCell ref="D137:E137"/>
    <mergeCell ref="A148:C148"/>
    <mergeCell ref="D148:E148"/>
    <mergeCell ref="A151:C151"/>
    <mergeCell ref="D151:E151"/>
    <mergeCell ref="A163:C163"/>
    <mergeCell ref="D163:E163"/>
    <mergeCell ref="A166:C166"/>
    <mergeCell ref="D166:E166"/>
    <mergeCell ref="I157:I158"/>
    <mergeCell ref="J157:J158"/>
    <mergeCell ref="A157:A158"/>
    <mergeCell ref="B157:B158"/>
    <mergeCell ref="C157:C158"/>
    <mergeCell ref="D157:D158"/>
    <mergeCell ref="E157:E158"/>
    <mergeCell ref="F157:H157"/>
  </mergeCells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627"/>
  <sheetViews>
    <sheetView topLeftCell="A610" workbookViewId="0">
      <selection activeCell="D571" sqref="D571:F57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2.8554687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CCAJ-CB11/49/2023</t>
        </is>
      </c>
      <c r="B5" s="6" t="n">
        <v>44985.92739811342</v>
      </c>
      <c r="C5" s="5" t="inlineStr">
        <is>
          <t>3726 MARCELO ROCABADO ROJAS</t>
        </is>
      </c>
      <c r="D5" s="7" t="n"/>
      <c r="E5" s="8" t="n"/>
      <c r="G5" s="9" t="n">
        <v>1414</v>
      </c>
      <c r="I5" s="10" t="inlineStr">
        <is>
          <t>CHEQUE</t>
        </is>
      </c>
      <c r="J5" s="5" t="inlineStr">
        <is>
          <t>2276 ESTEBAN MAMANI CATORCENO</t>
        </is>
      </c>
    </row>
    <row r="6">
      <c r="A6" s="5" t="inlineStr">
        <is>
          <t>CCAJ-CB11/49/2023</t>
        </is>
      </c>
      <c r="B6" s="6" t="n">
        <v>44985.92739811342</v>
      </c>
      <c r="C6" s="5" t="inlineStr">
        <is>
          <t>3726 MARCELO ROCABADO ROJAS</t>
        </is>
      </c>
      <c r="D6" s="7" t="n"/>
      <c r="E6" s="8" t="n"/>
      <c r="G6" s="9" t="n">
        <v>2324</v>
      </c>
      <c r="I6" s="10" t="inlineStr">
        <is>
          <t>CHEQUE</t>
        </is>
      </c>
      <c r="J6" s="5" t="inlineStr">
        <is>
          <t>2378 EDDY DAREN JIMENEZ ROJAS</t>
        </is>
      </c>
    </row>
    <row r="7">
      <c r="A7" s="5" t="inlineStr">
        <is>
          <t>CCAJ-CB11/49/202</t>
        </is>
      </c>
      <c r="B7" s="6" t="n">
        <v>44985.92739811342</v>
      </c>
      <c r="C7" s="5" t="inlineStr">
        <is>
          <t>3726 MARCELO ROCABADO ROJAS</t>
        </is>
      </c>
      <c r="D7" s="7" t="n">
        <v>175512</v>
      </c>
      <c r="E7" s="5" t="inlineStr">
        <is>
          <t>MERCANTIL SANTA CRUZ-4010640108</t>
        </is>
      </c>
      <c r="H7" s="9" t="n">
        <v>12153.7608</v>
      </c>
      <c r="I7" s="5" t="inlineStr">
        <is>
          <t>DEPÓSITO BANCARIO</t>
        </is>
      </c>
      <c r="J7" s="5" t="inlineStr">
        <is>
          <t>4771 CHRISTIAN LEDEZMA - T12</t>
        </is>
      </c>
    </row>
    <row r="8">
      <c r="A8" s="5" t="inlineStr">
        <is>
          <t>CCAJ-CB11/49/2023</t>
        </is>
      </c>
      <c r="B8" s="6" t="n">
        <v>44985.92739811342</v>
      </c>
      <c r="C8" s="5" t="inlineStr">
        <is>
          <t>3726 MARCELO ROCABADO ROJAS</t>
        </is>
      </c>
      <c r="D8" s="7" t="n">
        <v>5192069</v>
      </c>
      <c r="E8" s="5" t="inlineStr">
        <is>
          <t>BANCO UNION-10000020161539</t>
        </is>
      </c>
      <c r="H8" s="9" t="n">
        <v>7770.37</v>
      </c>
      <c r="I8" s="5" t="inlineStr">
        <is>
          <t>DEPÓSITO BANCARIO</t>
        </is>
      </c>
      <c r="J8" s="5" t="inlineStr">
        <is>
          <t>2276 ESTEBAN MAMANI CATORCENO</t>
        </is>
      </c>
    </row>
    <row r="9">
      <c r="A9" s="5" t="inlineStr">
        <is>
          <t>CCAJ-CB11/49/2023</t>
        </is>
      </c>
      <c r="B9" s="6" t="n">
        <v>44985.92739811342</v>
      </c>
      <c r="C9" s="5" t="inlineStr">
        <is>
          <t>3726 MARCELO ROCABADO ROJAS</t>
        </is>
      </c>
      <c r="D9" s="7" t="n">
        <v>110426</v>
      </c>
      <c r="E9" s="5" t="inlineStr">
        <is>
          <t>MERCANTIL SANTA CRUZ-4010640108</t>
        </is>
      </c>
      <c r="H9" s="9" t="n">
        <v>12876</v>
      </c>
      <c r="I9" s="5" t="inlineStr">
        <is>
          <t>DEPÓSITO BANCARIO</t>
        </is>
      </c>
      <c r="J9" s="8" t="inlineStr">
        <is>
          <t>4269 JULY GONZALES - T04</t>
        </is>
      </c>
    </row>
    <row r="10">
      <c r="A10" s="5" t="inlineStr">
        <is>
          <t>CCAJ-CB11/49/2023</t>
        </is>
      </c>
      <c r="B10" s="6" t="n">
        <v>44985.92739811342</v>
      </c>
      <c r="C10" s="5" t="inlineStr">
        <is>
          <t>3726 MARCELO ROCABADO ROJAS</t>
        </is>
      </c>
      <c r="D10" s="7" t="n">
        <v>175512</v>
      </c>
      <c r="E10" s="5" t="inlineStr">
        <is>
          <t>MERCANTIL SANTA CRUZ-4010640108</t>
        </is>
      </c>
      <c r="H10" s="9" t="n">
        <v>10339.428</v>
      </c>
      <c r="I10" s="5" t="inlineStr">
        <is>
          <t>DEPÓSITO BANCARIO</t>
        </is>
      </c>
      <c r="J10" s="5" t="inlineStr">
        <is>
          <t>4771 CHRISTIAN LEDEZMA - T12</t>
        </is>
      </c>
    </row>
    <row r="11">
      <c r="A11" s="5" t="inlineStr">
        <is>
          <t>CCAJ-CB11/49/2023</t>
        </is>
      </c>
      <c r="B11" s="6" t="n">
        <v>44985.92739811342</v>
      </c>
      <c r="C11" s="5" t="inlineStr">
        <is>
          <t>3726 MARCELO ROCABADO ROJAS</t>
        </is>
      </c>
      <c r="D11" s="7" t="n">
        <v>175512</v>
      </c>
      <c r="E11" s="5" t="inlineStr">
        <is>
          <t>MERCANTIL SANTA CRUZ-4010640108</t>
        </is>
      </c>
      <c r="H11" s="9" t="n">
        <v>4000.1208</v>
      </c>
      <c r="I11" s="5" t="inlineStr">
        <is>
          <t>DEPÓSITO BANCARIO</t>
        </is>
      </c>
      <c r="J11" s="5" t="inlineStr">
        <is>
          <t>4771 CHRISTIAN LEDEZMA - T12</t>
        </is>
      </c>
    </row>
    <row r="12">
      <c r="A12" s="5" t="inlineStr">
        <is>
          <t>CCAJ-CB11/49/2023</t>
        </is>
      </c>
      <c r="B12" s="6" t="n">
        <v>44985.92739811342</v>
      </c>
      <c r="C12" s="5" t="inlineStr">
        <is>
          <t>3726 MARCELO ROCABADO ROJAS</t>
        </is>
      </c>
      <c r="D12" s="7" t="n">
        <v>175512</v>
      </c>
      <c r="E12" s="5" t="inlineStr">
        <is>
          <t>MERCANTIL SANTA CRUZ-4010640108</t>
        </is>
      </c>
      <c r="H12" s="9" t="n">
        <v>5820.0216</v>
      </c>
      <c r="I12" s="5" t="inlineStr">
        <is>
          <t>DEPÓSITO BANCARIO</t>
        </is>
      </c>
      <c r="J12" s="5" t="inlineStr">
        <is>
          <t>4771 CHRISTIAN LEDEZMA - T12</t>
        </is>
      </c>
    </row>
    <row r="13">
      <c r="A13" s="5" t="inlineStr">
        <is>
          <t>CCAJ-CB11/49/2023</t>
        </is>
      </c>
      <c r="B13" s="6" t="n">
        <v>44985.92739811342</v>
      </c>
      <c r="C13" s="5" t="inlineStr">
        <is>
          <t>3726 MARCELO ROCABADO ROJAS</t>
        </is>
      </c>
      <c r="D13" s="7" t="n">
        <v>175512</v>
      </c>
      <c r="E13" s="5" t="inlineStr">
        <is>
          <t>MERCANTIL SANTA CRUZ-4010640108</t>
        </is>
      </c>
      <c r="H13" s="9" t="n">
        <v>1870.5696</v>
      </c>
      <c r="I13" s="5" t="inlineStr">
        <is>
          <t>DEPÓSITO BANCARIO</t>
        </is>
      </c>
      <c r="J13" s="5" t="inlineStr">
        <is>
          <t>4771 CHRISTIAN LEDEZMA - T12</t>
        </is>
      </c>
    </row>
    <row r="14">
      <c r="A14" s="5" t="inlineStr">
        <is>
          <t>CCAJ-CB11/49/2023</t>
        </is>
      </c>
      <c r="B14" s="6" t="n">
        <v>44985.92739811342</v>
      </c>
      <c r="C14" s="5" t="inlineStr">
        <is>
          <t>3726 MARCELO ROCABADO ROJAS</t>
        </is>
      </c>
      <c r="D14" s="7" t="n">
        <v>175512</v>
      </c>
      <c r="E14" s="5" t="inlineStr">
        <is>
          <t>MERCANTIL SANTA CRUZ-4010640108</t>
        </is>
      </c>
      <c r="H14" s="9" t="n">
        <v>3670.1472</v>
      </c>
      <c r="I14" s="5" t="inlineStr">
        <is>
          <t>DEPÓSITO BANCARIO</t>
        </is>
      </c>
      <c r="J14" s="5" t="inlineStr">
        <is>
          <t>4771 CHRISTIAN LEDEZMA - T12</t>
        </is>
      </c>
    </row>
    <row r="15">
      <c r="A15" s="5" t="inlineStr">
        <is>
          <t>CCAJ-CB11/49/2023</t>
        </is>
      </c>
      <c r="B15" s="6" t="n">
        <v>44985.92739811342</v>
      </c>
      <c r="C15" s="5" t="inlineStr">
        <is>
          <t>3726 MARCELO ROCABADO ROJAS</t>
        </is>
      </c>
      <c r="D15" s="7" t="n">
        <v>175512</v>
      </c>
      <c r="E15" s="5" t="inlineStr">
        <is>
          <t>MERCANTIL SANTA CRUZ-4010640108</t>
        </is>
      </c>
      <c r="H15" s="9" t="n">
        <v>32258.8344</v>
      </c>
      <c r="I15" s="5" t="inlineStr">
        <is>
          <t>DEPÓSITO BANCARIO</t>
        </is>
      </c>
      <c r="J15" s="5" t="inlineStr">
        <is>
          <t>4771 CHRISTIAN LEDEZMA - T12</t>
        </is>
      </c>
    </row>
    <row r="16">
      <c r="A16" s="5" t="inlineStr">
        <is>
          <t>CCAJ-CB11/49/2023</t>
        </is>
      </c>
      <c r="B16" s="6" t="n">
        <v>44985.92739811342</v>
      </c>
      <c r="C16" s="5" t="inlineStr">
        <is>
          <t>3726 MARCELO ROCABADO ROJAS</t>
        </is>
      </c>
      <c r="D16" s="7" t="n">
        <v>175512</v>
      </c>
      <c r="E16" s="5" t="inlineStr">
        <is>
          <t>MERCANTIL SANTA CRUZ-4010640108</t>
        </is>
      </c>
      <c r="H16" s="9" t="n">
        <v>1366.3176</v>
      </c>
      <c r="I16" s="5" t="inlineStr">
        <is>
          <t>DEPÓSITO BANCARIO</t>
        </is>
      </c>
      <c r="J16" s="5" t="inlineStr">
        <is>
          <t>4771 CHRISTIAN LEDEZMA - T12</t>
        </is>
      </c>
    </row>
    <row r="17">
      <c r="A17" s="5" t="inlineStr">
        <is>
          <t>CCAJ-CB11/49/2023</t>
        </is>
      </c>
      <c r="B17" s="6" t="n">
        <v>44985.92739811342</v>
      </c>
      <c r="C17" s="5" t="inlineStr">
        <is>
          <t>3726 MARCELO ROCABADO ROJAS</t>
        </is>
      </c>
      <c r="D17" s="17" t="n">
        <v>53412301107</v>
      </c>
      <c r="E17" s="8" t="inlineStr">
        <is>
          <t>BISA-100070031</t>
        </is>
      </c>
      <c r="H17" s="9" t="n">
        <v>146.95</v>
      </c>
      <c r="I17" s="5" t="inlineStr">
        <is>
          <t>DEPÓSITO BANCARIO</t>
        </is>
      </c>
      <c r="J17" s="5" t="inlineStr">
        <is>
          <t>2276 ESTEBAN MAMANI CATORCENO</t>
        </is>
      </c>
    </row>
    <row r="18">
      <c r="A18" s="5" t="inlineStr">
        <is>
          <t>CCAJ-CB11/49/2023</t>
        </is>
      </c>
      <c r="B18" s="6" t="n">
        <v>44985.92739811342</v>
      </c>
      <c r="C18" s="5" t="inlineStr">
        <is>
          <t>3726 MARCELO ROCABADO ROJAS</t>
        </is>
      </c>
      <c r="D18" s="17" t="n">
        <v>45143577239</v>
      </c>
      <c r="E18" s="8" t="inlineStr">
        <is>
          <t>BISA-100070031</t>
        </is>
      </c>
      <c r="H18" s="9" t="n">
        <v>385</v>
      </c>
      <c r="I18" s="5" t="inlineStr">
        <is>
          <t>DEPÓSITO BANCARIO</t>
        </is>
      </c>
      <c r="J18" s="5" t="inlineStr">
        <is>
          <t>2276 ESTEBAN MAMANI CATORCENO</t>
        </is>
      </c>
    </row>
    <row r="19">
      <c r="A19" s="5" t="inlineStr">
        <is>
          <t>CCAJ-CB11/49/2023</t>
        </is>
      </c>
      <c r="B19" s="6" t="n">
        <v>44985.92739811342</v>
      </c>
      <c r="C19" s="5" t="inlineStr">
        <is>
          <t>3726 MARCELO ROCABADO ROJAS</t>
        </is>
      </c>
      <c r="D19" s="17" t="n">
        <v>45113362260</v>
      </c>
      <c r="E19" s="8" t="inlineStr">
        <is>
          <t>BISA-100070031</t>
        </is>
      </c>
      <c r="H19" s="9" t="n">
        <v>476.57</v>
      </c>
      <c r="I19" s="5" t="inlineStr">
        <is>
          <t>DEPÓSITO BANCARIO</t>
        </is>
      </c>
      <c r="J19" s="5" t="inlineStr">
        <is>
          <t>2276 ESTEBAN MAMANI CATORCENO</t>
        </is>
      </c>
    </row>
    <row r="20">
      <c r="A20" s="5" t="inlineStr">
        <is>
          <t>CCAJ-CB11/49/2023</t>
        </is>
      </c>
      <c r="B20" s="6" t="n">
        <v>44985.92739811342</v>
      </c>
      <c r="C20" s="5" t="inlineStr">
        <is>
          <t>3726 MARCELO ROCABADO ROJAS</t>
        </is>
      </c>
      <c r="D20" s="17" t="n">
        <v>159803818601</v>
      </c>
      <c r="E20" s="8" t="inlineStr">
        <is>
          <t>BISA-100070031</t>
        </is>
      </c>
      <c r="H20" s="9" t="n">
        <v>870</v>
      </c>
      <c r="I20" s="5" t="inlineStr">
        <is>
          <t>DEPÓSITO BANCARIO</t>
        </is>
      </c>
      <c r="J20" s="5" t="inlineStr">
        <is>
          <t>2378 EDDY DAREN JIMENEZ ROJAS</t>
        </is>
      </c>
    </row>
    <row r="21">
      <c r="A21" s="5" t="inlineStr">
        <is>
          <t>CCAJ-CB11/49/2023</t>
        </is>
      </c>
      <c r="B21" s="6" t="n">
        <v>44985.92739811342</v>
      </c>
      <c r="C21" s="5" t="inlineStr">
        <is>
          <t>3726 MARCELO ROCABADO ROJAS</t>
        </is>
      </c>
      <c r="D21" s="17" t="n">
        <v>53112351232</v>
      </c>
      <c r="E21" s="8" t="inlineStr">
        <is>
          <t>BISA-100070031</t>
        </is>
      </c>
      <c r="H21" s="9" t="n">
        <v>439.99</v>
      </c>
      <c r="I21" s="5" t="inlineStr">
        <is>
          <t>DEPÓSITO BANCARIO</t>
        </is>
      </c>
      <c r="J21" s="5" t="inlineStr">
        <is>
          <t>2276 ESTEBAN MAMANI CATORCENO</t>
        </is>
      </c>
    </row>
    <row r="22">
      <c r="A22" s="5" t="inlineStr">
        <is>
          <t>CCAJ-CB11/49/2023</t>
        </is>
      </c>
      <c r="B22" s="6" t="n">
        <v>44985.92739811342</v>
      </c>
      <c r="C22" s="5" t="inlineStr">
        <is>
          <t>3726 MARCELO ROCABADO ROJAS</t>
        </is>
      </c>
      <c r="D22" s="17" t="n">
        <v>45173269465</v>
      </c>
      <c r="E22" s="8" t="inlineStr">
        <is>
          <t>BISA-100070031</t>
        </is>
      </c>
      <c r="H22" s="9" t="n">
        <v>3379.87</v>
      </c>
      <c r="I22" s="5" t="inlineStr">
        <is>
          <t>DEPÓSITO BANCARIO</t>
        </is>
      </c>
      <c r="J22" s="5" t="inlineStr">
        <is>
          <t>2276 ESTEBAN MAMANI CATORCENO</t>
        </is>
      </c>
    </row>
    <row r="23">
      <c r="A23" s="5" t="inlineStr">
        <is>
          <t>CCAJ-CB11/49/2023</t>
        </is>
      </c>
      <c r="B23" s="6" t="n">
        <v>44985.92739811342</v>
      </c>
      <c r="C23" s="5" t="inlineStr">
        <is>
          <t>3726 MARCELO ROCABADO ROJAS</t>
        </is>
      </c>
      <c r="D23" s="17" t="n">
        <v>159803818602</v>
      </c>
      <c r="E23" s="8" t="inlineStr">
        <is>
          <t>BISA-100070031</t>
        </is>
      </c>
      <c r="H23" s="9" t="n">
        <v>130</v>
      </c>
      <c r="I23" s="5" t="inlineStr">
        <is>
          <t>DEPÓSITO BANCARIO</t>
        </is>
      </c>
      <c r="J23" s="5" t="inlineStr">
        <is>
          <t>2378 EDDY DAREN JIMENEZ ROJAS</t>
        </is>
      </c>
    </row>
    <row r="24">
      <c r="A24" s="5" t="inlineStr">
        <is>
          <t>CCAJ-CB11/49/2023</t>
        </is>
      </c>
      <c r="B24" s="6" t="n">
        <v>44985.92739811342</v>
      </c>
      <c r="C24" s="5" t="inlineStr">
        <is>
          <t>3726 MARCELO ROCABADO ROJAS</t>
        </is>
      </c>
      <c r="D24" s="17" t="n">
        <v>45173269791</v>
      </c>
      <c r="E24" s="8" t="inlineStr">
        <is>
          <t>BISA-100070031</t>
        </is>
      </c>
      <c r="H24" s="9" t="n">
        <v>905.66</v>
      </c>
      <c r="I24" s="5" t="inlineStr">
        <is>
          <t>DEPÓSITO BANCARIO</t>
        </is>
      </c>
      <c r="J24" s="5" t="inlineStr">
        <is>
          <t>2276 ESTEBAN MAMANI CATORCENO</t>
        </is>
      </c>
    </row>
    <row r="25">
      <c r="A25" s="5" t="inlineStr">
        <is>
          <t>CCAJ-CB11/49/2023</t>
        </is>
      </c>
      <c r="B25" s="6" t="n">
        <v>44985.92739811342</v>
      </c>
      <c r="C25" s="5" t="inlineStr">
        <is>
          <t>3726 MARCELO ROCABADO ROJAS</t>
        </is>
      </c>
      <c r="D25" s="17" t="n">
        <v>45123347895</v>
      </c>
      <c r="E25" s="8" t="inlineStr">
        <is>
          <t>BISA-100070031</t>
        </is>
      </c>
      <c r="H25" s="9" t="n">
        <v>797.91</v>
      </c>
      <c r="I25" s="5" t="inlineStr">
        <is>
          <t>DEPÓSITO BANCARIO</t>
        </is>
      </c>
      <c r="J25" s="8" t="inlineStr">
        <is>
          <t>4861 BRIAN ABAD FLORES CRUZ</t>
        </is>
      </c>
    </row>
    <row r="26">
      <c r="A26" s="5" t="inlineStr">
        <is>
          <t>CCAJ-CB11/49/2023</t>
        </is>
      </c>
      <c r="B26" s="6" t="n">
        <v>44985.92739811342</v>
      </c>
      <c r="C26" s="5" t="inlineStr">
        <is>
          <t>3726 MARCELO ROCABADO ROJAS</t>
        </is>
      </c>
      <c r="D26" s="17" t="n">
        <v>45123347895</v>
      </c>
      <c r="E26" s="8" t="inlineStr">
        <is>
          <t>BISA-100070031</t>
        </is>
      </c>
      <c r="H26" s="9" t="n">
        <v>0.09</v>
      </c>
      <c r="I26" s="5" t="inlineStr">
        <is>
          <t>DEPÓSITO BANCARIO</t>
        </is>
      </c>
      <c r="J26" s="8" t="inlineStr">
        <is>
          <t>4861 BRIAN ABAD FLORES CRUZ</t>
        </is>
      </c>
    </row>
    <row r="27">
      <c r="A27" s="5" t="inlineStr">
        <is>
          <t>CCAJ-CB11/49/2023</t>
        </is>
      </c>
      <c r="B27" s="6" t="n">
        <v>44985.92739811342</v>
      </c>
      <c r="C27" s="5" t="inlineStr">
        <is>
          <t>3726 MARCELO ROCABADO ROJAS</t>
        </is>
      </c>
      <c r="D27" s="17" t="n">
        <v>45123345438</v>
      </c>
      <c r="E27" s="8" t="inlineStr">
        <is>
          <t>BISA-100070031</t>
        </is>
      </c>
      <c r="H27" s="9" t="n">
        <v>3593.27</v>
      </c>
      <c r="I27" s="5" t="inlineStr">
        <is>
          <t>DEPÓSITO BANCARIO</t>
        </is>
      </c>
      <c r="J27" s="5" t="inlineStr">
        <is>
          <t>2378 EDDY DAREN JIMENEZ ROJAS</t>
        </is>
      </c>
    </row>
    <row r="28">
      <c r="A28" s="5" t="inlineStr">
        <is>
          <t>CCAJ-CB11/49/2023</t>
        </is>
      </c>
      <c r="B28" s="6" t="n">
        <v>44985.92739811342</v>
      </c>
      <c r="C28" s="5" t="inlineStr">
        <is>
          <t>3726 MARCELO ROCABADO ROJAS</t>
        </is>
      </c>
      <c r="D28" s="17" t="n">
        <v>45163301924</v>
      </c>
      <c r="E28" s="8" t="inlineStr">
        <is>
          <t>BISA-100070031</t>
        </is>
      </c>
      <c r="H28" s="9" t="n">
        <v>179.98</v>
      </c>
      <c r="I28" s="5" t="inlineStr">
        <is>
          <t>DEPÓSITO BANCARIO</t>
        </is>
      </c>
      <c r="J28" s="5" t="inlineStr">
        <is>
          <t>2276 ESTEBAN MAMANI CATORCENO</t>
        </is>
      </c>
    </row>
    <row r="29">
      <c r="A29" s="5" t="inlineStr">
        <is>
          <t>CCAJ-CB11/49/2023</t>
        </is>
      </c>
      <c r="B29" s="6" t="n">
        <v>44985.92739811342</v>
      </c>
      <c r="C29" s="5" t="inlineStr">
        <is>
          <t>3726 MARCELO ROCABADO ROJAS</t>
        </is>
      </c>
      <c r="D29" s="17" t="n">
        <v>45123347617</v>
      </c>
      <c r="E29" s="8" t="inlineStr">
        <is>
          <t>BISA-100070031</t>
        </is>
      </c>
      <c r="H29" s="9" t="n">
        <v>7355.18</v>
      </c>
      <c r="I29" s="5" t="inlineStr">
        <is>
          <t>DEPÓSITO BANCARIO</t>
        </is>
      </c>
      <c r="J29" s="5" t="inlineStr">
        <is>
          <t>2378 EDDY DAREN JIMENEZ ROJAS</t>
        </is>
      </c>
    </row>
    <row r="30">
      <c r="A30" s="5" t="inlineStr">
        <is>
          <t>CCAJ-CB11/49/2023</t>
        </is>
      </c>
      <c r="B30" s="6" t="n">
        <v>44985.92739811342</v>
      </c>
      <c r="C30" s="5" t="inlineStr">
        <is>
          <t>3726 MARCELO ROCABADO ROJAS</t>
        </is>
      </c>
      <c r="D30" s="17" t="n">
        <v>51317573615</v>
      </c>
      <c r="E30" s="8" t="inlineStr">
        <is>
          <t>BISA-100070031</t>
        </is>
      </c>
      <c r="H30" s="9" t="n">
        <v>1090.01</v>
      </c>
      <c r="I30" s="5" t="inlineStr">
        <is>
          <t>DEPÓSITO BANCARIO</t>
        </is>
      </c>
      <c r="J30" s="5" t="inlineStr">
        <is>
          <t>2276 ESTEBAN MAMANI CATORCENO</t>
        </is>
      </c>
    </row>
    <row r="31">
      <c r="A31" s="5" t="inlineStr">
        <is>
          <t>CCAJ-CB11/49/2023</t>
        </is>
      </c>
      <c r="B31" s="6" t="n">
        <v>44985.92739811342</v>
      </c>
      <c r="C31" s="5" t="inlineStr">
        <is>
          <t>3726 MARCELO ROCABADO ROJAS</t>
        </is>
      </c>
      <c r="D31" s="17" t="n">
        <v>45153210973</v>
      </c>
      <c r="E31" s="8" t="inlineStr">
        <is>
          <t>BISA-100070031</t>
        </is>
      </c>
      <c r="H31" s="9" t="n">
        <v>20000</v>
      </c>
      <c r="I31" s="5" t="inlineStr">
        <is>
          <t>DEPÓSITO BANCARIO</t>
        </is>
      </c>
      <c r="J31" s="8" t="inlineStr">
        <is>
          <t>4861 BRIAN ABAD FLORES CRUZ</t>
        </is>
      </c>
    </row>
    <row r="32">
      <c r="A32" s="5" t="inlineStr">
        <is>
          <t>CCAJ-CB11/49/2023</t>
        </is>
      </c>
      <c r="B32" s="6" t="n">
        <v>44985.92739811342</v>
      </c>
      <c r="C32" s="5" t="inlineStr">
        <is>
          <t>3726 MARCELO ROCABADO ROJAS</t>
        </is>
      </c>
      <c r="D32" s="17" t="n">
        <v>45133213310</v>
      </c>
      <c r="E32" s="8" t="inlineStr">
        <is>
          <t>BISA-100070031</t>
        </is>
      </c>
      <c r="H32" s="9" t="n">
        <v>2878.96</v>
      </c>
      <c r="I32" s="5" t="inlineStr">
        <is>
          <t>DEPÓSITO BANCARIO</t>
        </is>
      </c>
      <c r="J32" s="5" t="inlineStr">
        <is>
          <t>2378 EDDY DAREN JIMENEZ ROJAS</t>
        </is>
      </c>
    </row>
    <row r="33">
      <c r="A33" s="5" t="inlineStr">
        <is>
          <t>CCAJ-CB11/49/2023</t>
        </is>
      </c>
      <c r="B33" s="6" t="n">
        <v>44985.92739811342</v>
      </c>
      <c r="C33" s="5" t="inlineStr">
        <is>
          <t>3726 MARCELO ROCABADO ROJAS</t>
        </is>
      </c>
      <c r="D33" s="17" t="n">
        <v>45163302994</v>
      </c>
      <c r="E33" s="8" t="inlineStr">
        <is>
          <t>BISA-100070031</t>
        </is>
      </c>
      <c r="H33" s="9" t="n">
        <v>3000</v>
      </c>
      <c r="I33" s="5" t="inlineStr">
        <is>
          <t>DEPÓSITO BANCARIO</t>
        </is>
      </c>
      <c r="J33" s="5" t="inlineStr">
        <is>
          <t>2378 EDDY DAREN JIMENEZ ROJAS</t>
        </is>
      </c>
    </row>
    <row r="34">
      <c r="A34" s="5" t="inlineStr">
        <is>
          <t>CCAJ-CB11/49/2023</t>
        </is>
      </c>
      <c r="B34" s="6" t="n">
        <v>44985.92739811342</v>
      </c>
      <c r="C34" s="5" t="inlineStr">
        <is>
          <t>3726 MARCELO ROCABADO ROJAS</t>
        </is>
      </c>
      <c r="D34" s="17" t="n">
        <v>45143577049</v>
      </c>
      <c r="E34" s="8" t="inlineStr">
        <is>
          <t>BISA-100070031</t>
        </is>
      </c>
      <c r="H34" s="9" t="n">
        <v>2450.78</v>
      </c>
      <c r="I34" s="5" t="inlineStr">
        <is>
          <t>DEPÓSITO BANCARIO</t>
        </is>
      </c>
      <c r="J34" s="8" t="inlineStr">
        <is>
          <t>4861 BRIAN ABAD FLORES CRUZ</t>
        </is>
      </c>
    </row>
    <row r="35">
      <c r="A35" s="5" t="inlineStr">
        <is>
          <t>CCAJ-CB11/49/2023</t>
        </is>
      </c>
      <c r="B35" s="6" t="n">
        <v>44985.92739811342</v>
      </c>
      <c r="C35" s="5" t="inlineStr">
        <is>
          <t>3726 MARCELO ROCABADO ROJAS</t>
        </is>
      </c>
      <c r="D35" s="17" t="n">
        <v>51517602056</v>
      </c>
      <c r="E35" s="8" t="inlineStr">
        <is>
          <t>BISA-100070031</t>
        </is>
      </c>
      <c r="H35" s="9" t="n">
        <v>286</v>
      </c>
      <c r="I35" s="5" t="inlineStr">
        <is>
          <t>DEPÓSITO BANCARIO</t>
        </is>
      </c>
      <c r="J35" s="5" t="inlineStr">
        <is>
          <t>2276 ESTEBAN MAMANI CATORCENO</t>
        </is>
      </c>
    </row>
    <row r="36">
      <c r="A36" s="5" t="inlineStr">
        <is>
          <t>CCAJ-CB11/49/202</t>
        </is>
      </c>
      <c r="B36" s="6" t="n">
        <v>44985.92739811342</v>
      </c>
      <c r="C36" s="5" t="inlineStr">
        <is>
          <t>3726 MARCELO ROCABADO ROJAS</t>
        </is>
      </c>
      <c r="D36" s="7" t="n"/>
      <c r="E36" s="8" t="n"/>
      <c r="F36" s="9" t="n">
        <v>13745.9</v>
      </c>
      <c r="I36" s="10" t="inlineStr">
        <is>
          <t>EFECTIVO</t>
        </is>
      </c>
      <c r="J36" s="5" t="inlineStr">
        <is>
          <t>4771 CHRISTIAN LEDEZMA - T09</t>
        </is>
      </c>
    </row>
    <row r="37">
      <c r="A37" s="5" t="inlineStr">
        <is>
          <t>CCAJ-CB11/49/2023</t>
        </is>
      </c>
      <c r="B37" s="6" t="n">
        <v>44985.92739811342</v>
      </c>
      <c r="C37" s="5" t="inlineStr">
        <is>
          <t>3726 MARCELO ROCABADO ROJAS</t>
        </is>
      </c>
      <c r="D37" s="7" t="n"/>
      <c r="E37" s="8" t="n"/>
      <c r="F37" s="9" t="n">
        <v>13139.8</v>
      </c>
      <c r="I37" s="10" t="inlineStr">
        <is>
          <t>EFECTIVO</t>
        </is>
      </c>
      <c r="J37" s="5" t="inlineStr">
        <is>
          <t>2281 ANGEL DONATO GONZALES CONDORI</t>
        </is>
      </c>
    </row>
    <row r="38">
      <c r="A38" s="5" t="inlineStr">
        <is>
          <t>CCAJ-CB11/49/2023</t>
        </is>
      </c>
      <c r="B38" s="6" t="n">
        <v>44985.92739811342</v>
      </c>
      <c r="C38" s="5" t="inlineStr">
        <is>
          <t>3726 MARCELO ROCABADO ROJAS</t>
        </is>
      </c>
      <c r="D38" s="7" t="n"/>
      <c r="E38" s="8" t="n"/>
      <c r="F38" s="9" t="n">
        <v>12177.8</v>
      </c>
      <c r="I38" s="10" t="inlineStr">
        <is>
          <t>EFECTIVO</t>
        </is>
      </c>
      <c r="J38" s="5" t="inlineStr">
        <is>
          <t>2286 JOSE MARCELO NOGALES SUAREZ</t>
        </is>
      </c>
    </row>
    <row r="39">
      <c r="A39" s="5" t="inlineStr">
        <is>
          <t>CCAJ-CB11/49/2023</t>
        </is>
      </c>
      <c r="B39" s="6" t="n">
        <v>44985.92739811342</v>
      </c>
      <c r="C39" s="5" t="inlineStr">
        <is>
          <t>3726 MARCELO ROCABADO ROJAS</t>
        </is>
      </c>
      <c r="D39" s="7" t="n"/>
      <c r="E39" s="8" t="n"/>
      <c r="F39" s="9" t="n">
        <v>56631.9</v>
      </c>
      <c r="I39" s="10" t="inlineStr">
        <is>
          <t>EFECTIVO</t>
        </is>
      </c>
      <c r="J39" s="8" t="inlineStr">
        <is>
          <t>2287 OLVER VACA ARCHONDO</t>
        </is>
      </c>
    </row>
    <row r="40">
      <c r="A40" s="5" t="inlineStr">
        <is>
          <t>CCAJ-CB11/49/2023</t>
        </is>
      </c>
      <c r="B40" s="6" t="n">
        <v>44985.92739811342</v>
      </c>
      <c r="C40" s="5" t="inlineStr">
        <is>
          <t>3726 MARCELO ROCABADO ROJAS</t>
        </is>
      </c>
      <c r="D40" s="7" t="n"/>
      <c r="E40" s="8" t="n"/>
      <c r="F40" s="9" t="n">
        <v>66137.8</v>
      </c>
      <c r="I40" s="10" t="inlineStr">
        <is>
          <t>EFECTIVO</t>
        </is>
      </c>
      <c r="J40" s="5" t="inlineStr">
        <is>
          <t>2378 EDDY DAREN JIMENEZ ROJAS</t>
        </is>
      </c>
    </row>
    <row r="41">
      <c r="A41" s="5" t="inlineStr">
        <is>
          <t>CCAJ-CB11/49/2023</t>
        </is>
      </c>
      <c r="B41" s="6" t="n">
        <v>44985.92739811342</v>
      </c>
      <c r="C41" s="5" t="inlineStr">
        <is>
          <t>3726 MARCELO ROCABADO ROJAS</t>
        </is>
      </c>
      <c r="D41" s="7" t="n"/>
      <c r="E41" s="8" t="n"/>
      <c r="F41" s="9" t="n">
        <v>12018.4</v>
      </c>
      <c r="I41" s="10" t="inlineStr">
        <is>
          <t>EFECTIVO</t>
        </is>
      </c>
      <c r="J41" s="8" t="inlineStr">
        <is>
          <t>2383 MAURO FELIPE CARICARI</t>
        </is>
      </c>
    </row>
    <row r="42">
      <c r="A42" s="5" t="inlineStr">
        <is>
          <t>CCAJ-CB11/49/2023</t>
        </is>
      </c>
      <c r="B42" s="6" t="n">
        <v>44985.92739811342</v>
      </c>
      <c r="C42" s="5" t="inlineStr">
        <is>
          <t>3726 MARCELO ROCABADO ROJAS</t>
        </is>
      </c>
      <c r="D42" s="7" t="n"/>
      <c r="E42" s="8" t="n"/>
      <c r="F42" s="9" t="n">
        <v>12963.7</v>
      </c>
      <c r="I42" s="10" t="inlineStr">
        <is>
          <t>EFECTIVO</t>
        </is>
      </c>
      <c r="J42" s="5" t="inlineStr">
        <is>
          <t>2537 JUAN CARLOS REVOLLO RODRIGUEZ</t>
        </is>
      </c>
    </row>
    <row r="43">
      <c r="A43" s="5" t="inlineStr">
        <is>
          <t>CCAJ-CB11/49/2023</t>
        </is>
      </c>
      <c r="B43" s="6" t="n">
        <v>44985.92739811342</v>
      </c>
      <c r="C43" s="5" t="inlineStr">
        <is>
          <t>3726 MARCELO ROCABADO ROJAS</t>
        </is>
      </c>
      <c r="D43" s="7" t="n"/>
      <c r="E43" s="8" t="n"/>
      <c r="F43" s="9" t="n">
        <v>17628.3</v>
      </c>
      <c r="I43" s="10" t="inlineStr">
        <is>
          <t>EFECTIVO</t>
        </is>
      </c>
      <c r="J43" s="5" t="inlineStr">
        <is>
          <t>2539 JUAN CARLOS ANGULO ROJAS</t>
        </is>
      </c>
    </row>
    <row r="44">
      <c r="A44" s="5" t="inlineStr">
        <is>
          <t>CCAJ-CB11/49/2023</t>
        </is>
      </c>
      <c r="B44" s="6" t="n">
        <v>44985.92739811342</v>
      </c>
      <c r="C44" s="5" t="inlineStr">
        <is>
          <t>3726 MARCELO ROCABADO ROJAS</t>
        </is>
      </c>
      <c r="D44" s="7" t="n"/>
      <c r="E44" s="8" t="n"/>
      <c r="F44" s="9" t="n">
        <v>89490.5</v>
      </c>
      <c r="I44" s="10" t="inlineStr">
        <is>
          <t>EFECTIVO</t>
        </is>
      </c>
      <c r="J44" s="5" t="inlineStr">
        <is>
          <t>2676 RUDDY AUGUSTO BASTO ZURITA</t>
        </is>
      </c>
    </row>
    <row r="45">
      <c r="A45" s="5" t="inlineStr">
        <is>
          <t>CCAJ-CB11/49/2023</t>
        </is>
      </c>
      <c r="B45" s="6" t="n">
        <v>44985.92739811342</v>
      </c>
      <c r="C45" s="5" t="inlineStr">
        <is>
          <t>3726 MARCELO ROCABADO ROJAS</t>
        </is>
      </c>
      <c r="D45" s="7" t="n"/>
      <c r="E45" s="8" t="n"/>
      <c r="F45" s="9" t="n">
        <v>19895.2</v>
      </c>
      <c r="I45" s="10" t="inlineStr">
        <is>
          <t>EFECTIVO</t>
        </is>
      </c>
      <c r="J45" s="8" t="inlineStr">
        <is>
          <t>2941 EFRAIN MAMANI CAMIÑO</t>
        </is>
      </c>
    </row>
    <row r="46">
      <c r="A46" s="5" t="inlineStr">
        <is>
          <t>CCAJ-CB11/49/2023</t>
        </is>
      </c>
      <c r="B46" s="6" t="n">
        <v>44985.92739811342</v>
      </c>
      <c r="C46" s="5" t="inlineStr">
        <is>
          <t>3726 MARCELO ROCABADO ROJAS</t>
        </is>
      </c>
      <c r="D46" s="7" t="n"/>
      <c r="E46" s="8" t="n"/>
      <c r="F46" s="9" t="n">
        <v>9490.299999999999</v>
      </c>
      <c r="I46" s="10" t="inlineStr">
        <is>
          <t>EFECTIVO</t>
        </is>
      </c>
      <c r="J46" s="5" t="inlineStr">
        <is>
          <t>2979 ROBERTO CARLOS QUINTEROS FLORES</t>
        </is>
      </c>
    </row>
    <row r="47">
      <c r="A47" s="5" t="inlineStr">
        <is>
          <t>CCAJ-CB11/49/2023</t>
        </is>
      </c>
      <c r="B47" s="6" t="n">
        <v>44985.92739811342</v>
      </c>
      <c r="C47" s="5" t="inlineStr">
        <is>
          <t>3726 MARCELO ROCABADO ROJAS</t>
        </is>
      </c>
      <c r="D47" s="7" t="n"/>
      <c r="E47" s="8" t="n"/>
      <c r="F47" s="9" t="n">
        <v>16123.8</v>
      </c>
      <c r="I47" s="10" t="inlineStr">
        <is>
          <t>EFECTIVO</t>
        </is>
      </c>
      <c r="J47" s="8" t="inlineStr">
        <is>
          <t>4269 JULY GONZALES - T01</t>
        </is>
      </c>
    </row>
    <row r="48">
      <c r="A48" s="5" t="inlineStr">
        <is>
          <t>CCAJ-CB11/49/2023</t>
        </is>
      </c>
      <c r="B48" s="6" t="n">
        <v>44985.92739811342</v>
      </c>
      <c r="C48" s="5" t="inlineStr">
        <is>
          <t>3726 MARCELO ROCABADO ROJAS</t>
        </is>
      </c>
      <c r="D48" s="7" t="n"/>
      <c r="E48" s="8" t="n"/>
      <c r="F48" s="9" t="n">
        <v>13311.4</v>
      </c>
      <c r="I48" s="10" t="inlineStr">
        <is>
          <t>EFECTIVO</t>
        </is>
      </c>
      <c r="J48" s="8" t="inlineStr">
        <is>
          <t>4269 JULY GONZALES - T02</t>
        </is>
      </c>
    </row>
    <row r="49">
      <c r="A49" s="5" t="inlineStr">
        <is>
          <t>CCAJ-CB11/49/2023</t>
        </is>
      </c>
      <c r="B49" s="6" t="n">
        <v>44985.92739811342</v>
      </c>
      <c r="C49" s="5" t="inlineStr">
        <is>
          <t>3726 MARCELO ROCABADO ROJAS</t>
        </is>
      </c>
      <c r="D49" s="7" t="n"/>
      <c r="E49" s="8" t="n"/>
      <c r="F49" s="9" t="n">
        <v>32056.1</v>
      </c>
      <c r="I49" s="10" t="inlineStr">
        <is>
          <t>EFECTIVO</t>
        </is>
      </c>
      <c r="J49" s="8" t="inlineStr">
        <is>
          <t>4269 JULY GONZALES - T04</t>
        </is>
      </c>
    </row>
    <row r="50">
      <c r="A50" s="5" t="inlineStr">
        <is>
          <t>CCAJ-CB11/49/2023</t>
        </is>
      </c>
      <c r="B50" s="6" t="n">
        <v>44985.92739811342</v>
      </c>
      <c r="C50" s="5" t="inlineStr">
        <is>
          <t>3726 MARCELO ROCABADO ROJAS</t>
        </is>
      </c>
      <c r="D50" s="7" t="n"/>
      <c r="E50" s="8" t="n"/>
      <c r="F50" s="9" t="n">
        <v>13917.1</v>
      </c>
      <c r="I50" s="10" t="inlineStr">
        <is>
          <t>EFECTIVO</t>
        </is>
      </c>
      <c r="J50" s="8" t="inlineStr">
        <is>
          <t>4269 JULY GONZALES - T05</t>
        </is>
      </c>
    </row>
    <row r="51">
      <c r="A51" s="5" t="inlineStr">
        <is>
          <t>CCAJ-CB11/49/2023</t>
        </is>
      </c>
      <c r="B51" s="6" t="n">
        <v>44985.92739811342</v>
      </c>
      <c r="C51" s="5" t="inlineStr">
        <is>
          <t>3726 MARCELO ROCABADO ROJAS</t>
        </is>
      </c>
      <c r="D51" s="7" t="n"/>
      <c r="E51" s="8" t="n"/>
      <c r="F51" s="9" t="n">
        <v>9965.4</v>
      </c>
      <c r="I51" s="10" t="inlineStr">
        <is>
          <t>EFECTIVO</t>
        </is>
      </c>
      <c r="J51" s="8" t="inlineStr">
        <is>
          <t>4269 JULY GONZALES - T06</t>
        </is>
      </c>
    </row>
    <row r="52">
      <c r="A52" s="5" t="inlineStr">
        <is>
          <t>CCAJ-CB11/49/2023</t>
        </is>
      </c>
      <c r="B52" s="6" t="n">
        <v>44985.92739811342</v>
      </c>
      <c r="C52" s="5" t="inlineStr">
        <is>
          <t>3726 MARCELO ROCABADO ROJAS</t>
        </is>
      </c>
      <c r="D52" s="7" t="n"/>
      <c r="E52" s="8" t="n"/>
      <c r="F52" s="9" t="n">
        <v>8610.700000000001</v>
      </c>
      <c r="I52" s="10" t="inlineStr">
        <is>
          <t>EFECTIVO</t>
        </is>
      </c>
      <c r="J52" s="8" t="inlineStr">
        <is>
          <t>4269 JULY GONZALES - T07</t>
        </is>
      </c>
    </row>
    <row r="53">
      <c r="A53" s="5" t="inlineStr">
        <is>
          <t>CCAJ-CB11/49/2023</t>
        </is>
      </c>
      <c r="B53" s="6" t="n">
        <v>44985.92739811342</v>
      </c>
      <c r="C53" s="5" t="inlineStr">
        <is>
          <t>3726 MARCELO ROCABADO ROJAS</t>
        </is>
      </c>
      <c r="D53" s="7" t="n"/>
      <c r="E53" s="8" t="n"/>
      <c r="F53" s="9" t="n">
        <v>305042.2</v>
      </c>
      <c r="I53" s="10" t="inlineStr">
        <is>
          <t>EFECTIVO</t>
        </is>
      </c>
      <c r="J53" s="8" t="inlineStr">
        <is>
          <t>4861 BRIAN ABAD FLORES CRUZ</t>
        </is>
      </c>
    </row>
    <row r="54">
      <c r="A54" s="5" t="inlineStr">
        <is>
          <t>CCAJ-CB11/49/2023</t>
        </is>
      </c>
      <c r="B54" s="6" t="n">
        <v>44985.92739811342</v>
      </c>
      <c r="C54" s="5" t="inlineStr">
        <is>
          <t>3726 MARCELO ROCABADO ROJAS</t>
        </is>
      </c>
      <c r="D54" s="7" t="n"/>
      <c r="E54" s="8" t="n"/>
      <c r="F54" s="9" t="n">
        <v>7904.5</v>
      </c>
      <c r="I54" s="10" t="inlineStr">
        <is>
          <t>EFECTIVO</t>
        </is>
      </c>
      <c r="J54" s="5" t="inlineStr">
        <is>
          <t>4771 CHRISTIAN LEDEZMA - T08</t>
        </is>
      </c>
    </row>
    <row r="55">
      <c r="A55" s="5" t="inlineStr">
        <is>
          <t>CCAJ-CB11/49/2023</t>
        </is>
      </c>
      <c r="B55" s="6" t="n">
        <v>44985.92739811342</v>
      </c>
      <c r="C55" s="5" t="inlineStr">
        <is>
          <t>3726 MARCELO ROCABADO ROJAS</t>
        </is>
      </c>
      <c r="D55" s="7" t="n"/>
      <c r="E55" s="8" t="n"/>
      <c r="F55" s="9" t="n">
        <v>5415.8</v>
      </c>
      <c r="I55" s="10" t="inlineStr">
        <is>
          <t>EFECTIVO</t>
        </is>
      </c>
      <c r="J55" s="5" t="inlineStr">
        <is>
          <t>4771 CHRISTIAN LEDEZMA - T10</t>
        </is>
      </c>
    </row>
    <row r="56">
      <c r="A56" s="5" t="inlineStr">
        <is>
          <t>CCAJ-CB11/49/2023</t>
        </is>
      </c>
      <c r="B56" s="6" t="n">
        <v>44985.92739811342</v>
      </c>
      <c r="C56" s="5" t="inlineStr">
        <is>
          <t>3726 MARCELO ROCABADO ROJAS</t>
        </is>
      </c>
      <c r="D56" s="7" t="n"/>
      <c r="E56" s="8" t="n"/>
      <c r="F56" s="9" t="n">
        <v>19227.2</v>
      </c>
      <c r="I56" s="10" t="inlineStr">
        <is>
          <t>EFECTIVO</t>
        </is>
      </c>
      <c r="J56" s="5" t="inlineStr">
        <is>
          <t>4771 CHRISTIAN LEDEZMA - T11</t>
        </is>
      </c>
    </row>
    <row r="57">
      <c r="A57" s="5" t="inlineStr">
        <is>
          <t>CCAJ-CB11/49/2023</t>
        </is>
      </c>
      <c r="B57" s="6" t="n">
        <v>44985.92739811342</v>
      </c>
      <c r="C57" s="5" t="inlineStr">
        <is>
          <t>3726 MARCELO ROCABADO ROJAS</t>
        </is>
      </c>
      <c r="D57" s="7" t="n"/>
      <c r="E57" s="8" t="n"/>
      <c r="F57" s="9" t="n">
        <v>53891.8</v>
      </c>
      <c r="I57" s="10" t="inlineStr">
        <is>
          <t>EFECTIVO</t>
        </is>
      </c>
      <c r="J57" s="5" t="inlineStr">
        <is>
          <t>4771 CHRISTIAN LEDEZMA - T12</t>
        </is>
      </c>
    </row>
    <row r="58">
      <c r="A58" s="11" t="inlineStr">
        <is>
          <t>SAP</t>
        </is>
      </c>
      <c r="B58" s="3" t="n"/>
      <c r="C58" s="3" t="n"/>
      <c r="D58" s="7" t="n"/>
      <c r="E58" s="8" t="n"/>
      <c r="F58" s="26">
        <f>SUM(F5:G57)</f>
        <v/>
      </c>
      <c r="H58" s="9" t="n"/>
      <c r="I58" s="10" t="n"/>
      <c r="J58" s="5" t="n"/>
    </row>
    <row r="59" ht="15.75" customHeight="1">
      <c r="A59" s="13" t="inlineStr">
        <is>
          <t>FECHA</t>
        </is>
      </c>
      <c r="B59" s="13" t="inlineStr">
        <is>
          <t>CIERRE DE CAJA</t>
        </is>
      </c>
      <c r="C59" s="13" t="inlineStr">
        <is>
          <t>IMPORTE</t>
        </is>
      </c>
      <c r="D59" s="18" t="n">
        <v>112847525</v>
      </c>
      <c r="E59" s="15" t="n">
        <v>112847990</v>
      </c>
      <c r="H59" s="9" t="n"/>
      <c r="I59" s="10" t="n"/>
      <c r="J59" s="5" t="n"/>
    </row>
    <row r="60">
      <c r="D60" s="16" t="inlineStr">
        <is>
          <t>BOOT</t>
        </is>
      </c>
      <c r="E60" s="8" t="n"/>
    </row>
    <row r="62">
      <c r="A62" s="1" t="inlineStr">
        <is>
          <t>Cierre Caja</t>
        </is>
      </c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3" t="inlineStr">
        <is>
          <t>Del 01/03/2023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90" t="inlineStr">
        <is>
          <t>Cierre Caja</t>
        </is>
      </c>
      <c r="B64" s="90" t="inlineStr">
        <is>
          <t>Fecha</t>
        </is>
      </c>
      <c r="C64" s="90" t="inlineStr">
        <is>
          <t>Cajero</t>
        </is>
      </c>
      <c r="D64" s="90" t="inlineStr">
        <is>
          <t>Nro Voucher</t>
        </is>
      </c>
      <c r="E64" s="90" t="inlineStr">
        <is>
          <t>Nro Cuenta</t>
        </is>
      </c>
      <c r="F64" s="90" t="inlineStr">
        <is>
          <t>Tipo Ingreso</t>
        </is>
      </c>
      <c r="G64" s="91" t="n"/>
      <c r="H64" s="92" t="n"/>
      <c r="I64" s="90" t="inlineStr">
        <is>
          <t>TIPO DE INGRESO</t>
        </is>
      </c>
      <c r="J64" s="90" t="inlineStr">
        <is>
          <t>Cobrador</t>
        </is>
      </c>
    </row>
    <row r="65">
      <c r="A65" s="93" t="n"/>
      <c r="B65" s="93" t="n"/>
      <c r="C65" s="93" t="n"/>
      <c r="D65" s="93" t="n"/>
      <c r="E65" s="93" t="n"/>
      <c r="F65" s="4" t="inlineStr">
        <is>
          <t>EFECTIVO</t>
        </is>
      </c>
      <c r="G65" s="4" t="inlineStr">
        <is>
          <t>CHEQUE</t>
        </is>
      </c>
      <c r="H65" s="4" t="inlineStr">
        <is>
          <t>TRANSFERENCIA</t>
        </is>
      </c>
      <c r="I65" s="93" t="n"/>
      <c r="J65" s="93" t="n"/>
    </row>
    <row r="66">
      <c r="A66" s="5" t="inlineStr">
        <is>
          <t>CCAJ-CB11/50/2023</t>
        </is>
      </c>
      <c r="B66" s="6" t="n">
        <v>44986.84414079861</v>
      </c>
      <c r="C66" s="5" t="inlineStr">
        <is>
          <t>3726 MARCELO ROCABADO ROJAS</t>
        </is>
      </c>
      <c r="D66" s="7" t="n"/>
      <c r="E66" s="8" t="n"/>
      <c r="G66" s="9" t="n">
        <v>8960</v>
      </c>
      <c r="I66" s="10" t="inlineStr">
        <is>
          <t>CHEQUE</t>
        </is>
      </c>
      <c r="J66" s="5" t="inlineStr">
        <is>
          <t>2378 EDDY DAREN JIMENEZ ROJAS</t>
        </is>
      </c>
    </row>
    <row r="67">
      <c r="A67" s="5" t="inlineStr">
        <is>
          <t>CCAJ-CB11/50/202</t>
        </is>
      </c>
      <c r="B67" s="6" t="n">
        <v>44986.84414079861</v>
      </c>
      <c r="C67" s="5" t="inlineStr">
        <is>
          <t>3726 MARCELO ROCABADO ROJAS</t>
        </is>
      </c>
      <c r="D67" s="17" t="n">
        <v>45153214609</v>
      </c>
      <c r="E67" s="8" t="inlineStr">
        <is>
          <t>BISA-100070031</t>
        </is>
      </c>
      <c r="H67" s="9" t="n">
        <v>746.2</v>
      </c>
      <c r="I67" s="5" t="inlineStr">
        <is>
          <t>DEPÓSITO BANCARIO</t>
        </is>
      </c>
      <c r="J67" s="5" t="inlineStr">
        <is>
          <t>2276 ESTEBAN MAMANI CATORCENO</t>
        </is>
      </c>
    </row>
    <row r="68">
      <c r="A68" s="5" t="inlineStr">
        <is>
          <t>CCAJ-CB11/50/2023</t>
        </is>
      </c>
      <c r="B68" s="6" t="n">
        <v>44986.84414079861</v>
      </c>
      <c r="C68" s="5" t="inlineStr">
        <is>
          <t>3726 MARCELO ROCABADO ROJAS</t>
        </is>
      </c>
      <c r="D68" s="17" t="n">
        <v>45133216615</v>
      </c>
      <c r="E68" s="8" t="inlineStr">
        <is>
          <t>BISA-100070031</t>
        </is>
      </c>
      <c r="H68" s="9" t="n">
        <v>679.78</v>
      </c>
      <c r="I68" s="5" t="inlineStr">
        <is>
          <t>DEPÓSITO BANCARIO</t>
        </is>
      </c>
      <c r="J68" s="5" t="inlineStr">
        <is>
          <t>2276 ESTEBAN MAMANI CATORCENO</t>
        </is>
      </c>
    </row>
    <row r="69">
      <c r="A69" s="5" t="inlineStr">
        <is>
          <t>CCAJ-CB11/50/2023</t>
        </is>
      </c>
      <c r="B69" s="6" t="n">
        <v>44986.84414079861</v>
      </c>
      <c r="C69" s="5" t="inlineStr">
        <is>
          <t>3726 MARCELO ROCABADO ROJAS</t>
        </is>
      </c>
      <c r="D69" s="17" t="n">
        <v>45143580019</v>
      </c>
      <c r="E69" s="8" t="inlineStr">
        <is>
          <t>BISA-100070031</t>
        </is>
      </c>
      <c r="H69" s="9" t="n">
        <v>190</v>
      </c>
      <c r="I69" s="5" t="inlineStr">
        <is>
          <t>DEPÓSITO BANCARIO</t>
        </is>
      </c>
      <c r="J69" s="5" t="inlineStr">
        <is>
          <t>2276 ESTEBAN MAMANI CATORCENO</t>
        </is>
      </c>
    </row>
    <row r="70">
      <c r="A70" s="5" t="inlineStr">
        <is>
          <t>CCAJ-CB11/50/2023</t>
        </is>
      </c>
      <c r="B70" s="6" t="n">
        <v>44986.84414079861</v>
      </c>
      <c r="C70" s="5" t="inlineStr">
        <is>
          <t>3726 MARCELO ROCABADO ROJAS</t>
        </is>
      </c>
      <c r="D70" s="17" t="n">
        <v>45153214250</v>
      </c>
      <c r="E70" s="8" t="inlineStr">
        <is>
          <t>BISA-100070031</t>
        </is>
      </c>
      <c r="H70" s="9" t="n">
        <v>104.56</v>
      </c>
      <c r="I70" s="5" t="inlineStr">
        <is>
          <t>DEPÓSITO BANCARIO</t>
        </is>
      </c>
      <c r="J70" s="5" t="inlineStr">
        <is>
          <t>2276 ESTEBAN MAMANI CATORCENO</t>
        </is>
      </c>
    </row>
    <row r="71">
      <c r="A71" s="5" t="inlineStr">
        <is>
          <t>CCAJ-CB11/50/2023</t>
        </is>
      </c>
      <c r="B71" s="6" t="n">
        <v>44986.84414079861</v>
      </c>
      <c r="C71" s="5" t="inlineStr">
        <is>
          <t>3726 MARCELO ROCABADO ROJAS</t>
        </is>
      </c>
      <c r="D71" s="17" t="n">
        <v>45123352004</v>
      </c>
      <c r="E71" s="8" t="inlineStr">
        <is>
          <t>BISA-100070031</t>
        </is>
      </c>
      <c r="H71" s="9" t="n">
        <v>121.01</v>
      </c>
      <c r="I71" s="5" t="inlineStr">
        <is>
          <t>DEPÓSITO BANCARIO</t>
        </is>
      </c>
      <c r="J71" s="5" t="inlineStr">
        <is>
          <t>2276 ESTEBAN MAMANI CATORCENO</t>
        </is>
      </c>
    </row>
    <row r="72">
      <c r="A72" s="5" t="inlineStr">
        <is>
          <t>CCAJ-CB11/50/2023</t>
        </is>
      </c>
      <c r="B72" s="6" t="n">
        <v>44986.84414079861</v>
      </c>
      <c r="C72" s="5" t="inlineStr">
        <is>
          <t>3726 MARCELO ROCABADO ROJAS</t>
        </is>
      </c>
      <c r="D72" s="17" t="n">
        <v>45143580517</v>
      </c>
      <c r="E72" s="8" t="inlineStr">
        <is>
          <t>BISA-100070031</t>
        </is>
      </c>
      <c r="H72" s="9" t="n">
        <v>2979.75</v>
      </c>
      <c r="I72" s="5" t="inlineStr">
        <is>
          <t>DEPÓSITO BANCARIO</t>
        </is>
      </c>
      <c r="J72" s="5" t="inlineStr">
        <is>
          <t>2276 ESTEBAN MAMANI CATORCENO</t>
        </is>
      </c>
    </row>
    <row r="73">
      <c r="A73" s="5" t="inlineStr">
        <is>
          <t>CCAJ-CB11/50/2023</t>
        </is>
      </c>
      <c r="B73" s="6" t="n">
        <v>44986.84414079861</v>
      </c>
      <c r="C73" s="5" t="inlineStr">
        <is>
          <t>3726 MARCELO ROCABADO ROJAS</t>
        </is>
      </c>
      <c r="D73" s="17" t="n">
        <v>53212340563</v>
      </c>
      <c r="E73" s="8" t="inlineStr">
        <is>
          <t>BISA-100070031</t>
        </is>
      </c>
      <c r="H73" s="9" t="n">
        <v>280.14</v>
      </c>
      <c r="I73" s="5" t="inlineStr">
        <is>
          <t>DEPÓSITO BANCARIO</t>
        </is>
      </c>
      <c r="J73" s="5" t="inlineStr">
        <is>
          <t>2276 ESTEBAN MAMANI CATORCENO</t>
        </is>
      </c>
    </row>
    <row r="74">
      <c r="A74" s="5" t="inlineStr">
        <is>
          <t>CCAJ-CB11/50/2023</t>
        </is>
      </c>
      <c r="B74" s="6" t="n">
        <v>44986.84414079861</v>
      </c>
      <c r="C74" s="5" t="inlineStr">
        <is>
          <t>3726 MARCELO ROCABADO ROJAS</t>
        </is>
      </c>
      <c r="D74" s="17" t="n">
        <v>45163306595</v>
      </c>
      <c r="E74" s="8" t="inlineStr">
        <is>
          <t>BISA-100070031</t>
        </is>
      </c>
      <c r="H74" s="9" t="n">
        <v>153.98</v>
      </c>
      <c r="I74" s="5" t="inlineStr">
        <is>
          <t>DEPÓSITO BANCARIO</t>
        </is>
      </c>
      <c r="J74" s="5" t="inlineStr">
        <is>
          <t>2276 ESTEBAN MAMANI CATORCENO</t>
        </is>
      </c>
    </row>
    <row r="75">
      <c r="A75" s="5" t="inlineStr">
        <is>
          <t>CCAJ-CB11/50/2023</t>
        </is>
      </c>
      <c r="B75" s="6" t="n">
        <v>44986.84414079861</v>
      </c>
      <c r="C75" s="5" t="inlineStr">
        <is>
          <t>3726 MARCELO ROCABADO ROJAS</t>
        </is>
      </c>
      <c r="D75" s="17" t="n">
        <v>45123350529</v>
      </c>
      <c r="E75" s="8" t="inlineStr">
        <is>
          <t>BISA-100070031</t>
        </is>
      </c>
      <c r="H75" s="9" t="n">
        <v>14132.37</v>
      </c>
      <c r="I75" s="5" t="inlineStr">
        <is>
          <t>DEPÓSITO BANCARIO</t>
        </is>
      </c>
      <c r="J75" s="8" t="inlineStr">
        <is>
          <t>4861 BRIAN ABAD FLORES CRUZ</t>
        </is>
      </c>
    </row>
    <row r="76">
      <c r="A76" s="5" t="inlineStr">
        <is>
          <t>CCAJ-CB11/50/2023</t>
        </is>
      </c>
      <c r="B76" s="6" t="n">
        <v>44986.84414079861</v>
      </c>
      <c r="C76" s="5" t="inlineStr">
        <is>
          <t>3726 MARCELO ROCABADO ROJAS</t>
        </is>
      </c>
      <c r="D76" s="17" t="n">
        <v>451233505291</v>
      </c>
      <c r="E76" s="8" t="inlineStr">
        <is>
          <t>BISA-100070031</t>
        </is>
      </c>
      <c r="H76" s="9" t="n">
        <v>0.1</v>
      </c>
      <c r="I76" s="5" t="inlineStr">
        <is>
          <t>DEPÓSITO BANCARIO</t>
        </is>
      </c>
      <c r="J76" s="8" t="inlineStr">
        <is>
          <t>4861 BRIAN ABAD FLORES CRUZ</t>
        </is>
      </c>
    </row>
    <row r="77">
      <c r="A77" s="5" t="inlineStr">
        <is>
          <t>CCAJ-CB11/50/2023</t>
        </is>
      </c>
      <c r="B77" s="6" t="n">
        <v>44986.84414079861</v>
      </c>
      <c r="C77" s="5" t="inlineStr">
        <is>
          <t>3726 MARCELO ROCABADO ROJAS</t>
        </is>
      </c>
      <c r="D77" s="17" t="n">
        <v>45133217514</v>
      </c>
      <c r="E77" s="8" t="inlineStr">
        <is>
          <t>BISA-100070031</t>
        </is>
      </c>
      <c r="H77" s="9" t="n">
        <v>58860.1</v>
      </c>
      <c r="I77" s="5" t="inlineStr">
        <is>
          <t>DEPÓSITO BANCARIO</t>
        </is>
      </c>
      <c r="J77" s="5" t="inlineStr">
        <is>
          <t>2378 EDDY DAREN JIMENEZ ROJAS</t>
        </is>
      </c>
    </row>
    <row r="78">
      <c r="A78" s="5" t="inlineStr">
        <is>
          <t>CCAJ-CB11/50/2023</t>
        </is>
      </c>
      <c r="B78" s="6" t="n">
        <v>44986.84414079861</v>
      </c>
      <c r="C78" s="5" t="inlineStr">
        <is>
          <t>3726 MARCELO ROCABADO ROJAS</t>
        </is>
      </c>
      <c r="D78" s="7" t="n">
        <v>141913</v>
      </c>
      <c r="E78" s="5" t="inlineStr">
        <is>
          <t>MERCANTIL SANTA CRUZ-4010640108</t>
        </is>
      </c>
      <c r="H78" s="9" t="n">
        <v>1392</v>
      </c>
      <c r="I78" s="5" t="inlineStr">
        <is>
          <t>DEPÓSITO BANCARIO</t>
        </is>
      </c>
      <c r="J78" s="5" t="inlineStr">
        <is>
          <t>2378 EDDY DAREN JIMENEZ ROJAS</t>
        </is>
      </c>
    </row>
    <row r="79">
      <c r="A79" s="5" t="inlineStr">
        <is>
          <t>CCAJ-CB11/50/2023</t>
        </is>
      </c>
      <c r="B79" s="6" t="n">
        <v>44986.84414079861</v>
      </c>
      <c r="C79" s="5" t="inlineStr">
        <is>
          <t>3726 MARCELO ROCABADO ROJAS</t>
        </is>
      </c>
      <c r="D79" s="7" t="n"/>
      <c r="E79" s="8" t="n"/>
      <c r="F79" s="9" t="n">
        <v>1</v>
      </c>
      <c r="I79" s="10" t="inlineStr">
        <is>
          <t>EFECTIVO</t>
        </is>
      </c>
      <c r="J79" s="5" t="inlineStr">
        <is>
          <t>2276 ESTEBAN MAMANI CATORCENO</t>
        </is>
      </c>
    </row>
    <row r="80">
      <c r="A80" s="5" t="inlineStr">
        <is>
          <t>CCAJ-CB11/50/2023</t>
        </is>
      </c>
      <c r="B80" s="6" t="n">
        <v>44986.84414079861</v>
      </c>
      <c r="C80" s="5" t="inlineStr">
        <is>
          <t>3726 MARCELO ROCABADO ROJAS</t>
        </is>
      </c>
      <c r="D80" s="7" t="n"/>
      <c r="E80" s="8" t="n"/>
      <c r="F80" s="9" t="n">
        <v>8964.799999999999</v>
      </c>
      <c r="I80" s="10" t="inlineStr">
        <is>
          <t>EFECTIVO</t>
        </is>
      </c>
      <c r="J80" s="5" t="inlineStr">
        <is>
          <t>2281 ANGEL DONATO GONZALES CONDORI</t>
        </is>
      </c>
    </row>
    <row r="81">
      <c r="A81" s="5" t="inlineStr">
        <is>
          <t>CCAJ-CB11/50/2023</t>
        </is>
      </c>
      <c r="B81" s="6" t="n">
        <v>44986.84414079861</v>
      </c>
      <c r="C81" s="5" t="inlineStr">
        <is>
          <t>3726 MARCELO ROCABADO ROJAS</t>
        </is>
      </c>
      <c r="D81" s="7" t="n"/>
      <c r="E81" s="8" t="n"/>
      <c r="F81" s="9" t="n">
        <v>48949.7</v>
      </c>
      <c r="I81" s="10" t="inlineStr">
        <is>
          <t>EFECTIVO</t>
        </is>
      </c>
      <c r="J81" s="8" t="inlineStr">
        <is>
          <t>2287 OLVER VACA ARCHONDO</t>
        </is>
      </c>
    </row>
    <row r="82">
      <c r="A82" s="5" t="inlineStr">
        <is>
          <t>CCAJ-CB11/50/2023</t>
        </is>
      </c>
      <c r="B82" s="6" t="n">
        <v>44986.84414079861</v>
      </c>
      <c r="C82" s="5" t="inlineStr">
        <is>
          <t>3726 MARCELO ROCABADO ROJAS</t>
        </is>
      </c>
      <c r="D82" s="7" t="n"/>
      <c r="E82" s="8" t="n"/>
      <c r="F82" s="9" t="n">
        <v>61635</v>
      </c>
      <c r="I82" s="10" t="inlineStr">
        <is>
          <t>EFECTIVO</t>
        </is>
      </c>
      <c r="J82" s="5" t="inlineStr">
        <is>
          <t>2378 EDDY DAREN JIMENEZ ROJAS</t>
        </is>
      </c>
    </row>
    <row r="83">
      <c r="A83" s="5" t="inlineStr">
        <is>
          <t>CCAJ-CB11/50/2023</t>
        </is>
      </c>
      <c r="B83" s="6" t="n">
        <v>44986.84414079861</v>
      </c>
      <c r="C83" s="5" t="inlineStr">
        <is>
          <t>3726 MARCELO ROCABADO ROJAS</t>
        </is>
      </c>
      <c r="D83" s="7" t="n"/>
      <c r="E83" s="8" t="n"/>
      <c r="F83" s="9" t="n">
        <v>8644.200000000001</v>
      </c>
      <c r="I83" s="10" t="inlineStr">
        <is>
          <t>EFECTIVO</t>
        </is>
      </c>
      <c r="J83" s="8" t="inlineStr">
        <is>
          <t>2383 MAURO FELIPE CARICARI</t>
        </is>
      </c>
    </row>
    <row r="84">
      <c r="A84" s="5" t="inlineStr">
        <is>
          <t>CCAJ-CB11/50/2023</t>
        </is>
      </c>
      <c r="B84" s="6" t="n">
        <v>44986.84414079861</v>
      </c>
      <c r="C84" s="5" t="inlineStr">
        <is>
          <t>3726 MARCELO ROCABADO ROJAS</t>
        </is>
      </c>
      <c r="D84" s="7" t="n"/>
      <c r="E84" s="8" t="n"/>
      <c r="F84" s="9" t="n">
        <v>10352</v>
      </c>
      <c r="I84" s="10" t="inlineStr">
        <is>
          <t>EFECTIVO</t>
        </is>
      </c>
      <c r="J84" s="5" t="inlineStr">
        <is>
          <t>2537 JUAN CARLOS REVOLLO RODRIGUEZ</t>
        </is>
      </c>
    </row>
    <row r="85">
      <c r="A85" s="5" t="inlineStr">
        <is>
          <t>CCAJ-CB11/50/2023</t>
        </is>
      </c>
      <c r="B85" s="6" t="n">
        <v>44986.84414079861</v>
      </c>
      <c r="C85" s="5" t="inlineStr">
        <is>
          <t>3726 MARCELO ROCABADO ROJAS</t>
        </is>
      </c>
      <c r="D85" s="7" t="n"/>
      <c r="E85" s="8" t="n"/>
      <c r="F85" s="9" t="n">
        <v>2530.9</v>
      </c>
      <c r="I85" s="10" t="inlineStr">
        <is>
          <t>EFECTIVO</t>
        </is>
      </c>
      <c r="J85" s="5" t="inlineStr">
        <is>
          <t>2539 JUAN CARLOS ANGULO ROJAS</t>
        </is>
      </c>
    </row>
    <row r="86">
      <c r="A86" s="5" t="inlineStr">
        <is>
          <t>CCAJ-CB11/50/2023</t>
        </is>
      </c>
      <c r="B86" s="6" t="n">
        <v>44986.84414079861</v>
      </c>
      <c r="C86" s="5" t="inlineStr">
        <is>
          <t>3726 MARCELO ROCABADO ROJAS</t>
        </is>
      </c>
      <c r="D86" s="7" t="n"/>
      <c r="E86" s="8" t="n"/>
      <c r="F86" s="9" t="n">
        <v>11377.5</v>
      </c>
      <c r="I86" s="10" t="inlineStr">
        <is>
          <t>EFECTIVO</t>
        </is>
      </c>
      <c r="J86" s="5" t="inlineStr">
        <is>
          <t>2676 RUDDY AUGUSTO BASTO ZURITA</t>
        </is>
      </c>
    </row>
    <row r="87">
      <c r="A87" s="5" t="inlineStr">
        <is>
          <t>CCAJ-CB11/50/2023</t>
        </is>
      </c>
      <c r="B87" s="6" t="n">
        <v>44986.84414079861</v>
      </c>
      <c r="C87" s="5" t="inlineStr">
        <is>
          <t>3726 MARCELO ROCABADO ROJAS</t>
        </is>
      </c>
      <c r="D87" s="7" t="n"/>
      <c r="E87" s="8" t="n"/>
      <c r="F87" s="9" t="n">
        <v>9158</v>
      </c>
      <c r="I87" s="10" t="inlineStr">
        <is>
          <t>EFECTIVO</t>
        </is>
      </c>
      <c r="J87" s="8" t="inlineStr">
        <is>
          <t>2941 EFRAIN MAMANI CAMIÑO</t>
        </is>
      </c>
    </row>
    <row r="88">
      <c r="A88" s="5" t="inlineStr">
        <is>
          <t>CCAJ-CB11/50/2023</t>
        </is>
      </c>
      <c r="B88" s="6" t="n">
        <v>44986.84414079861</v>
      </c>
      <c r="C88" s="5" t="inlineStr">
        <is>
          <t>3726 MARCELO ROCABADO ROJAS</t>
        </is>
      </c>
      <c r="D88" s="7" t="n"/>
      <c r="E88" s="8" t="n"/>
      <c r="F88" s="9" t="n">
        <v>24712.4</v>
      </c>
      <c r="I88" s="10" t="inlineStr">
        <is>
          <t>EFECTIVO</t>
        </is>
      </c>
      <c r="J88" s="5" t="inlineStr">
        <is>
          <t>2979 ROBERTO CARLOS QUINTEROS FLORES</t>
        </is>
      </c>
    </row>
    <row r="89">
      <c r="A89" s="5" t="inlineStr">
        <is>
          <t>CCAJ-CB11/50/2023</t>
        </is>
      </c>
      <c r="B89" s="6" t="n">
        <v>44986.84414079861</v>
      </c>
      <c r="C89" s="5" t="inlineStr">
        <is>
          <t>3726 MARCELO ROCABADO ROJAS</t>
        </is>
      </c>
      <c r="D89" s="7" t="n"/>
      <c r="E89" s="8" t="n"/>
      <c r="F89" s="9" t="n">
        <v>12951.3</v>
      </c>
      <c r="I89" s="10" t="inlineStr">
        <is>
          <t>EFECTIVO</t>
        </is>
      </c>
      <c r="J89" s="8" t="inlineStr">
        <is>
          <t>4269 JULY GONZALES - T01</t>
        </is>
      </c>
    </row>
    <row r="90">
      <c r="A90" s="5" t="inlineStr">
        <is>
          <t>CCAJ-CB11/50/2023</t>
        </is>
      </c>
      <c r="B90" s="6" t="n">
        <v>44986.84414079861</v>
      </c>
      <c r="C90" s="5" t="inlineStr">
        <is>
          <t>3726 MARCELO ROCABADO ROJAS</t>
        </is>
      </c>
      <c r="D90" s="7" t="n"/>
      <c r="E90" s="8" t="n"/>
      <c r="F90" s="9" t="n">
        <v>9319.5</v>
      </c>
      <c r="I90" s="10" t="inlineStr">
        <is>
          <t>EFECTIVO</t>
        </is>
      </c>
      <c r="J90" s="8" t="inlineStr">
        <is>
          <t>4269 JULY GONZALES - T02</t>
        </is>
      </c>
    </row>
    <row r="91">
      <c r="A91" s="5" t="inlineStr">
        <is>
          <t>CCAJ-CB11/50/2023</t>
        </is>
      </c>
      <c r="B91" s="6" t="n">
        <v>44986.84414079861</v>
      </c>
      <c r="C91" s="5" t="inlineStr">
        <is>
          <t>3726 MARCELO ROCABADO ROJAS</t>
        </is>
      </c>
      <c r="D91" s="7" t="n"/>
      <c r="E91" s="8" t="n"/>
      <c r="F91" s="9" t="n">
        <v>90</v>
      </c>
      <c r="I91" s="10" t="inlineStr">
        <is>
          <t>EFECTIVO</t>
        </is>
      </c>
      <c r="J91" s="8" t="inlineStr">
        <is>
          <t>4269 JULY GONZALES - T04</t>
        </is>
      </c>
    </row>
    <row r="92">
      <c r="A92" s="5" t="inlineStr">
        <is>
          <t>CCAJ-CB11/50/2023</t>
        </is>
      </c>
      <c r="B92" s="6" t="n">
        <v>44986.84414079861</v>
      </c>
      <c r="C92" s="5" t="inlineStr">
        <is>
          <t>3726 MARCELO ROCABADO ROJAS</t>
        </is>
      </c>
      <c r="D92" s="7" t="n"/>
      <c r="E92" s="8" t="n"/>
      <c r="F92" s="9" t="n">
        <v>13124.9</v>
      </c>
      <c r="I92" s="10" t="inlineStr">
        <is>
          <t>EFECTIVO</t>
        </is>
      </c>
      <c r="J92" s="8" t="inlineStr">
        <is>
          <t>4269 JULY GONZALES - T05</t>
        </is>
      </c>
    </row>
    <row r="93">
      <c r="A93" s="5" t="inlineStr">
        <is>
          <t>CCAJ-CB11/50/2023</t>
        </is>
      </c>
      <c r="B93" s="6" t="n">
        <v>44986.84414079861</v>
      </c>
      <c r="C93" s="5" t="inlineStr">
        <is>
          <t>3726 MARCELO ROCABADO ROJAS</t>
        </is>
      </c>
      <c r="D93" s="7" t="n"/>
      <c r="E93" s="8" t="n"/>
      <c r="F93" s="9" t="n">
        <v>13223.4</v>
      </c>
      <c r="I93" s="10" t="inlineStr">
        <is>
          <t>EFECTIVO</t>
        </is>
      </c>
      <c r="J93" s="8" t="inlineStr">
        <is>
          <t>4269 JULY GONZALES - T06</t>
        </is>
      </c>
    </row>
    <row r="94">
      <c r="A94" s="5" t="inlineStr">
        <is>
          <t>CCAJ-CB11/50/2023</t>
        </is>
      </c>
      <c r="B94" s="6" t="n">
        <v>44986.84414079861</v>
      </c>
      <c r="C94" s="5" t="inlineStr">
        <is>
          <t>3726 MARCELO ROCABADO ROJAS</t>
        </is>
      </c>
      <c r="D94" s="7" t="n"/>
      <c r="E94" s="8" t="n"/>
      <c r="F94" s="9" t="n">
        <v>168974</v>
      </c>
      <c r="I94" s="10" t="inlineStr">
        <is>
          <t>EFECTIVO</t>
        </is>
      </c>
      <c r="J94" s="8" t="inlineStr">
        <is>
          <t>4861 BRIAN ABAD FLORES CRUZ</t>
        </is>
      </c>
    </row>
    <row r="95">
      <c r="A95" s="5" t="inlineStr">
        <is>
          <t>CCAJ-CB11/50/2023</t>
        </is>
      </c>
      <c r="B95" s="6" t="n">
        <v>44986.84414079861</v>
      </c>
      <c r="C95" s="5" t="inlineStr">
        <is>
          <t>3726 MARCELO ROCABADO ROJAS</t>
        </is>
      </c>
      <c r="D95" s="7" t="n"/>
      <c r="E95" s="8" t="n"/>
      <c r="F95" s="9" t="n">
        <v>21321.3</v>
      </c>
      <c r="I95" s="10" t="inlineStr">
        <is>
          <t>EFECTIVO</t>
        </is>
      </c>
      <c r="J95" s="5" t="inlineStr">
        <is>
          <t>4771 CHRISTIAN LEDEZMA - T08</t>
        </is>
      </c>
    </row>
    <row r="96">
      <c r="A96" s="5" t="inlineStr">
        <is>
          <t>CCAJ-CB11/50/2023</t>
        </is>
      </c>
      <c r="B96" s="6" t="n">
        <v>44986.84414079861</v>
      </c>
      <c r="C96" s="5" t="inlineStr">
        <is>
          <t>3726 MARCELO ROCABADO ROJAS</t>
        </is>
      </c>
      <c r="D96" s="7" t="n"/>
      <c r="E96" s="8" t="n"/>
      <c r="F96" s="9" t="n">
        <v>5045.2</v>
      </c>
      <c r="I96" s="10" t="inlineStr">
        <is>
          <t>EFECTIVO</t>
        </is>
      </c>
      <c r="J96" s="5" t="inlineStr">
        <is>
          <t>4771 CHRISTIAN LEDEZMA - T09</t>
        </is>
      </c>
    </row>
    <row r="97">
      <c r="A97" s="5" t="inlineStr">
        <is>
          <t>CCAJ-CB11/50/2023</t>
        </is>
      </c>
      <c r="B97" s="6" t="n">
        <v>44986.84414079861</v>
      </c>
      <c r="C97" s="5" t="inlineStr">
        <is>
          <t>3726 MARCELO ROCABADO ROJAS</t>
        </is>
      </c>
      <c r="D97" s="7" t="n"/>
      <c r="E97" s="8" t="n"/>
      <c r="F97" s="9" t="n">
        <v>5903.2</v>
      </c>
      <c r="I97" s="10" t="inlineStr">
        <is>
          <t>EFECTIVO</t>
        </is>
      </c>
      <c r="J97" s="5" t="inlineStr">
        <is>
          <t>4771 CHRISTIAN LEDEZMA - T10</t>
        </is>
      </c>
    </row>
    <row r="98">
      <c r="A98" s="5" t="inlineStr">
        <is>
          <t>CCAJ-CB11/50/2023</t>
        </is>
      </c>
      <c r="B98" s="6" t="n">
        <v>44986.84414079861</v>
      </c>
      <c r="C98" s="5" t="inlineStr">
        <is>
          <t>3726 MARCELO ROCABADO ROJAS</t>
        </is>
      </c>
      <c r="D98" s="7" t="n"/>
      <c r="E98" s="8" t="n"/>
      <c r="F98" s="9" t="n">
        <v>3594.3</v>
      </c>
      <c r="I98" s="10" t="inlineStr">
        <is>
          <t>EFECTIVO</t>
        </is>
      </c>
      <c r="J98" s="5" t="inlineStr">
        <is>
          <t>4771 CHRISTIAN LEDEZMA - T11</t>
        </is>
      </c>
    </row>
    <row r="99">
      <c r="A99" s="11" t="inlineStr">
        <is>
          <t>SAP</t>
        </is>
      </c>
      <c r="B99" s="3" t="n"/>
      <c r="C99" s="3" t="n"/>
      <c r="D99" s="7" t="n"/>
      <c r="E99" s="8" t="n"/>
      <c r="F99" s="26">
        <f>SUM(F66:G98)</f>
        <v/>
      </c>
      <c r="H99" s="9" t="n"/>
      <c r="I99" s="10" t="n"/>
      <c r="J99" s="5" t="n"/>
    </row>
    <row r="100" ht="15.75" customHeight="1">
      <c r="A100" s="13" t="inlineStr">
        <is>
          <t>FECHA</t>
        </is>
      </c>
      <c r="B100" s="13" t="inlineStr">
        <is>
          <t>CIERRE DE CAJA</t>
        </is>
      </c>
      <c r="C100" s="13" t="inlineStr">
        <is>
          <t>IMPORTE</t>
        </is>
      </c>
      <c r="D100" s="32" t="n">
        <v>112851215</v>
      </c>
      <c r="E100" s="15" t="n">
        <v>112851500</v>
      </c>
      <c r="H100" s="9" t="n"/>
      <c r="I100" s="10" t="n"/>
      <c r="J100" s="5" t="n"/>
    </row>
    <row r="101">
      <c r="A101" s="5" t="n"/>
      <c r="B101" s="6" t="n"/>
      <c r="C101" s="5" t="n"/>
      <c r="D101" s="21" t="n"/>
      <c r="E101" s="8" t="n"/>
      <c r="H101" s="9" t="n"/>
      <c r="I101" s="10" t="n"/>
      <c r="J101" s="5" t="n"/>
    </row>
    <row r="102">
      <c r="D102" t="inlineStr">
        <is>
          <t>112851215</t>
        </is>
      </c>
      <c r="E102" t="inlineStr">
        <is>
          <t>112851230</t>
        </is>
      </c>
    </row>
    <row r="103">
      <c r="A103" s="1" t="inlineStr">
        <is>
          <t>Cierre Caja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3" t="inlineStr">
        <is>
          <t>Del 02/03/2023</t>
        </is>
      </c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90" t="inlineStr">
        <is>
          <t>Cierre Caja</t>
        </is>
      </c>
      <c r="B105" s="90" t="inlineStr">
        <is>
          <t>Fecha</t>
        </is>
      </c>
      <c r="C105" s="90" t="inlineStr">
        <is>
          <t>Cajero</t>
        </is>
      </c>
      <c r="D105" s="90" t="inlineStr">
        <is>
          <t>Nro Voucher</t>
        </is>
      </c>
      <c r="E105" s="90" t="inlineStr">
        <is>
          <t>Nro Cuenta</t>
        </is>
      </c>
      <c r="F105" s="90" t="inlineStr">
        <is>
          <t>Tipo Ingreso</t>
        </is>
      </c>
      <c r="G105" s="91" t="n"/>
      <c r="H105" s="92" t="n"/>
      <c r="I105" s="90" t="inlineStr">
        <is>
          <t>TIPO DE INGRESO</t>
        </is>
      </c>
      <c r="J105" s="90" t="inlineStr">
        <is>
          <t>Cobrador</t>
        </is>
      </c>
    </row>
    <row r="106">
      <c r="A106" s="93" t="n"/>
      <c r="B106" s="93" t="n"/>
      <c r="C106" s="93" t="n"/>
      <c r="D106" s="93" t="n"/>
      <c r="E106" s="93" t="n"/>
      <c r="F106" s="4" t="inlineStr">
        <is>
          <t>EFECTIVO</t>
        </is>
      </c>
      <c r="G106" s="4" t="inlineStr">
        <is>
          <t>CHEQUE</t>
        </is>
      </c>
      <c r="H106" s="4" t="inlineStr">
        <is>
          <t>TRANSFERENCIA</t>
        </is>
      </c>
      <c r="I106" s="93" t="n"/>
      <c r="J106" s="93" t="n"/>
    </row>
    <row r="107">
      <c r="A107" s="5" t="inlineStr">
        <is>
          <t>CCAJ-CB11/51/202</t>
        </is>
      </c>
      <c r="B107" s="6" t="n">
        <v>44987.81399203704</v>
      </c>
      <c r="C107" s="5" t="inlineStr">
        <is>
          <t>3726 MARCELO ROCABADO ROJAS</t>
        </is>
      </c>
      <c r="D107" s="17" t="n">
        <v>45133220122</v>
      </c>
      <c r="E107" s="8" t="inlineStr">
        <is>
          <t>BISA-100070031</t>
        </is>
      </c>
      <c r="H107" s="9" t="n">
        <v>203.34</v>
      </c>
      <c r="I107" s="5" t="inlineStr">
        <is>
          <t>DEPÓSITO BANCARIO</t>
        </is>
      </c>
      <c r="J107" s="5" t="inlineStr">
        <is>
          <t>2276 ESTEBAN MAMANI CATORCENO</t>
        </is>
      </c>
    </row>
    <row r="108">
      <c r="A108" s="5" t="inlineStr">
        <is>
          <t>CCAJ-CB11/51/2023</t>
        </is>
      </c>
      <c r="B108" s="6" t="n">
        <v>44987.81399203704</v>
      </c>
      <c r="C108" s="5" t="inlineStr">
        <is>
          <t>3726 MARCELO ROCABADO ROJAS</t>
        </is>
      </c>
      <c r="D108" s="17" t="n">
        <v>45173277202</v>
      </c>
      <c r="E108" s="8" t="inlineStr">
        <is>
          <t>BISA-100070031</t>
        </is>
      </c>
      <c r="H108" s="9" t="n">
        <v>8153.14</v>
      </c>
      <c r="I108" s="5" t="inlineStr">
        <is>
          <t>DEPÓSITO BANCARIO</t>
        </is>
      </c>
      <c r="J108" s="8" t="inlineStr">
        <is>
          <t>4861 BRIAN ABAD FLORES CRUZ</t>
        </is>
      </c>
    </row>
    <row r="109">
      <c r="A109" s="5" t="inlineStr">
        <is>
          <t>CCAJ-CB11/51/2023</t>
        </is>
      </c>
      <c r="B109" s="6" t="n">
        <v>44987.81399203704</v>
      </c>
      <c r="C109" s="5" t="inlineStr">
        <is>
          <t>3726 MARCELO ROCABADO ROJAS</t>
        </is>
      </c>
      <c r="D109" s="17" t="n">
        <v>83720096027</v>
      </c>
      <c r="E109" s="8" t="inlineStr">
        <is>
          <t>BISA-100070031</t>
        </is>
      </c>
      <c r="H109" s="9" t="n">
        <v>14000</v>
      </c>
      <c r="I109" s="5" t="inlineStr">
        <is>
          <t>DEPÓSITO BANCARIO</t>
        </is>
      </c>
      <c r="J109" s="8" t="inlineStr">
        <is>
          <t>4861 BRIAN ABAD FLORES CRUZ</t>
        </is>
      </c>
    </row>
    <row r="110">
      <c r="A110" s="5" t="inlineStr">
        <is>
          <t>CCAJ-CB11/51/2023</t>
        </is>
      </c>
      <c r="B110" s="6" t="n">
        <v>44987.81399203704</v>
      </c>
      <c r="C110" s="5" t="inlineStr">
        <is>
          <t>3726 MARCELO ROCABADO ROJAS</t>
        </is>
      </c>
      <c r="D110" s="7" t="n">
        <v>17755996</v>
      </c>
      <c r="E110" s="5" t="inlineStr">
        <is>
          <t>MERCANTIL SANTA CRUZ-4010542984</t>
        </is>
      </c>
      <c r="H110" s="9" t="n">
        <v>1565.5</v>
      </c>
      <c r="I110" s="5" t="inlineStr">
        <is>
          <t>DEPÓSITO BANCARIO</t>
        </is>
      </c>
      <c r="J110" s="5" t="inlineStr">
        <is>
          <t>2276 ESTEBAN MAMANI CATORCENO</t>
        </is>
      </c>
    </row>
    <row r="111">
      <c r="A111" s="5" t="inlineStr">
        <is>
          <t>CCAJ-CB11/51/2023</t>
        </is>
      </c>
      <c r="B111" s="6" t="n">
        <v>44987.81399203704</v>
      </c>
      <c r="C111" s="5" t="inlineStr">
        <is>
          <t>3726 MARCELO ROCABADO ROJAS</t>
        </is>
      </c>
      <c r="D111" s="17" t="n">
        <v>45143581048</v>
      </c>
      <c r="E111" s="8" t="inlineStr">
        <is>
          <t>BISA-100070031</t>
        </is>
      </c>
      <c r="H111" s="9" t="n">
        <v>276</v>
      </c>
      <c r="I111" s="5" t="inlineStr">
        <is>
          <t>DEPÓSITO BANCARIO</t>
        </is>
      </c>
      <c r="J111" s="5" t="inlineStr">
        <is>
          <t>2276 ESTEBAN MAMANI CATORCENO</t>
        </is>
      </c>
    </row>
    <row r="112">
      <c r="A112" s="5" t="inlineStr">
        <is>
          <t>CCAJ-CB11/51/2023</t>
        </is>
      </c>
      <c r="B112" s="6" t="n">
        <v>44987.81399203704</v>
      </c>
      <c r="C112" s="5" t="inlineStr">
        <is>
          <t>3726 MARCELO ROCABADO ROJAS</t>
        </is>
      </c>
      <c r="D112" s="17" t="n">
        <v>45123353248</v>
      </c>
      <c r="E112" s="8" t="inlineStr">
        <is>
          <t>BISA-100070031</t>
        </is>
      </c>
      <c r="H112" s="9" t="n">
        <v>336</v>
      </c>
      <c r="I112" s="5" t="inlineStr">
        <is>
          <t>DEPÓSITO BANCARIO</t>
        </is>
      </c>
      <c r="J112" s="5" t="inlineStr">
        <is>
          <t>2276 ESTEBAN MAMANI CATORCENO</t>
        </is>
      </c>
    </row>
    <row r="113">
      <c r="A113" s="5" t="inlineStr">
        <is>
          <t>CCAJ-CB11/51/2023</t>
        </is>
      </c>
      <c r="B113" s="6" t="n">
        <v>44987.81399203704</v>
      </c>
      <c r="C113" s="5" t="inlineStr">
        <is>
          <t>3726 MARCELO ROCABADO ROJAS</t>
        </is>
      </c>
      <c r="D113" s="17" t="n">
        <v>51117680915</v>
      </c>
      <c r="E113" s="8" t="inlineStr">
        <is>
          <t>BISA-100070031</t>
        </is>
      </c>
      <c r="H113" s="9" t="n">
        <v>593.88</v>
      </c>
      <c r="I113" s="5" t="inlineStr">
        <is>
          <t>DEPÓSITO BANCARIO</t>
        </is>
      </c>
      <c r="J113" s="5" t="inlineStr">
        <is>
          <t>2276 ESTEBAN MAMANI CATORCENO</t>
        </is>
      </c>
    </row>
    <row r="114">
      <c r="A114" s="5" t="inlineStr">
        <is>
          <t>CCAJ-CB11/51/2023</t>
        </is>
      </c>
      <c r="B114" s="6" t="n">
        <v>44987.81399203704</v>
      </c>
      <c r="C114" s="5" t="inlineStr">
        <is>
          <t>3726 MARCELO ROCABADO ROJAS</t>
        </is>
      </c>
      <c r="D114" s="17" t="n">
        <v>45153217455</v>
      </c>
      <c r="E114" s="8" t="inlineStr">
        <is>
          <t>BISA-100070031</t>
        </is>
      </c>
      <c r="H114" s="9" t="n">
        <v>601.63</v>
      </c>
      <c r="I114" s="5" t="inlineStr">
        <is>
          <t>DEPÓSITO BANCARIO</t>
        </is>
      </c>
      <c r="J114" s="5" t="inlineStr">
        <is>
          <t>2276 ESTEBAN MAMANI CATORCENO</t>
        </is>
      </c>
    </row>
    <row r="115">
      <c r="A115" s="5" t="inlineStr">
        <is>
          <t>CCAJ-CB11/51/2023</t>
        </is>
      </c>
      <c r="B115" s="6" t="n">
        <v>44987.81399203704</v>
      </c>
      <c r="C115" s="5" t="inlineStr">
        <is>
          <t>3726 MARCELO ROCABADO ROJAS</t>
        </is>
      </c>
      <c r="D115" s="17" t="n">
        <v>45133220390</v>
      </c>
      <c r="E115" s="8" t="inlineStr">
        <is>
          <t>BISA-100070031</t>
        </is>
      </c>
      <c r="H115" s="9" t="n">
        <v>720.6</v>
      </c>
      <c r="I115" s="5" t="inlineStr">
        <is>
          <t>DEPÓSITO BANCARIO</t>
        </is>
      </c>
      <c r="J115" s="5" t="inlineStr">
        <is>
          <t>2276 ESTEBAN MAMANI CATORCENO</t>
        </is>
      </c>
    </row>
    <row r="116">
      <c r="A116" s="5" t="inlineStr">
        <is>
          <t>CCAJ-CB11/51/2023</t>
        </is>
      </c>
      <c r="B116" s="6" t="n">
        <v>44987.81399203704</v>
      </c>
      <c r="C116" s="5" t="inlineStr">
        <is>
          <t>3726 MARCELO ROCABADO ROJAS</t>
        </is>
      </c>
      <c r="D116" s="17" t="n">
        <v>45123355168</v>
      </c>
      <c r="E116" s="8" t="inlineStr">
        <is>
          <t>BISA-100070031</t>
        </is>
      </c>
      <c r="H116" s="9" t="n">
        <v>1373.06</v>
      </c>
      <c r="I116" s="5" t="inlineStr">
        <is>
          <t>DEPÓSITO BANCARIO</t>
        </is>
      </c>
      <c r="J116" s="5" t="inlineStr">
        <is>
          <t>2276 ESTEBAN MAMANI CATORCENO</t>
        </is>
      </c>
    </row>
    <row r="117">
      <c r="A117" s="5" t="inlineStr">
        <is>
          <t>CCAJ-CB11/51/2023</t>
        </is>
      </c>
      <c r="B117" s="6" t="n">
        <v>44987.81399203704</v>
      </c>
      <c r="C117" s="5" t="inlineStr">
        <is>
          <t>3726 MARCELO ROCABADO ROJAS</t>
        </is>
      </c>
      <c r="D117" s="17" t="n">
        <v>45163309290</v>
      </c>
      <c r="E117" s="8" t="inlineStr">
        <is>
          <t>BISA-100070031</t>
        </is>
      </c>
      <c r="H117" s="9" t="n">
        <v>70</v>
      </c>
      <c r="I117" s="5" t="inlineStr">
        <is>
          <t>DEPÓSITO BANCARIO</t>
        </is>
      </c>
      <c r="J117" s="5" t="inlineStr">
        <is>
          <t>2276 ESTEBAN MAMANI CATORCENO</t>
        </is>
      </c>
    </row>
    <row r="118">
      <c r="A118" s="5" t="inlineStr">
        <is>
          <t>CCAJ-CB11/51/2023</t>
        </is>
      </c>
      <c r="B118" s="6" t="n">
        <v>44987.81399203704</v>
      </c>
      <c r="C118" s="5" t="inlineStr">
        <is>
          <t>3726 MARCELO ROCABADO ROJAS</t>
        </is>
      </c>
      <c r="D118" s="17" t="n">
        <v>45143583434</v>
      </c>
      <c r="E118" s="8" t="inlineStr">
        <is>
          <t>BISA-100070031</t>
        </is>
      </c>
      <c r="H118" s="9" t="n">
        <v>177</v>
      </c>
      <c r="I118" s="5" t="inlineStr">
        <is>
          <t>DEPÓSITO BANCARIO</t>
        </is>
      </c>
      <c r="J118" s="5" t="inlineStr">
        <is>
          <t>2276 ESTEBAN MAMANI CATORCENO</t>
        </is>
      </c>
    </row>
    <row r="119">
      <c r="A119" s="5" t="inlineStr">
        <is>
          <t>CCAJ-CB11/51/2023</t>
        </is>
      </c>
      <c r="B119" s="6" t="n">
        <v>44987.81399203704</v>
      </c>
      <c r="C119" s="5" t="inlineStr">
        <is>
          <t>3726 MARCELO ROCABADO ROJAS</t>
        </is>
      </c>
      <c r="D119" s="17" t="n">
        <v>45173277217</v>
      </c>
      <c r="E119" s="8" t="inlineStr">
        <is>
          <t>BISA-100070031</t>
        </is>
      </c>
      <c r="H119" s="9" t="n">
        <v>630</v>
      </c>
      <c r="I119" s="5" t="inlineStr">
        <is>
          <t>DEPÓSITO BANCARIO</t>
        </is>
      </c>
      <c r="J119" s="5" t="inlineStr">
        <is>
          <t>2276 ESTEBAN MAMANI CATORCENO</t>
        </is>
      </c>
    </row>
    <row r="120">
      <c r="A120" s="5" t="inlineStr">
        <is>
          <t>CCAJ-CB11/51/2023</t>
        </is>
      </c>
      <c r="B120" s="6" t="n">
        <v>44987.81399203704</v>
      </c>
      <c r="C120" s="5" t="inlineStr">
        <is>
          <t>3726 MARCELO ROCABADO ROJAS</t>
        </is>
      </c>
      <c r="D120" s="17" t="n">
        <v>45143583460</v>
      </c>
      <c r="E120" s="8" t="inlineStr">
        <is>
          <t>BISA-100070031</t>
        </is>
      </c>
      <c r="H120" s="9" t="n">
        <v>78.81999999999999</v>
      </c>
      <c r="I120" s="5" t="inlineStr">
        <is>
          <t>DEPÓSITO BANCARIO</t>
        </is>
      </c>
      <c r="J120" s="5" t="inlineStr">
        <is>
          <t>2276 ESTEBAN MAMANI CATORCENO</t>
        </is>
      </c>
    </row>
    <row r="121">
      <c r="A121" s="5" t="inlineStr">
        <is>
          <t>CCAJ-CB11/51/2023</t>
        </is>
      </c>
      <c r="B121" s="6" t="n">
        <v>44987.81399203704</v>
      </c>
      <c r="C121" s="5" t="inlineStr">
        <is>
          <t>3726 MARCELO ROCABADO ROJAS</t>
        </is>
      </c>
      <c r="D121" s="17" t="n">
        <v>45113370842</v>
      </c>
      <c r="E121" s="8" t="inlineStr">
        <is>
          <t>BISA-100070031</t>
        </is>
      </c>
      <c r="H121" s="9" t="n">
        <v>897.2</v>
      </c>
      <c r="I121" s="5" t="inlineStr">
        <is>
          <t>DEPÓSITO BANCARIO</t>
        </is>
      </c>
      <c r="J121" s="5" t="inlineStr">
        <is>
          <t>2276 ESTEBAN MAMANI CATORCENO</t>
        </is>
      </c>
    </row>
    <row r="122">
      <c r="A122" s="5" t="inlineStr">
        <is>
          <t>CCAJ-CB11/51/2023</t>
        </is>
      </c>
      <c r="B122" s="6" t="n">
        <v>44987.81399203704</v>
      </c>
      <c r="C122" s="5" t="inlineStr">
        <is>
          <t>3726 MARCELO ROCABADO ROJAS</t>
        </is>
      </c>
      <c r="D122" s="7" t="n"/>
      <c r="E122" s="8" t="n"/>
      <c r="F122" s="9" t="n">
        <v>14485.2</v>
      </c>
      <c r="I122" s="10" t="inlineStr">
        <is>
          <t>EFECTIVO</t>
        </is>
      </c>
      <c r="J122" s="5" t="inlineStr">
        <is>
          <t>2281 ANGEL DONATO GONZALES CONDORI</t>
        </is>
      </c>
    </row>
    <row r="123">
      <c r="A123" s="5" t="inlineStr">
        <is>
          <t>CCAJ-CB11/51/2023</t>
        </is>
      </c>
      <c r="B123" s="6" t="n">
        <v>44987.81399203704</v>
      </c>
      <c r="C123" s="5" t="inlineStr">
        <is>
          <t>3726 MARCELO ROCABADO ROJAS</t>
        </is>
      </c>
      <c r="D123" s="7" t="n"/>
      <c r="E123" s="8" t="n"/>
      <c r="F123" s="9" t="n">
        <v>5012.3</v>
      </c>
      <c r="I123" s="10" t="inlineStr">
        <is>
          <t>EFECTIVO</t>
        </is>
      </c>
      <c r="J123" s="8" t="inlineStr">
        <is>
          <t>2340 NAIN QUIÑONES TIPA</t>
        </is>
      </c>
    </row>
    <row r="124">
      <c r="A124" s="5" t="inlineStr">
        <is>
          <t>CCAJ-CB11/51/2023</t>
        </is>
      </c>
      <c r="B124" s="6" t="n">
        <v>44987.81399203704</v>
      </c>
      <c r="C124" s="5" t="inlineStr">
        <is>
          <t>3726 MARCELO ROCABADO ROJAS</t>
        </is>
      </c>
      <c r="D124" s="7" t="n"/>
      <c r="E124" s="8" t="n"/>
      <c r="F124" s="9" t="n">
        <v>47543.3</v>
      </c>
      <c r="I124" s="10" t="inlineStr">
        <is>
          <t>EFECTIVO</t>
        </is>
      </c>
      <c r="J124" s="5" t="inlineStr">
        <is>
          <t>2378 EDDY DAREN JIMENEZ ROJAS</t>
        </is>
      </c>
    </row>
    <row r="125">
      <c r="A125" s="5" t="inlineStr">
        <is>
          <t>CCAJ-CB11/51/2023</t>
        </is>
      </c>
      <c r="B125" s="6" t="n">
        <v>44987.81399203704</v>
      </c>
      <c r="C125" s="5" t="inlineStr">
        <is>
          <t>3726 MARCELO ROCABADO ROJAS</t>
        </is>
      </c>
      <c r="D125" s="7" t="n"/>
      <c r="E125" s="8" t="n"/>
      <c r="F125" s="9" t="n">
        <v>9854.5</v>
      </c>
      <c r="I125" s="10" t="inlineStr">
        <is>
          <t>EFECTIVO</t>
        </is>
      </c>
      <c r="J125" s="5" t="inlineStr">
        <is>
          <t>2537 JUAN CARLOS REVOLLO RODRIGUEZ</t>
        </is>
      </c>
    </row>
    <row r="126">
      <c r="A126" s="5" t="inlineStr">
        <is>
          <t>CCAJ-CB11/51/2023</t>
        </is>
      </c>
      <c r="B126" s="6" t="n">
        <v>44987.81399203704</v>
      </c>
      <c r="C126" s="5" t="inlineStr">
        <is>
          <t>3726 MARCELO ROCABADO ROJAS</t>
        </is>
      </c>
      <c r="D126" s="7" t="n"/>
      <c r="E126" s="8" t="n"/>
      <c r="F126" s="9" t="n">
        <v>7333.2</v>
      </c>
      <c r="I126" s="10" t="inlineStr">
        <is>
          <t>EFECTIVO</t>
        </is>
      </c>
      <c r="J126" s="5" t="inlineStr">
        <is>
          <t>2539 JUAN CARLOS ANGULO ROJAS</t>
        </is>
      </c>
    </row>
    <row r="127">
      <c r="A127" s="5" t="inlineStr">
        <is>
          <t>CCAJ-CB11/51/2023</t>
        </is>
      </c>
      <c r="B127" s="6" t="n">
        <v>44987.81399203704</v>
      </c>
      <c r="C127" s="5" t="inlineStr">
        <is>
          <t>3726 MARCELO ROCABADO ROJAS</t>
        </is>
      </c>
      <c r="D127" s="7" t="n"/>
      <c r="E127" s="8" t="n"/>
      <c r="F127" s="9" t="n">
        <v>20081.1</v>
      </c>
      <c r="I127" s="10" t="inlineStr">
        <is>
          <t>EFECTIVO</t>
        </is>
      </c>
      <c r="J127" s="5" t="inlineStr">
        <is>
          <t>2676 RUDDY AUGUSTO BASTO ZURITA</t>
        </is>
      </c>
    </row>
    <row r="128">
      <c r="A128" s="5" t="inlineStr">
        <is>
          <t>CCAJ-CB11/51/2023</t>
        </is>
      </c>
      <c r="B128" s="6" t="n">
        <v>44987.81399203704</v>
      </c>
      <c r="C128" s="5" t="inlineStr">
        <is>
          <t>3726 MARCELO ROCABADO ROJAS</t>
        </is>
      </c>
      <c r="D128" s="7" t="n"/>
      <c r="E128" s="8" t="n"/>
      <c r="F128" s="9" t="n">
        <v>4862.5</v>
      </c>
      <c r="I128" s="10" t="inlineStr">
        <is>
          <t>EFECTIVO</t>
        </is>
      </c>
      <c r="J128" s="5" t="inlineStr">
        <is>
          <t>2979 ROBERTO CARLOS QUINTEROS FLORES</t>
        </is>
      </c>
    </row>
    <row r="129">
      <c r="A129" s="5" t="inlineStr">
        <is>
          <t>CCAJ-CB11/51/2023</t>
        </is>
      </c>
      <c r="B129" s="6" t="n">
        <v>44987.81399203704</v>
      </c>
      <c r="C129" s="5" t="inlineStr">
        <is>
          <t>3726 MARCELO ROCABADO ROJAS</t>
        </is>
      </c>
      <c r="D129" s="7" t="n"/>
      <c r="E129" s="8" t="n"/>
      <c r="F129" s="9" t="n">
        <v>6714.7</v>
      </c>
      <c r="I129" s="10" t="inlineStr">
        <is>
          <t>EFECTIVO</t>
        </is>
      </c>
      <c r="J129" s="8" t="inlineStr">
        <is>
          <t>4269 JULY GONZALES - T01</t>
        </is>
      </c>
    </row>
    <row r="130">
      <c r="A130" s="5" t="inlineStr">
        <is>
          <t>CCAJ-CB11/51/2023</t>
        </is>
      </c>
      <c r="B130" s="6" t="n">
        <v>44987.81399203704</v>
      </c>
      <c r="C130" s="5" t="inlineStr">
        <is>
          <t>3726 MARCELO ROCABADO ROJAS</t>
        </is>
      </c>
      <c r="D130" s="7" t="n"/>
      <c r="E130" s="8" t="n"/>
      <c r="F130" s="9" t="n">
        <v>6123.8</v>
      </c>
      <c r="I130" s="10" t="inlineStr">
        <is>
          <t>EFECTIVO</t>
        </is>
      </c>
      <c r="J130" s="8" t="inlineStr">
        <is>
          <t>4269 JULY GONZALES - T02</t>
        </is>
      </c>
    </row>
    <row r="131">
      <c r="A131" s="5" t="inlineStr">
        <is>
          <t>CCAJ-CB11/51/2023</t>
        </is>
      </c>
      <c r="B131" s="6" t="n">
        <v>44987.81399203704</v>
      </c>
      <c r="C131" s="5" t="inlineStr">
        <is>
          <t>3726 MARCELO ROCABADO ROJAS</t>
        </is>
      </c>
      <c r="D131" s="7" t="n"/>
      <c r="E131" s="8" t="n"/>
      <c r="F131" s="9" t="n">
        <v>13977.7</v>
      </c>
      <c r="I131" s="10" t="inlineStr">
        <is>
          <t>EFECTIVO</t>
        </is>
      </c>
      <c r="J131" s="8" t="inlineStr">
        <is>
          <t>4269 JULY GONZALES - T04</t>
        </is>
      </c>
    </row>
    <row r="132">
      <c r="A132" s="5" t="inlineStr">
        <is>
          <t>CCAJ-CB11/51/2023</t>
        </is>
      </c>
      <c r="B132" s="6" t="n">
        <v>44987.81399203704</v>
      </c>
      <c r="C132" s="5" t="inlineStr">
        <is>
          <t>3726 MARCELO ROCABADO ROJAS</t>
        </is>
      </c>
      <c r="D132" s="7" t="n"/>
      <c r="E132" s="8" t="n"/>
      <c r="F132" s="9" t="n">
        <v>10047.9</v>
      </c>
      <c r="I132" s="10" t="inlineStr">
        <is>
          <t>EFECTIVO</t>
        </is>
      </c>
      <c r="J132" s="8" t="inlineStr">
        <is>
          <t>4269 JULY GONZALES - T05</t>
        </is>
      </c>
    </row>
    <row r="133">
      <c r="A133" s="5" t="inlineStr">
        <is>
          <t>CCAJ-CB11/51/2023</t>
        </is>
      </c>
      <c r="B133" s="6" t="n">
        <v>44987.81399203704</v>
      </c>
      <c r="C133" s="5" t="inlineStr">
        <is>
          <t>3726 MARCELO ROCABADO ROJAS</t>
        </is>
      </c>
      <c r="D133" s="7" t="n"/>
      <c r="E133" s="8" t="n"/>
      <c r="F133" s="9" t="n">
        <v>6734.7</v>
      </c>
      <c r="I133" s="10" t="inlineStr">
        <is>
          <t>EFECTIVO</t>
        </is>
      </c>
      <c r="J133" s="8" t="inlineStr">
        <is>
          <t>4269 JULY GONZALES - T06</t>
        </is>
      </c>
    </row>
    <row r="134">
      <c r="A134" s="5" t="inlineStr">
        <is>
          <t>CCAJ-CB11/51/2023</t>
        </is>
      </c>
      <c r="B134" s="6" t="n">
        <v>44987.81399203704</v>
      </c>
      <c r="C134" s="5" t="inlineStr">
        <is>
          <t>3726 MARCELO ROCABADO ROJAS</t>
        </is>
      </c>
      <c r="D134" s="7" t="n"/>
      <c r="E134" s="8" t="n"/>
      <c r="F134" s="9" t="n">
        <v>4138.8</v>
      </c>
      <c r="I134" s="10" t="inlineStr">
        <is>
          <t>EFECTIVO</t>
        </is>
      </c>
      <c r="J134" s="8" t="inlineStr">
        <is>
          <t>4269 JULY GONZALES - T07</t>
        </is>
      </c>
    </row>
    <row r="135">
      <c r="A135" s="5" t="inlineStr">
        <is>
          <t>CCAJ-CB11/51/2023</t>
        </is>
      </c>
      <c r="B135" s="6" t="n">
        <v>44987.81399203704</v>
      </c>
      <c r="C135" s="5" t="inlineStr">
        <is>
          <t>3726 MARCELO ROCABADO ROJAS</t>
        </is>
      </c>
      <c r="D135" s="7" t="n"/>
      <c r="E135" s="8" t="n"/>
      <c r="F135" s="9" t="n">
        <v>141185.5</v>
      </c>
      <c r="I135" s="10" t="inlineStr">
        <is>
          <t>EFECTIVO</t>
        </is>
      </c>
      <c r="J135" s="8" t="inlineStr">
        <is>
          <t>4861 BRIAN ABAD FLORES CRUZ</t>
        </is>
      </c>
    </row>
    <row r="136">
      <c r="A136" s="5" t="inlineStr">
        <is>
          <t>CCAJ-CB11/51/2023</t>
        </is>
      </c>
      <c r="B136" s="6" t="n">
        <v>44987.81399203704</v>
      </c>
      <c r="C136" s="5" t="inlineStr">
        <is>
          <t>3726 MARCELO ROCABADO ROJAS</t>
        </is>
      </c>
      <c r="D136" s="7" t="n"/>
      <c r="E136" s="8" t="n"/>
      <c r="F136" s="9" t="n">
        <v>2969.4</v>
      </c>
      <c r="I136" s="10" t="inlineStr">
        <is>
          <t>EFECTIVO</t>
        </is>
      </c>
      <c r="J136" s="5" t="inlineStr">
        <is>
          <t>4771 CHRISTIAN LEDEZMA - T10</t>
        </is>
      </c>
    </row>
    <row r="137">
      <c r="A137" s="11" t="inlineStr">
        <is>
          <t>SAP</t>
        </is>
      </c>
      <c r="B137" s="3" t="n"/>
      <c r="C137" s="3" t="n"/>
      <c r="D137" s="20">
        <f>294800.6+6264</f>
        <v/>
      </c>
      <c r="E137" s="8" t="n"/>
      <c r="F137" s="12">
        <f>SUM(F107:G136)</f>
        <v/>
      </c>
      <c r="H137" s="9" t="n"/>
      <c r="I137" s="10" t="n"/>
      <c r="J137" s="5" t="n"/>
    </row>
    <row r="138">
      <c r="A138" s="13" t="inlineStr">
        <is>
          <t>FECHA</t>
        </is>
      </c>
      <c r="B138" s="13" t="inlineStr">
        <is>
          <t>CIERRE DE CAJA</t>
        </is>
      </c>
      <c r="C138" s="13" t="inlineStr">
        <is>
          <t>IMPORTE</t>
        </is>
      </c>
      <c r="D138" s="20" t="n"/>
      <c r="E138" s="8" t="n"/>
      <c r="F138" s="36" t="n"/>
      <c r="H138" s="9" t="n"/>
      <c r="I138" s="10" t="n"/>
      <c r="J138" s="5" t="n"/>
    </row>
    <row r="139" ht="15.75" customHeight="1">
      <c r="D139" s="34" t="n">
        <v>112862317</v>
      </c>
      <c r="E139" s="15" t="n">
        <v>112862487</v>
      </c>
    </row>
    <row r="140" ht="15.75" customHeight="1">
      <c r="D140" s="34" t="inlineStr">
        <is>
          <t>112862317</t>
        </is>
      </c>
      <c r="E140" s="15" t="inlineStr">
        <is>
          <t>112862338</t>
        </is>
      </c>
    </row>
    <row r="141"/>
    <row r="142">
      <c r="A142" s="1" t="inlineStr">
        <is>
          <t>Cierre Caja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3" t="inlineStr">
        <is>
          <t>Del 03/03/2023</t>
        </is>
      </c>
      <c r="B143" s="2" t="n"/>
      <c r="C143" s="2" t="n"/>
      <c r="D143" s="2" t="inlineStr">
        <is>
          <t>112862328</t>
        </is>
      </c>
      <c r="E143" s="2" t="inlineStr">
        <is>
          <t>112862350</t>
        </is>
      </c>
      <c r="F143" s="2" t="n"/>
      <c r="G143" s="2" t="n"/>
      <c r="H143" s="2" t="n"/>
      <c r="I143" s="2" t="n"/>
      <c r="J143" s="2" t="n"/>
    </row>
    <row r="144">
      <c r="A144" s="90" t="inlineStr">
        <is>
          <t>Cierre Caja</t>
        </is>
      </c>
      <c r="B144" s="90" t="inlineStr">
        <is>
          <t>Fecha</t>
        </is>
      </c>
      <c r="C144" s="90" t="inlineStr">
        <is>
          <t>Cajero</t>
        </is>
      </c>
      <c r="D144" s="90" t="inlineStr">
        <is>
          <t>Nro Voucher</t>
        </is>
      </c>
      <c r="E144" s="90" t="inlineStr">
        <is>
          <t>Nro Cuenta</t>
        </is>
      </c>
      <c r="F144" s="90" t="inlineStr">
        <is>
          <t>Tipo Ingreso</t>
        </is>
      </c>
      <c r="G144" s="91" t="n"/>
      <c r="H144" s="92" t="n"/>
      <c r="I144" s="90" t="inlineStr">
        <is>
          <t>TIPO DE INGRESO</t>
        </is>
      </c>
      <c r="J144" s="90" t="inlineStr">
        <is>
          <t>Cobrador</t>
        </is>
      </c>
    </row>
    <row r="145">
      <c r="A145" s="93" t="n"/>
      <c r="B145" s="93" t="n"/>
      <c r="C145" s="93" t="n"/>
      <c r="D145" s="93" t="n"/>
      <c r="E145" s="93" t="n"/>
      <c r="F145" s="4" t="inlineStr">
        <is>
          <t>EFECTIVO</t>
        </is>
      </c>
      <c r="G145" s="4" t="inlineStr">
        <is>
          <t>CHEQUE</t>
        </is>
      </c>
      <c r="H145" s="4" t="inlineStr">
        <is>
          <t>TRANSFERENCIA</t>
        </is>
      </c>
      <c r="I145" s="93" t="n"/>
      <c r="J145" s="93" t="n"/>
    </row>
    <row r="146">
      <c r="A146" s="5" t="inlineStr">
        <is>
          <t>CCAJ-CB11/52/2023</t>
        </is>
      </c>
      <c r="B146" s="6" t="n">
        <v>44988.80916888889</v>
      </c>
      <c r="C146" s="5" t="inlineStr">
        <is>
          <t>3726 MARCELO ROCABADO ROJAS</t>
        </is>
      </c>
      <c r="D146" s="7" t="n"/>
      <c r="E146" s="8" t="n"/>
      <c r="G146" s="9" t="n">
        <v>20610.98</v>
      </c>
      <c r="I146" s="10" t="inlineStr">
        <is>
          <t>CHEQUE</t>
        </is>
      </c>
      <c r="J146" s="5" t="inlineStr">
        <is>
          <t>2378 EDDY DAREN JIMENEZ ROJAS</t>
        </is>
      </c>
    </row>
    <row r="147">
      <c r="A147" s="5" t="inlineStr">
        <is>
          <t>CCAJ-CB11/52/202</t>
        </is>
      </c>
      <c r="B147" s="6" t="n">
        <v>44988.80916888889</v>
      </c>
      <c r="C147" s="5" t="inlineStr">
        <is>
          <t>3726 MARCELO ROCABADO ROJAS</t>
        </is>
      </c>
      <c r="D147" s="17" t="n">
        <v>45153218285</v>
      </c>
      <c r="E147" s="8" t="inlineStr">
        <is>
          <t>BISA-100070031</t>
        </is>
      </c>
      <c r="H147" s="9" t="n">
        <v>1140.33</v>
      </c>
      <c r="I147" s="5" t="inlineStr">
        <is>
          <t>DEPÓSITO BANCARIO</t>
        </is>
      </c>
      <c r="J147" s="5" t="inlineStr">
        <is>
          <t>2276 ESTEBAN MAMANI CATORCENO</t>
        </is>
      </c>
    </row>
    <row r="148">
      <c r="A148" s="5" t="inlineStr">
        <is>
          <t>CCAJ-CB11/52/2023</t>
        </is>
      </c>
      <c r="B148" s="6" t="n">
        <v>44988.80916888889</v>
      </c>
      <c r="C148" s="5" t="inlineStr">
        <is>
          <t>3726 MARCELO ROCABADO ROJAS</t>
        </is>
      </c>
      <c r="D148" s="17" t="n">
        <v>51117683019</v>
      </c>
      <c r="E148" s="8" t="inlineStr">
        <is>
          <t>BISA-100070031</t>
        </is>
      </c>
      <c r="H148" s="9" t="n">
        <v>325.1</v>
      </c>
      <c r="I148" s="5" t="inlineStr">
        <is>
          <t>DEPÓSITO BANCARIO</t>
        </is>
      </c>
      <c r="J148" s="5" t="inlineStr">
        <is>
          <t>2276 ESTEBAN MAMANI CATORCENO</t>
        </is>
      </c>
    </row>
    <row r="149">
      <c r="A149" s="5" t="inlineStr">
        <is>
          <t>CCAJ-CB11/52/2023</t>
        </is>
      </c>
      <c r="B149" s="6" t="n">
        <v>44988.80916888889</v>
      </c>
      <c r="C149" s="5" t="inlineStr">
        <is>
          <t>3726 MARCELO ROCABADO ROJAS</t>
        </is>
      </c>
      <c r="D149" s="17" t="n">
        <v>53712322327</v>
      </c>
      <c r="E149" s="8" t="inlineStr">
        <is>
          <t>BISA-100070031</t>
        </is>
      </c>
      <c r="H149" s="9" t="n">
        <v>112.97</v>
      </c>
      <c r="I149" s="5" t="inlineStr">
        <is>
          <t>DEPÓSITO BANCARIO</t>
        </is>
      </c>
      <c r="J149" s="5" t="inlineStr">
        <is>
          <t>2276 ESTEBAN MAMANI CATORCENO</t>
        </is>
      </c>
    </row>
    <row r="150">
      <c r="A150" s="5" t="inlineStr">
        <is>
          <t>CCAJ-CB11/52/2023</t>
        </is>
      </c>
      <c r="B150" s="6" t="n">
        <v>44988.80916888889</v>
      </c>
      <c r="C150" s="5" t="inlineStr">
        <is>
          <t>3726 MARCELO ROCABADO ROJAS</t>
        </is>
      </c>
      <c r="D150" s="17" t="n">
        <v>45143586019</v>
      </c>
      <c r="E150" s="8" t="inlineStr">
        <is>
          <t>BISA-100070031</t>
        </is>
      </c>
      <c r="H150" s="9" t="n">
        <v>2644.26</v>
      </c>
      <c r="I150" s="5" t="inlineStr">
        <is>
          <t>DEPÓSITO BANCARIO</t>
        </is>
      </c>
      <c r="J150" s="5" t="inlineStr">
        <is>
          <t>2276 ESTEBAN MAMANI CATORCENO</t>
        </is>
      </c>
    </row>
    <row r="151">
      <c r="A151" s="5" t="inlineStr">
        <is>
          <t>CCAJ-CB11/52/2023</t>
        </is>
      </c>
      <c r="B151" s="6" t="n">
        <v>44988.80916888889</v>
      </c>
      <c r="C151" s="5" t="inlineStr">
        <is>
          <t>3726 MARCELO ROCABADO ROJAS</t>
        </is>
      </c>
      <c r="D151" s="17" t="n">
        <v>45173279922</v>
      </c>
      <c r="E151" s="8" t="inlineStr">
        <is>
          <t>BISA-100070031</t>
        </is>
      </c>
      <c r="H151" s="9" t="n">
        <v>161.97</v>
      </c>
      <c r="I151" s="5" t="inlineStr">
        <is>
          <t>DEPÓSITO BANCARIO</t>
        </is>
      </c>
      <c r="J151" s="5" t="inlineStr">
        <is>
          <t>2276 ESTEBAN MAMANI CATORCENO</t>
        </is>
      </c>
    </row>
    <row r="152">
      <c r="A152" s="5" t="inlineStr">
        <is>
          <t>CCAJ-CB11/52/2023</t>
        </is>
      </c>
      <c r="B152" s="6" t="n">
        <v>44988.80916888889</v>
      </c>
      <c r="C152" s="5" t="inlineStr">
        <is>
          <t>3726 MARCELO ROCABADO ROJAS</t>
        </is>
      </c>
      <c r="D152" s="17" t="n">
        <v>53112360568</v>
      </c>
      <c r="E152" s="8" t="inlineStr">
        <is>
          <t>BISA-100070031</t>
        </is>
      </c>
      <c r="H152" s="9" t="n">
        <v>154.2</v>
      </c>
      <c r="I152" s="5" t="inlineStr">
        <is>
          <t>DEPÓSITO BANCARIO</t>
        </is>
      </c>
      <c r="J152" s="5" t="inlineStr">
        <is>
          <t>2276 ESTEBAN MAMANI CATORCENO</t>
        </is>
      </c>
    </row>
    <row r="153">
      <c r="A153" s="5" t="inlineStr">
        <is>
          <t>CCAJ-CB11/52/2023</t>
        </is>
      </c>
      <c r="B153" s="6" t="n">
        <v>44988.80916888889</v>
      </c>
      <c r="C153" s="5" t="inlineStr">
        <is>
          <t>3726 MARCELO ROCABADO ROJAS</t>
        </is>
      </c>
      <c r="D153" s="17" t="n">
        <v>531123605681</v>
      </c>
      <c r="E153" s="8" t="inlineStr">
        <is>
          <t>BISA-100070031</t>
        </is>
      </c>
      <c r="H153" s="9" t="n">
        <v>114</v>
      </c>
      <c r="I153" s="5" t="inlineStr">
        <is>
          <t>DEPÓSITO BANCARIO</t>
        </is>
      </c>
      <c r="J153" s="5" t="inlineStr">
        <is>
          <t>2276 ESTEBAN MAMANI CATORCENO</t>
        </is>
      </c>
    </row>
    <row r="154">
      <c r="A154" s="5" t="inlineStr">
        <is>
          <t>CCAJ-CB11/52/2023</t>
        </is>
      </c>
      <c r="B154" s="6" t="n">
        <v>44988.80916888889</v>
      </c>
      <c r="C154" s="5" t="inlineStr">
        <is>
          <t>3726 MARCELO ROCABADO ROJAS</t>
        </is>
      </c>
      <c r="D154" s="7" t="n"/>
      <c r="E154" s="8" t="n"/>
      <c r="F154" s="9" t="n">
        <v>7412.5</v>
      </c>
      <c r="I154" s="10" t="inlineStr">
        <is>
          <t>EFECTIVO</t>
        </is>
      </c>
      <c r="J154" s="5" t="inlineStr">
        <is>
          <t>2281 ANGEL DONATO GONZALES CONDORI</t>
        </is>
      </c>
    </row>
    <row r="155">
      <c r="A155" s="5" t="inlineStr">
        <is>
          <t>CCAJ-CB11/52/2023</t>
        </is>
      </c>
      <c r="B155" s="6" t="n">
        <v>44988.80916888889</v>
      </c>
      <c r="C155" s="5" t="inlineStr">
        <is>
          <t>3726 MARCELO ROCABADO ROJAS</t>
        </is>
      </c>
      <c r="D155" s="7" t="n"/>
      <c r="E155" s="8" t="n"/>
      <c r="F155" s="9" t="n">
        <v>8236</v>
      </c>
      <c r="I155" s="10" t="inlineStr">
        <is>
          <t>EFECTIVO</t>
        </is>
      </c>
      <c r="J155" s="8" t="inlineStr">
        <is>
          <t>2287 OLVER VACA ARCHONDO</t>
        </is>
      </c>
    </row>
    <row r="156">
      <c r="A156" s="5" t="inlineStr">
        <is>
          <t>CCAJ-CB11/52/2023</t>
        </is>
      </c>
      <c r="B156" s="6" t="n">
        <v>44988.80916888889</v>
      </c>
      <c r="C156" s="5" t="inlineStr">
        <is>
          <t>3726 MARCELO ROCABADO ROJAS</t>
        </is>
      </c>
      <c r="D156" s="7" t="n"/>
      <c r="E156" s="8" t="n"/>
      <c r="F156" s="9" t="n">
        <v>23073</v>
      </c>
      <c r="I156" s="10" t="inlineStr">
        <is>
          <t>EFECTIVO</t>
        </is>
      </c>
      <c r="J156" s="5" t="inlineStr">
        <is>
          <t>2378 EDDY DAREN JIMENEZ ROJAS</t>
        </is>
      </c>
    </row>
    <row r="157">
      <c r="A157" s="5" t="inlineStr">
        <is>
          <t>CCAJ-CB11/52/2023</t>
        </is>
      </c>
      <c r="B157" s="6" t="n">
        <v>44988.80916888889</v>
      </c>
      <c r="C157" s="5" t="inlineStr">
        <is>
          <t>3726 MARCELO ROCABADO ROJAS</t>
        </is>
      </c>
      <c r="D157" s="7" t="n"/>
      <c r="E157" s="8" t="n"/>
      <c r="F157" s="9" t="n">
        <v>8376.799999999999</v>
      </c>
      <c r="I157" s="10" t="inlineStr">
        <is>
          <t>EFECTIVO</t>
        </is>
      </c>
      <c r="J157" s="8" t="inlineStr">
        <is>
          <t>2383 MAURO FELIPE CARICARI</t>
        </is>
      </c>
    </row>
    <row r="158">
      <c r="A158" s="5" t="inlineStr">
        <is>
          <t>CCAJ-CB11/52/2023</t>
        </is>
      </c>
      <c r="B158" s="6" t="n">
        <v>44988.80916888889</v>
      </c>
      <c r="C158" s="5" t="inlineStr">
        <is>
          <t>3726 MARCELO ROCABADO ROJAS</t>
        </is>
      </c>
      <c r="D158" s="7" t="n"/>
      <c r="E158" s="8" t="n"/>
      <c r="F158" s="9" t="n">
        <v>8982.299999999999</v>
      </c>
      <c r="I158" s="10" t="inlineStr">
        <is>
          <t>EFECTIVO</t>
        </is>
      </c>
      <c r="J158" s="5" t="inlineStr">
        <is>
          <t>2537 JUAN CARLOS REVOLLO RODRIGUEZ</t>
        </is>
      </c>
    </row>
    <row r="159">
      <c r="A159" s="5" t="inlineStr">
        <is>
          <t>CCAJ-CB11/52/2023</t>
        </is>
      </c>
      <c r="B159" s="6" t="n">
        <v>44988.80916888889</v>
      </c>
      <c r="C159" s="5" t="inlineStr">
        <is>
          <t>3726 MARCELO ROCABADO ROJAS</t>
        </is>
      </c>
      <c r="D159" s="7" t="n"/>
      <c r="E159" s="8" t="n"/>
      <c r="F159" s="9" t="n">
        <v>10830.1</v>
      </c>
      <c r="I159" s="10" t="inlineStr">
        <is>
          <t>EFECTIVO</t>
        </is>
      </c>
      <c r="J159" s="5" t="inlineStr">
        <is>
          <t>2539 JUAN CARLOS ANGULO ROJAS</t>
        </is>
      </c>
    </row>
    <row r="160">
      <c r="A160" s="5" t="inlineStr">
        <is>
          <t>CCAJ-CB11/52/2023</t>
        </is>
      </c>
      <c r="B160" s="6" t="n">
        <v>44988.80916888889</v>
      </c>
      <c r="C160" s="5" t="inlineStr">
        <is>
          <t>3726 MARCELO ROCABADO ROJAS</t>
        </is>
      </c>
      <c r="D160" s="7" t="n"/>
      <c r="E160" s="8" t="n"/>
      <c r="F160" s="9" t="n">
        <v>13334</v>
      </c>
      <c r="I160" s="10" t="inlineStr">
        <is>
          <t>EFECTIVO</t>
        </is>
      </c>
      <c r="J160" s="5" t="inlineStr">
        <is>
          <t>2676 RUDDY AUGUSTO BASTO ZURITA</t>
        </is>
      </c>
    </row>
    <row r="161">
      <c r="A161" s="5" t="inlineStr">
        <is>
          <t>CCAJ-CB11/52/2023</t>
        </is>
      </c>
      <c r="B161" s="6" t="n">
        <v>44988.80916888889</v>
      </c>
      <c r="C161" s="5" t="inlineStr">
        <is>
          <t>3726 MARCELO ROCABADO ROJAS</t>
        </is>
      </c>
      <c r="D161" s="7" t="n"/>
      <c r="E161" s="8" t="n"/>
      <c r="F161" s="9" t="n">
        <v>30327.4</v>
      </c>
      <c r="I161" s="10" t="inlineStr">
        <is>
          <t>EFECTIVO</t>
        </is>
      </c>
      <c r="J161" s="8" t="inlineStr">
        <is>
          <t>2941 EFRAIN MAMANI CAMIÑO</t>
        </is>
      </c>
    </row>
    <row r="162">
      <c r="A162" s="5" t="inlineStr">
        <is>
          <t>CCAJ-CB11/52/2023</t>
        </is>
      </c>
      <c r="B162" s="6" t="n">
        <v>44988.80916888889</v>
      </c>
      <c r="C162" s="5" t="inlineStr">
        <is>
          <t>3726 MARCELO ROCABADO ROJAS</t>
        </is>
      </c>
      <c r="D162" s="7" t="n"/>
      <c r="E162" s="8" t="n"/>
      <c r="F162" s="9" t="n">
        <v>10073</v>
      </c>
      <c r="I162" s="10" t="inlineStr">
        <is>
          <t>EFECTIVO</t>
        </is>
      </c>
      <c r="J162" s="5" t="inlineStr">
        <is>
          <t>2979 ROBERTO CARLOS QUINTEROS FLORES</t>
        </is>
      </c>
    </row>
    <row r="163">
      <c r="A163" s="5" t="inlineStr">
        <is>
          <t>CCAJ-CB11/52/2023</t>
        </is>
      </c>
      <c r="B163" s="6" t="n">
        <v>44988.80916888889</v>
      </c>
      <c r="C163" s="5" t="inlineStr">
        <is>
          <t>3726 MARCELO ROCABADO ROJAS</t>
        </is>
      </c>
      <c r="D163" s="7" t="n"/>
      <c r="E163" s="8" t="n"/>
      <c r="F163" s="9" t="n">
        <v>10440.7</v>
      </c>
      <c r="I163" s="10" t="inlineStr">
        <is>
          <t>EFECTIVO</t>
        </is>
      </c>
      <c r="J163" s="8" t="inlineStr">
        <is>
          <t>4269 JULY GONZALES - T01</t>
        </is>
      </c>
    </row>
    <row r="164">
      <c r="A164" s="5" t="inlineStr">
        <is>
          <t>CCAJ-CB11/52/2023</t>
        </is>
      </c>
      <c r="B164" s="6" t="n">
        <v>44988.80916888889</v>
      </c>
      <c r="C164" s="5" t="inlineStr">
        <is>
          <t>3726 MARCELO ROCABADO ROJAS</t>
        </is>
      </c>
      <c r="D164" s="7" t="n"/>
      <c r="E164" s="8" t="n"/>
      <c r="F164" s="9" t="n">
        <v>8564.5</v>
      </c>
      <c r="I164" s="10" t="inlineStr">
        <is>
          <t>EFECTIVO</t>
        </is>
      </c>
      <c r="J164" s="8" t="inlineStr">
        <is>
          <t>4269 JULY GONZALES - T02</t>
        </is>
      </c>
    </row>
    <row r="165">
      <c r="A165" s="5" t="inlineStr">
        <is>
          <t>CCAJ-CB11/52/2023</t>
        </is>
      </c>
      <c r="B165" s="6" t="n">
        <v>44988.80916888889</v>
      </c>
      <c r="C165" s="5" t="inlineStr">
        <is>
          <t>3726 MARCELO ROCABADO ROJAS</t>
        </is>
      </c>
      <c r="D165" s="7" t="n"/>
      <c r="E165" s="8" t="n"/>
      <c r="F165" s="9" t="n">
        <v>17245</v>
      </c>
      <c r="I165" s="10" t="inlineStr">
        <is>
          <t>EFECTIVO</t>
        </is>
      </c>
      <c r="J165" s="8" t="inlineStr">
        <is>
          <t>4269 JULY GONZALES - T05</t>
        </is>
      </c>
    </row>
    <row r="166">
      <c r="A166" s="5" t="inlineStr">
        <is>
          <t>CCAJ-CB11/52/2023</t>
        </is>
      </c>
      <c r="B166" s="6" t="n">
        <v>44988.80916888889</v>
      </c>
      <c r="C166" s="5" t="inlineStr">
        <is>
          <t>3726 MARCELO ROCABADO ROJAS</t>
        </is>
      </c>
      <c r="D166" s="7" t="n"/>
      <c r="E166" s="8" t="n"/>
      <c r="F166" s="9" t="n">
        <v>12353.5</v>
      </c>
      <c r="I166" s="10" t="inlineStr">
        <is>
          <t>EFECTIVO</t>
        </is>
      </c>
      <c r="J166" s="8" t="inlineStr">
        <is>
          <t>4269 JULY GONZALES - T06</t>
        </is>
      </c>
    </row>
    <row r="167">
      <c r="A167" s="5" t="inlineStr">
        <is>
          <t>CCAJ-CB11/52/2023</t>
        </is>
      </c>
      <c r="B167" s="6" t="n">
        <v>44988.80916888889</v>
      </c>
      <c r="C167" s="5" t="inlineStr">
        <is>
          <t>3726 MARCELO ROCABADO ROJAS</t>
        </is>
      </c>
      <c r="D167" s="7" t="n"/>
      <c r="E167" s="8" t="n"/>
      <c r="F167" s="9" t="n">
        <v>8073.8</v>
      </c>
      <c r="I167" s="10" t="inlineStr">
        <is>
          <t>EFECTIVO</t>
        </is>
      </c>
      <c r="J167" s="8" t="inlineStr">
        <is>
          <t>4269 JULY GONZALES - T07</t>
        </is>
      </c>
    </row>
    <row r="168">
      <c r="A168" s="5" t="inlineStr">
        <is>
          <t>CCAJ-CB11/52/2023</t>
        </is>
      </c>
      <c r="B168" s="6" t="n">
        <v>44988.80916888889</v>
      </c>
      <c r="C168" s="5" t="inlineStr">
        <is>
          <t>3726 MARCELO ROCABADO ROJAS</t>
        </is>
      </c>
      <c r="D168" s="7" t="n"/>
      <c r="E168" s="8" t="n"/>
      <c r="F168" s="9" t="n">
        <v>54935</v>
      </c>
      <c r="I168" s="10" t="inlineStr">
        <is>
          <t>EFECTIVO</t>
        </is>
      </c>
      <c r="J168" s="8" t="inlineStr">
        <is>
          <t>4861 BRIAN ABAD FLORES CRUZ</t>
        </is>
      </c>
    </row>
    <row r="169">
      <c r="A169" s="5" t="inlineStr">
        <is>
          <t>CCAJ-CB11/52/2023</t>
        </is>
      </c>
      <c r="B169" s="6" t="n">
        <v>44988.80916888889</v>
      </c>
      <c r="C169" s="5" t="inlineStr">
        <is>
          <t>3726 MARCELO ROCABADO ROJAS</t>
        </is>
      </c>
      <c r="D169" s="7" t="n"/>
      <c r="E169" s="8" t="n"/>
      <c r="F169" s="9" t="n">
        <v>8407.4</v>
      </c>
      <c r="I169" s="10" t="inlineStr">
        <is>
          <t>EFECTIVO</t>
        </is>
      </c>
      <c r="J169" s="5" t="inlineStr">
        <is>
          <t>4771 CHRISTIAN LEDEZMA - T10</t>
        </is>
      </c>
    </row>
    <row r="170">
      <c r="A170" s="11" t="inlineStr">
        <is>
          <t>SAP</t>
        </is>
      </c>
      <c r="B170" s="3" t="n"/>
      <c r="C170" s="3" t="n"/>
      <c r="D170" s="20">
        <f>259883.98+1392</f>
        <v/>
      </c>
      <c r="E170" s="8" t="n"/>
      <c r="F170" s="46">
        <f>SUM(F146:G169)</f>
        <v/>
      </c>
      <c r="H170" s="9" t="n"/>
      <c r="I170" s="10" t="n"/>
      <c r="J170" s="5" t="n"/>
    </row>
    <row r="171">
      <c r="A171" s="13" t="inlineStr">
        <is>
          <t>FECHA</t>
        </is>
      </c>
      <c r="B171" s="13" t="inlineStr">
        <is>
          <t>CIERRE DE CAJA</t>
        </is>
      </c>
      <c r="C171" s="13" t="inlineStr">
        <is>
          <t>IMPORTE</t>
        </is>
      </c>
      <c r="D171" s="20" t="n"/>
      <c r="E171" s="8" t="n"/>
      <c r="F171" s="63" t="n"/>
      <c r="H171" s="9" t="n"/>
      <c r="I171" s="10" t="n"/>
      <c r="J171" s="5" t="n"/>
    </row>
    <row r="172" ht="15.75" customHeight="1">
      <c r="D172" s="34" t="n">
        <v>112863709</v>
      </c>
      <c r="E172" s="15" t="n">
        <v>112863851</v>
      </c>
    </row>
    <row r="173" ht="15.75" customHeight="1">
      <c r="D173" s="32" t="inlineStr">
        <is>
          <t>112863709</t>
        </is>
      </c>
      <c r="E173" s="15" t="inlineStr">
        <is>
          <t>112863749</t>
        </is>
      </c>
    </row>
    <row r="174" ht="15.75" customHeight="1">
      <c r="D174" s="32" t="n"/>
      <c r="E174" s="32" t="n"/>
      <c r="F174" s="15" t="n"/>
    </row>
    <row r="175">
      <c r="A175" s="1" t="inlineStr">
        <is>
          <t>Cierre Caja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3" t="inlineStr">
        <is>
          <t>Del 04/03/2023</t>
        </is>
      </c>
      <c r="B176" s="2" t="n"/>
      <c r="C176" s="2" t="n"/>
      <c r="D176" s="2" t="inlineStr">
        <is>
          <t>112863716</t>
        </is>
      </c>
      <c r="E176" s="2" t="inlineStr">
        <is>
          <t>112863756</t>
        </is>
      </c>
      <c r="F176" s="2" t="n"/>
      <c r="G176" s="2" t="n"/>
      <c r="H176" s="2" t="n"/>
      <c r="I176" s="2" t="n"/>
      <c r="J176" s="2" t="n"/>
    </row>
    <row r="177">
      <c r="A177" s="90" t="inlineStr">
        <is>
          <t>Cierre Caja</t>
        </is>
      </c>
      <c r="B177" s="90" t="inlineStr">
        <is>
          <t>Fecha</t>
        </is>
      </c>
      <c r="C177" s="90" t="inlineStr">
        <is>
          <t>Cajero</t>
        </is>
      </c>
      <c r="D177" s="90" t="inlineStr">
        <is>
          <t>Nro Voucher</t>
        </is>
      </c>
      <c r="E177" s="90" t="inlineStr">
        <is>
          <t>Nro Cuenta</t>
        </is>
      </c>
      <c r="F177" s="90" t="inlineStr">
        <is>
          <t>Tipo Ingreso</t>
        </is>
      </c>
      <c r="G177" s="91" t="n"/>
      <c r="H177" s="92" t="n"/>
      <c r="I177" s="90" t="inlineStr">
        <is>
          <t>TIPO DE INGRESO</t>
        </is>
      </c>
      <c r="J177" s="90" t="inlineStr">
        <is>
          <t>Cobrador</t>
        </is>
      </c>
    </row>
    <row r="178">
      <c r="A178" s="93" t="n"/>
      <c r="B178" s="93" t="n"/>
      <c r="C178" s="93" t="n"/>
      <c r="D178" s="93" t="n"/>
      <c r="E178" s="93" t="n"/>
      <c r="F178" s="4" t="inlineStr">
        <is>
          <t>EFECTIVO</t>
        </is>
      </c>
      <c r="G178" s="4" t="inlineStr">
        <is>
          <t>CHEQUE</t>
        </is>
      </c>
      <c r="H178" s="4" t="inlineStr">
        <is>
          <t>TRANSFERENCIA</t>
        </is>
      </c>
      <c r="I178" s="93" t="n"/>
      <c r="J178" s="93" t="n"/>
    </row>
    <row r="179">
      <c r="A179" s="5" t="inlineStr">
        <is>
          <t>CCAJ-CB11/53/2023</t>
        </is>
      </c>
      <c r="B179" s="6" t="n">
        <v>44989.55695357639</v>
      </c>
      <c r="C179" s="5" t="inlineStr">
        <is>
          <t>3726 MARCELO ROCABADO ROJAS</t>
        </is>
      </c>
      <c r="D179" s="7" t="n">
        <v>96304</v>
      </c>
      <c r="E179" s="8" t="inlineStr">
        <is>
          <t>BISA-100070031</t>
        </is>
      </c>
      <c r="H179" s="9" t="n">
        <v>27915.39</v>
      </c>
      <c r="I179" s="5" t="inlineStr">
        <is>
          <t>DEPÓSITO BANCARIO</t>
        </is>
      </c>
      <c r="J179" s="8" t="inlineStr">
        <is>
          <t>4861 BRIAN ABAD FLORES CRUZ</t>
        </is>
      </c>
    </row>
    <row r="180">
      <c r="A180" s="5" t="inlineStr">
        <is>
          <t>CCAJ-CB11/53/2023</t>
        </is>
      </c>
      <c r="B180" s="6" t="n">
        <v>44989.55695357639</v>
      </c>
      <c r="C180" s="5" t="inlineStr">
        <is>
          <t>3726 MARCELO ROCABADO ROJAS</t>
        </is>
      </c>
      <c r="D180" s="7" t="n">
        <v>426092</v>
      </c>
      <c r="E180" s="8" t="inlineStr">
        <is>
          <t>BISA-100070031</t>
        </is>
      </c>
      <c r="H180" s="9" t="n">
        <v>52744.4</v>
      </c>
      <c r="I180" s="5" t="inlineStr">
        <is>
          <t>DEPÓSITO BANCARIO</t>
        </is>
      </c>
      <c r="J180" s="5" t="inlineStr">
        <is>
          <t>2378 EDDY DAREN JIMENEZ ROJAS</t>
        </is>
      </c>
    </row>
    <row r="181">
      <c r="A181" s="11" t="inlineStr">
        <is>
          <t>SAP</t>
        </is>
      </c>
      <c r="B181" s="3" t="n"/>
      <c r="C181" s="3" t="n"/>
      <c r="D181" s="7" t="n"/>
      <c r="E181" s="8" t="n"/>
      <c r="H181" s="9" t="n"/>
      <c r="I181" s="10" t="n"/>
      <c r="J181" s="5" t="n"/>
    </row>
    <row r="182" ht="15.75" customHeight="1">
      <c r="A182" s="13" t="inlineStr">
        <is>
          <t>FECHA</t>
        </is>
      </c>
      <c r="B182" s="13" t="inlineStr">
        <is>
          <t>CIERRE DE CAJA</t>
        </is>
      </c>
      <c r="C182" s="13" t="inlineStr">
        <is>
          <t>IMPORTE</t>
        </is>
      </c>
      <c r="D182" s="32" t="n"/>
      <c r="E182" s="15" t="n"/>
      <c r="H182" s="9" t="n"/>
      <c r="I182" s="10" t="n"/>
      <c r="J182" s="5" t="n"/>
    </row>
    <row r="183" ht="15.75" customHeight="1">
      <c r="A183" s="46" t="inlineStr">
        <is>
          <t>Todos fueron Depositos</t>
        </is>
      </c>
      <c r="B183" s="28" t="n"/>
      <c r="D183" s="32" t="n"/>
      <c r="E183" s="32" t="n"/>
      <c r="F183" s="15" t="n"/>
    </row>
    <row r="184">
      <c r="A184" s="5" t="n"/>
      <c r="B184" s="6" t="n"/>
      <c r="C184" s="5" t="n"/>
      <c r="D184" s="7" t="n"/>
      <c r="E184" s="8" t="n"/>
      <c r="H184" s="9" t="n"/>
      <c r="I184" s="5" t="n"/>
      <c r="J184" s="5" t="n"/>
    </row>
    <row r="185">
      <c r="A185" s="1" t="inlineStr">
        <is>
          <t>Cierre Caja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3" t="inlineStr">
        <is>
          <t>Del 06/03/2023</t>
        </is>
      </c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90" t="inlineStr">
        <is>
          <t>Cierre Caja</t>
        </is>
      </c>
      <c r="B187" s="90" t="inlineStr">
        <is>
          <t>Fecha</t>
        </is>
      </c>
      <c r="C187" s="90" t="inlineStr">
        <is>
          <t>Cajero</t>
        </is>
      </c>
      <c r="D187" s="90" t="inlineStr">
        <is>
          <t>Nro Voucher</t>
        </is>
      </c>
      <c r="E187" s="90" t="inlineStr">
        <is>
          <t>Nro Cuenta</t>
        </is>
      </c>
      <c r="F187" s="90" t="inlineStr">
        <is>
          <t>Tipo Ingreso</t>
        </is>
      </c>
      <c r="G187" s="91" t="n"/>
      <c r="H187" s="92" t="n"/>
      <c r="I187" s="90" t="inlineStr">
        <is>
          <t>TIPO DE INGRESO</t>
        </is>
      </c>
      <c r="J187" s="90" t="inlineStr">
        <is>
          <t>Cobrador</t>
        </is>
      </c>
    </row>
    <row r="188">
      <c r="A188" s="93" t="n"/>
      <c r="B188" s="93" t="n"/>
      <c r="C188" s="93" t="n"/>
      <c r="D188" s="93" t="n"/>
      <c r="E188" s="93" t="n"/>
      <c r="F188" s="4" t="inlineStr">
        <is>
          <t>EFECTIVO</t>
        </is>
      </c>
      <c r="G188" s="4" t="inlineStr">
        <is>
          <t>CHEQUE</t>
        </is>
      </c>
      <c r="H188" s="4" t="inlineStr">
        <is>
          <t>TRANSFERENCIA</t>
        </is>
      </c>
      <c r="I188" s="93" t="n"/>
      <c r="J188" s="93" t="n"/>
    </row>
    <row r="189">
      <c r="A189" s="5" t="inlineStr">
        <is>
          <t>CCAJ-CB11/54/2023</t>
        </is>
      </c>
      <c r="B189" s="6" t="n">
        <v>44991.80867114583</v>
      </c>
      <c r="C189" s="5" t="inlineStr">
        <is>
          <t>3726 MARCELO ROCABADO ROJAS</t>
        </is>
      </c>
      <c r="D189" s="7" t="n"/>
      <c r="E189" s="8" t="n"/>
      <c r="G189" s="9" t="n">
        <v>6130.87</v>
      </c>
      <c r="I189" s="10" t="inlineStr">
        <is>
          <t>CHEQUE</t>
        </is>
      </c>
      <c r="J189" s="5" t="inlineStr">
        <is>
          <t>2378 EDDY DAREN JIMENEZ ROJAS</t>
        </is>
      </c>
    </row>
    <row r="190">
      <c r="A190" s="5" t="inlineStr">
        <is>
          <t>CCAJ-CB11/54/202</t>
        </is>
      </c>
      <c r="B190" s="6" t="n">
        <v>44991.80867114583</v>
      </c>
      <c r="C190" s="5" t="inlineStr">
        <is>
          <t>3726 MARCELO ROCABADO ROJAS</t>
        </is>
      </c>
      <c r="D190" s="7" t="n">
        <v>963031</v>
      </c>
      <c r="E190" s="8" t="inlineStr">
        <is>
          <t>BISA-100070031</t>
        </is>
      </c>
      <c r="H190" s="9" t="n">
        <v>46134.23</v>
      </c>
      <c r="I190" s="5" t="inlineStr">
        <is>
          <t>DEPÓSITO BANCARIO</t>
        </is>
      </c>
      <c r="J190" s="8" t="inlineStr">
        <is>
          <t>4861 BRIAN ABAD FLORES CRUZ</t>
        </is>
      </c>
    </row>
    <row r="191">
      <c r="A191" s="5" t="inlineStr">
        <is>
          <t>CCAJ-CB11/54/2023</t>
        </is>
      </c>
      <c r="B191" s="6" t="n">
        <v>44991.80867114583</v>
      </c>
      <c r="C191" s="5" t="inlineStr">
        <is>
          <t>3726 MARCELO ROCABADO ROJAS</t>
        </is>
      </c>
      <c r="D191" s="17" t="n">
        <v>53412311241</v>
      </c>
      <c r="E191" s="8" t="inlineStr">
        <is>
          <t>BISA-100070031</t>
        </is>
      </c>
      <c r="H191" s="9" t="n">
        <v>525.92</v>
      </c>
      <c r="I191" s="5" t="inlineStr">
        <is>
          <t>DEPÓSITO BANCARIO</t>
        </is>
      </c>
      <c r="J191" s="5" t="inlineStr">
        <is>
          <t>2276 ESTEBAN MAMANI CATORCENO</t>
        </is>
      </c>
    </row>
    <row r="192">
      <c r="A192" s="5" t="inlineStr">
        <is>
          <t>CCAJ-CB11/54/2023</t>
        </is>
      </c>
      <c r="B192" s="6" t="n">
        <v>44991.80867114583</v>
      </c>
      <c r="C192" s="5" t="inlineStr">
        <is>
          <t>3726 MARCELO ROCABADO ROJAS</t>
        </is>
      </c>
      <c r="D192" s="17" t="n">
        <v>45133223865</v>
      </c>
      <c r="E192" s="8" t="inlineStr">
        <is>
          <t>BISA-100070031</t>
        </is>
      </c>
      <c r="H192" s="9" t="n">
        <v>335.95</v>
      </c>
      <c r="I192" s="5" t="inlineStr">
        <is>
          <t>DEPÓSITO BANCARIO</t>
        </is>
      </c>
      <c r="J192" s="5" t="inlineStr">
        <is>
          <t>2276 ESTEBAN MAMANI CATORCENO</t>
        </is>
      </c>
    </row>
    <row r="193">
      <c r="A193" s="5" t="inlineStr">
        <is>
          <t>CCAJ-CB11/54/2023</t>
        </is>
      </c>
      <c r="B193" s="6" t="n">
        <v>44991.80867114583</v>
      </c>
      <c r="C193" s="5" t="inlineStr">
        <is>
          <t>3726 MARCELO ROCABADO ROJAS</t>
        </is>
      </c>
      <c r="D193" s="17" t="n">
        <v>53612318190</v>
      </c>
      <c r="E193" s="8" t="inlineStr">
        <is>
          <t>BISA-100070031</t>
        </is>
      </c>
      <c r="H193" s="9" t="n">
        <v>455.9</v>
      </c>
      <c r="I193" s="5" t="inlineStr">
        <is>
          <t>DEPÓSITO BANCARIO</t>
        </is>
      </c>
      <c r="J193" s="5" t="inlineStr">
        <is>
          <t>2378 EDDY DAREN JIMENEZ ROJAS</t>
        </is>
      </c>
    </row>
    <row r="194">
      <c r="A194" s="5" t="inlineStr">
        <is>
          <t>CCAJ-CB11/54/2023</t>
        </is>
      </c>
      <c r="B194" s="6" t="n">
        <v>44991.80867114583</v>
      </c>
      <c r="C194" s="5" t="inlineStr">
        <is>
          <t>3726 MARCELO ROCABADO ROJAS</t>
        </is>
      </c>
      <c r="D194" s="17" t="n">
        <v>45153221618</v>
      </c>
      <c r="E194" s="8" t="inlineStr">
        <is>
          <t>BISA-100070031</t>
        </is>
      </c>
      <c r="H194" s="9" t="n">
        <v>5723.7</v>
      </c>
      <c r="I194" s="5" t="inlineStr">
        <is>
          <t>DEPÓSITO BANCARIO</t>
        </is>
      </c>
      <c r="J194" s="5" t="inlineStr">
        <is>
          <t>2378 EDDY DAREN JIMENEZ ROJAS</t>
        </is>
      </c>
    </row>
    <row r="195">
      <c r="A195" s="5" t="inlineStr">
        <is>
          <t>CCAJ-CB11/54/2023</t>
        </is>
      </c>
      <c r="B195" s="6" t="n">
        <v>44991.80867114583</v>
      </c>
      <c r="C195" s="5" t="inlineStr">
        <is>
          <t>3726 MARCELO ROCABADO ROJAS</t>
        </is>
      </c>
      <c r="D195" s="17" t="n">
        <v>45173281760</v>
      </c>
      <c r="E195" s="8" t="inlineStr">
        <is>
          <t>BISA-100070031</t>
        </is>
      </c>
      <c r="H195" s="9" t="n">
        <v>352.48</v>
      </c>
      <c r="I195" s="5" t="inlineStr">
        <is>
          <t>DEPÓSITO BANCARIO</t>
        </is>
      </c>
      <c r="J195" s="5" t="inlineStr">
        <is>
          <t>2276 ESTEBAN MAMANI CATORCENO</t>
        </is>
      </c>
    </row>
    <row r="196">
      <c r="A196" s="5" t="inlineStr">
        <is>
          <t>CCAJ-CB11/54/2023</t>
        </is>
      </c>
      <c r="B196" s="6" t="n">
        <v>44991.80867114583</v>
      </c>
      <c r="C196" s="5" t="inlineStr">
        <is>
          <t>3726 MARCELO ROCABADO ROJAS</t>
        </is>
      </c>
      <c r="D196" s="17" t="n">
        <v>45153221339</v>
      </c>
      <c r="E196" s="8" t="inlineStr">
        <is>
          <t>BISA-100070031</t>
        </is>
      </c>
      <c r="H196" s="9" t="n">
        <v>500</v>
      </c>
      <c r="I196" s="5" t="inlineStr">
        <is>
          <t>DEPÓSITO BANCARIO</t>
        </is>
      </c>
      <c r="J196" s="5" t="inlineStr">
        <is>
          <t>2378 EDDY DAREN JIMENEZ ROJAS</t>
        </is>
      </c>
    </row>
    <row r="197">
      <c r="A197" s="5" t="inlineStr">
        <is>
          <t>CCAJ-CB11/54/2023</t>
        </is>
      </c>
      <c r="B197" s="6" t="n">
        <v>44991.80867114583</v>
      </c>
      <c r="C197" s="5" t="inlineStr">
        <is>
          <t>3726 MARCELO ROCABADO ROJAS</t>
        </is>
      </c>
      <c r="D197" s="17" t="n">
        <v>45123358912</v>
      </c>
      <c r="E197" s="8" t="inlineStr">
        <is>
          <t>BISA-100070031</t>
        </is>
      </c>
      <c r="H197" s="9" t="n">
        <v>600</v>
      </c>
      <c r="I197" s="5" t="inlineStr">
        <is>
          <t>DEPÓSITO BANCARIO</t>
        </is>
      </c>
      <c r="J197" s="5" t="inlineStr">
        <is>
          <t>2378 EDDY DAREN JIMENEZ ROJAS</t>
        </is>
      </c>
    </row>
    <row r="198">
      <c r="A198" s="5" t="inlineStr">
        <is>
          <t>CCAJ-CB11/54/2023</t>
        </is>
      </c>
      <c r="B198" s="6" t="n">
        <v>44991.80867114583</v>
      </c>
      <c r="C198" s="5" t="inlineStr">
        <is>
          <t>3726 MARCELO ROCABADO ROJAS</t>
        </is>
      </c>
      <c r="D198" s="17" t="n">
        <v>45153221327</v>
      </c>
      <c r="E198" s="8" t="inlineStr">
        <is>
          <t>BISA-100070031</t>
        </is>
      </c>
      <c r="H198" s="9" t="n">
        <v>500</v>
      </c>
      <c r="I198" s="5" t="inlineStr">
        <is>
          <t>DEPÓSITO BANCARIO</t>
        </is>
      </c>
      <c r="J198" s="5" t="inlineStr">
        <is>
          <t>2378 EDDY DAREN JIMENEZ ROJAS</t>
        </is>
      </c>
    </row>
    <row r="199">
      <c r="A199" s="5" t="inlineStr">
        <is>
          <t>CCAJ-CB11/54/2023</t>
        </is>
      </c>
      <c r="B199" s="6" t="n">
        <v>44991.80867114583</v>
      </c>
      <c r="C199" s="5" t="inlineStr">
        <is>
          <t>3726 MARCELO ROCABADO ROJAS</t>
        </is>
      </c>
      <c r="D199" s="17" t="n">
        <v>45143587072</v>
      </c>
      <c r="E199" s="8" t="inlineStr">
        <is>
          <t>BISA-100070031</t>
        </is>
      </c>
      <c r="H199" s="9" t="n">
        <v>500</v>
      </c>
      <c r="I199" s="5" t="inlineStr">
        <is>
          <t>DEPÓSITO BANCARIO</t>
        </is>
      </c>
      <c r="J199" s="5" t="inlineStr">
        <is>
          <t>2378 EDDY DAREN JIMENEZ ROJAS</t>
        </is>
      </c>
    </row>
    <row r="200">
      <c r="A200" s="5" t="inlineStr">
        <is>
          <t>CCAJ-CB11/54/2023</t>
        </is>
      </c>
      <c r="B200" s="6" t="n">
        <v>44991.80867114583</v>
      </c>
      <c r="C200" s="5" t="inlineStr">
        <is>
          <t>3726 MARCELO ROCABADO ROJAS</t>
        </is>
      </c>
      <c r="D200" s="17" t="n">
        <v>45163312836</v>
      </c>
      <c r="E200" s="8" t="inlineStr">
        <is>
          <t>BISA-100070031</t>
        </is>
      </c>
      <c r="H200" s="9" t="n">
        <v>1000</v>
      </c>
      <c r="I200" s="5" t="inlineStr">
        <is>
          <t>DEPÓSITO BANCARIO</t>
        </is>
      </c>
      <c r="J200" s="5" t="inlineStr">
        <is>
          <t>2378 EDDY DAREN JIMENEZ ROJAS</t>
        </is>
      </c>
    </row>
    <row r="201">
      <c r="A201" s="5" t="inlineStr">
        <is>
          <t>CCAJ-CB11/54/2023</t>
        </is>
      </c>
      <c r="B201" s="6" t="n">
        <v>44991.80867114583</v>
      </c>
      <c r="C201" s="5" t="inlineStr">
        <is>
          <t>3726 MARCELO ROCABADO ROJAS</t>
        </is>
      </c>
      <c r="D201" s="17" t="n">
        <v>45163312832</v>
      </c>
      <c r="E201" s="8" t="inlineStr">
        <is>
          <t>BISA-100070031</t>
        </is>
      </c>
      <c r="H201" s="9" t="n">
        <v>1000</v>
      </c>
      <c r="I201" s="5" t="inlineStr">
        <is>
          <t>DEPÓSITO BANCARIO</t>
        </is>
      </c>
      <c r="J201" s="5" t="inlineStr">
        <is>
          <t>2378 EDDY DAREN JIMENEZ ROJAS</t>
        </is>
      </c>
    </row>
    <row r="202">
      <c r="A202" s="5" t="inlineStr">
        <is>
          <t>CCAJ-CB11/54/2023</t>
        </is>
      </c>
      <c r="B202" s="6" t="n">
        <v>44991.80867114583</v>
      </c>
      <c r="C202" s="5" t="inlineStr">
        <is>
          <t>3726 MARCELO ROCABADO ROJAS</t>
        </is>
      </c>
      <c r="D202" s="17" t="n">
        <v>45163314359</v>
      </c>
      <c r="E202" s="8" t="inlineStr">
        <is>
          <t>BISA-100070031</t>
        </is>
      </c>
      <c r="H202" s="9" t="n">
        <v>575.84</v>
      </c>
      <c r="I202" s="5" t="inlineStr">
        <is>
          <t>DEPÓSITO BANCARIO</t>
        </is>
      </c>
      <c r="J202" s="5" t="inlineStr">
        <is>
          <t>2276 ESTEBAN MAMANI CATORCENO</t>
        </is>
      </c>
    </row>
    <row r="203">
      <c r="A203" s="5" t="inlineStr">
        <is>
          <t>CCAJ-CB11/54/2023</t>
        </is>
      </c>
      <c r="B203" s="6" t="n">
        <v>44991.80867114583</v>
      </c>
      <c r="C203" s="5" t="inlineStr">
        <is>
          <t>3726 MARCELO ROCABADO ROJAS</t>
        </is>
      </c>
      <c r="D203" s="7" t="n">
        <v>963032</v>
      </c>
      <c r="E203" s="8" t="inlineStr">
        <is>
          <t>BISA-100070031</t>
        </is>
      </c>
      <c r="H203" s="9" t="n">
        <v>24317.01</v>
      </c>
      <c r="I203" s="5" t="inlineStr">
        <is>
          <t>DEPÓSITO BANCARIO</t>
        </is>
      </c>
      <c r="J203" s="8" t="inlineStr">
        <is>
          <t>4861 BRIAN ABAD FLORES CRUZ</t>
        </is>
      </c>
    </row>
    <row r="204">
      <c r="A204" s="5" t="inlineStr">
        <is>
          <t>CCAJ-CB11/54/2023</t>
        </is>
      </c>
      <c r="B204" s="6" t="n">
        <v>44991.80867114583</v>
      </c>
      <c r="C204" s="5" t="inlineStr">
        <is>
          <t>3726 MARCELO ROCABADO ROJAS</t>
        </is>
      </c>
      <c r="D204" s="17" t="n">
        <v>45153217710</v>
      </c>
      <c r="E204" s="8" t="inlineStr">
        <is>
          <t>BISA-100070049</t>
        </is>
      </c>
      <c r="H204" s="9" t="n">
        <v>1137.98</v>
      </c>
      <c r="I204" s="5" t="inlineStr">
        <is>
          <t>DEPÓSITO BANCARIO</t>
        </is>
      </c>
      <c r="J204" s="5" t="inlineStr">
        <is>
          <t>2378 EDDY DAREN JIMENEZ ROJAS</t>
        </is>
      </c>
    </row>
    <row r="205">
      <c r="A205" s="5" t="inlineStr">
        <is>
          <t>CCAJ-CB11/54/2023</t>
        </is>
      </c>
      <c r="B205" s="6" t="n">
        <v>44991.80867114583</v>
      </c>
      <c r="C205" s="5" t="inlineStr">
        <is>
          <t>3726 MARCELO ROCABADO ROJAS</t>
        </is>
      </c>
      <c r="D205" s="7" t="n">
        <v>168598</v>
      </c>
      <c r="E205" s="5" t="inlineStr">
        <is>
          <t>BANCO DE CREDITO-7015054675359</t>
        </is>
      </c>
      <c r="H205" s="9" t="n">
        <v>2243.66</v>
      </c>
      <c r="I205" s="5" t="inlineStr">
        <is>
          <t>DEPÓSITO BANCARIO</t>
        </is>
      </c>
      <c r="J205" s="5" t="inlineStr">
        <is>
          <t>2378 EDDY DAREN JIMENEZ ROJAS</t>
        </is>
      </c>
    </row>
    <row r="206">
      <c r="A206" s="5" t="inlineStr">
        <is>
          <t>CCAJ-CB11/54/2023</t>
        </is>
      </c>
      <c r="B206" s="6" t="n">
        <v>44991.80867114583</v>
      </c>
      <c r="C206" s="5" t="inlineStr">
        <is>
          <t>3726 MARCELO ROCABADO ROJAS</t>
        </is>
      </c>
      <c r="D206" s="17" t="n">
        <v>45133228747</v>
      </c>
      <c r="E206" s="8" t="inlineStr">
        <is>
          <t>BISA-100070031</t>
        </is>
      </c>
      <c r="H206" s="9" t="n">
        <v>4000</v>
      </c>
      <c r="I206" s="5" t="inlineStr">
        <is>
          <t>DEPÓSITO BANCARIO</t>
        </is>
      </c>
      <c r="J206" s="8" t="inlineStr">
        <is>
          <t>4861 BRIAN ABAD FLORES CRUZ</t>
        </is>
      </c>
    </row>
    <row r="207">
      <c r="A207" s="5" t="inlineStr">
        <is>
          <t>CCAJ-CB11/54/2023</t>
        </is>
      </c>
      <c r="B207" s="6" t="n">
        <v>44991.80867114583</v>
      </c>
      <c r="C207" s="5" t="inlineStr">
        <is>
          <t>3726 MARCELO ROCABADO ROJAS</t>
        </is>
      </c>
      <c r="D207" s="17" t="n">
        <v>14920335284</v>
      </c>
      <c r="E207" s="8" t="inlineStr">
        <is>
          <t>BISA-100070031</t>
        </is>
      </c>
      <c r="H207" s="9" t="n">
        <v>790</v>
      </c>
      <c r="I207" s="5" t="inlineStr">
        <is>
          <t>DEPÓSITO BANCARIO</t>
        </is>
      </c>
      <c r="J207" s="5" t="inlineStr">
        <is>
          <t>2378 EDDY DAREN JIMENEZ ROJAS</t>
        </is>
      </c>
    </row>
    <row r="208">
      <c r="A208" s="5" t="inlineStr">
        <is>
          <t>CCAJ-CB11/54/2023</t>
        </is>
      </c>
      <c r="B208" s="6" t="n">
        <v>44991.80867114583</v>
      </c>
      <c r="C208" s="5" t="inlineStr">
        <is>
          <t>3726 MARCELO ROCABADO ROJAS</t>
        </is>
      </c>
      <c r="D208" s="7" t="n"/>
      <c r="E208" s="8" t="n"/>
      <c r="F208" s="9" t="n">
        <v>15.6</v>
      </c>
      <c r="I208" s="10" t="inlineStr">
        <is>
          <t>EFECTIVO</t>
        </is>
      </c>
      <c r="J208" s="5" t="inlineStr">
        <is>
          <t>2276 ESTEBAN MAMANI CATORCENO</t>
        </is>
      </c>
    </row>
    <row r="209">
      <c r="A209" s="5" t="inlineStr">
        <is>
          <t>CCAJ-CB11/54/2023</t>
        </is>
      </c>
      <c r="B209" s="6" t="n">
        <v>44991.80867114583</v>
      </c>
      <c r="C209" s="5" t="inlineStr">
        <is>
          <t>3726 MARCELO ROCABADO ROJAS</t>
        </is>
      </c>
      <c r="D209" s="7" t="n"/>
      <c r="E209" s="8" t="n"/>
      <c r="F209" s="9" t="n">
        <v>10943.7</v>
      </c>
      <c r="I209" s="10" t="inlineStr">
        <is>
          <t>EFECTIVO</t>
        </is>
      </c>
      <c r="J209" s="5" t="inlineStr">
        <is>
          <t>2281 ANGEL DONATO GONZALES CONDORI</t>
        </is>
      </c>
    </row>
    <row r="210">
      <c r="A210" s="5" t="inlineStr">
        <is>
          <t>CCAJ-CB11/54/2023</t>
        </is>
      </c>
      <c r="B210" s="6" t="n">
        <v>44991.80867114583</v>
      </c>
      <c r="C210" s="5" t="inlineStr">
        <is>
          <t>3726 MARCELO ROCABADO ROJAS</t>
        </is>
      </c>
      <c r="D210" s="7" t="n"/>
      <c r="E210" s="8" t="n"/>
      <c r="F210" s="9" t="n">
        <v>10057.4</v>
      </c>
      <c r="I210" s="10" t="inlineStr">
        <is>
          <t>EFECTIVO</t>
        </is>
      </c>
      <c r="J210" s="5" t="inlineStr">
        <is>
          <t>2286 JOSE MARCELO NOGALES SUAREZ</t>
        </is>
      </c>
    </row>
    <row r="211">
      <c r="A211" s="5" t="inlineStr">
        <is>
          <t>CCAJ-CB11/54/2023</t>
        </is>
      </c>
      <c r="B211" s="6" t="n">
        <v>44991.80867114583</v>
      </c>
      <c r="C211" s="5" t="inlineStr">
        <is>
          <t>3726 MARCELO ROCABADO ROJAS</t>
        </is>
      </c>
      <c r="D211" s="7" t="n"/>
      <c r="E211" s="8" t="n"/>
      <c r="F211" s="9" t="n">
        <v>12327.2</v>
      </c>
      <c r="I211" s="10" t="inlineStr">
        <is>
          <t>EFECTIVO</t>
        </is>
      </c>
      <c r="J211" s="8" t="inlineStr">
        <is>
          <t>2287 OLVER VACA ARCHONDO</t>
        </is>
      </c>
    </row>
    <row r="212">
      <c r="A212" s="5" t="inlineStr">
        <is>
          <t>CCAJ-CB11/54/2023</t>
        </is>
      </c>
      <c r="B212" s="6" t="n">
        <v>44991.80867114583</v>
      </c>
      <c r="C212" s="5" t="inlineStr">
        <is>
          <t>3726 MARCELO ROCABADO ROJAS</t>
        </is>
      </c>
      <c r="D212" s="7" t="n"/>
      <c r="E212" s="8" t="n"/>
      <c r="F212" s="9" t="n">
        <v>16471.9</v>
      </c>
      <c r="I212" s="10" t="inlineStr">
        <is>
          <t>EFECTIVO</t>
        </is>
      </c>
      <c r="J212" s="8" t="inlineStr">
        <is>
          <t>2340 NAIN QUIÑONES TIPA</t>
        </is>
      </c>
    </row>
    <row r="213">
      <c r="A213" s="5" t="inlineStr">
        <is>
          <t>CCAJ-CB11/54/2023</t>
        </is>
      </c>
      <c r="B213" s="6" t="n">
        <v>44991.80867114583</v>
      </c>
      <c r="C213" s="5" t="inlineStr">
        <is>
          <t>3726 MARCELO ROCABADO ROJAS</t>
        </is>
      </c>
      <c r="D213" s="7" t="n"/>
      <c r="E213" s="8" t="n"/>
      <c r="F213" s="9" t="n">
        <v>136660.4</v>
      </c>
      <c r="I213" s="10" t="inlineStr">
        <is>
          <t>EFECTIVO</t>
        </is>
      </c>
      <c r="J213" s="5" t="inlineStr">
        <is>
          <t>2378 EDDY DAREN JIMENEZ ROJAS</t>
        </is>
      </c>
    </row>
    <row r="214">
      <c r="A214" s="5" t="inlineStr">
        <is>
          <t>CCAJ-CB11/54/2023</t>
        </is>
      </c>
      <c r="B214" s="6" t="n">
        <v>44991.80867114583</v>
      </c>
      <c r="C214" s="5" t="inlineStr">
        <is>
          <t>3726 MARCELO ROCABADO ROJAS</t>
        </is>
      </c>
      <c r="D214" s="7" t="n"/>
      <c r="E214" s="8" t="n"/>
      <c r="F214" s="9" t="n">
        <v>5407.7</v>
      </c>
      <c r="I214" s="10" t="inlineStr">
        <is>
          <t>EFECTIVO</t>
        </is>
      </c>
      <c r="J214" s="8" t="inlineStr">
        <is>
          <t>2383 MAURO FELIPE CARICARI</t>
        </is>
      </c>
    </row>
    <row r="215">
      <c r="A215" s="5" t="inlineStr">
        <is>
          <t>CCAJ-CB11/54/2023</t>
        </is>
      </c>
      <c r="B215" s="6" t="n">
        <v>44991.80867114583</v>
      </c>
      <c r="C215" s="5" t="inlineStr">
        <is>
          <t>3726 MARCELO ROCABADO ROJAS</t>
        </is>
      </c>
      <c r="D215" s="7" t="n"/>
      <c r="E215" s="8" t="n"/>
      <c r="F215" s="9" t="n">
        <v>9995.700000000001</v>
      </c>
      <c r="I215" s="10" t="inlineStr">
        <is>
          <t>EFECTIVO</t>
        </is>
      </c>
      <c r="J215" s="5" t="inlineStr">
        <is>
          <t>2537 JUAN CARLOS REVOLLO RODRIGUEZ</t>
        </is>
      </c>
    </row>
    <row r="216">
      <c r="A216" s="5" t="inlineStr">
        <is>
          <t>CCAJ-CB11/54/2023</t>
        </is>
      </c>
      <c r="B216" s="6" t="n">
        <v>44991.80867114583</v>
      </c>
      <c r="C216" s="5" t="inlineStr">
        <is>
          <t>3726 MARCELO ROCABADO ROJAS</t>
        </is>
      </c>
      <c r="D216" s="7" t="n"/>
      <c r="E216" s="8" t="n"/>
      <c r="F216" s="9" t="n">
        <v>14823.5</v>
      </c>
      <c r="I216" s="10" t="inlineStr">
        <is>
          <t>EFECTIVO</t>
        </is>
      </c>
      <c r="J216" s="5" t="inlineStr">
        <is>
          <t>2539 JUAN CARLOS ANGULO ROJAS</t>
        </is>
      </c>
    </row>
    <row r="217">
      <c r="A217" s="5" t="inlineStr">
        <is>
          <t>CCAJ-CB11/54/2023</t>
        </is>
      </c>
      <c r="B217" s="6" t="n">
        <v>44991.80867114583</v>
      </c>
      <c r="C217" s="5" t="inlineStr">
        <is>
          <t>3726 MARCELO ROCABADO ROJAS</t>
        </is>
      </c>
      <c r="D217" s="7" t="n"/>
      <c r="E217" s="8" t="n"/>
      <c r="F217" s="9" t="n">
        <v>21386.1</v>
      </c>
      <c r="I217" s="10" t="inlineStr">
        <is>
          <t>EFECTIVO</t>
        </is>
      </c>
      <c r="J217" s="5" t="inlineStr">
        <is>
          <t>2676 RUDDY AUGUSTO BASTO ZURITA</t>
        </is>
      </c>
    </row>
    <row r="218">
      <c r="A218" s="5" t="inlineStr">
        <is>
          <t>CCAJ-CB11/54/2023</t>
        </is>
      </c>
      <c r="B218" s="6" t="n">
        <v>44991.80867114583</v>
      </c>
      <c r="C218" s="5" t="inlineStr">
        <is>
          <t>3726 MARCELO ROCABADO ROJAS</t>
        </is>
      </c>
      <c r="D218" s="7" t="n"/>
      <c r="E218" s="8" t="n"/>
      <c r="F218" s="9" t="n">
        <v>22644</v>
      </c>
      <c r="I218" s="10" t="inlineStr">
        <is>
          <t>EFECTIVO</t>
        </is>
      </c>
      <c r="J218" s="8" t="inlineStr">
        <is>
          <t>2941 EFRAIN MAMANI CAMIÑO</t>
        </is>
      </c>
    </row>
    <row r="219">
      <c r="A219" s="5" t="inlineStr">
        <is>
          <t>CCAJ-CB11/54/2023</t>
        </is>
      </c>
      <c r="B219" s="6" t="n">
        <v>44991.80867114583</v>
      </c>
      <c r="C219" s="5" t="inlineStr">
        <is>
          <t>3726 MARCELO ROCABADO ROJAS</t>
        </is>
      </c>
      <c r="D219" s="7" t="n"/>
      <c r="E219" s="8" t="n"/>
      <c r="F219" s="9" t="n">
        <v>19125.3</v>
      </c>
      <c r="I219" s="10" t="inlineStr">
        <is>
          <t>EFECTIVO</t>
        </is>
      </c>
      <c r="J219" s="5" t="inlineStr">
        <is>
          <t>2979 ROBERTO CARLOS QUINTEROS FLORES</t>
        </is>
      </c>
    </row>
    <row r="220">
      <c r="A220" s="5" t="inlineStr">
        <is>
          <t>CCAJ-CB11/54/2023</t>
        </is>
      </c>
      <c r="B220" s="6" t="n">
        <v>44991.80867114583</v>
      </c>
      <c r="C220" s="5" t="inlineStr">
        <is>
          <t>3726 MARCELO ROCABADO ROJAS</t>
        </is>
      </c>
      <c r="D220" s="7" t="n"/>
      <c r="E220" s="8" t="n"/>
      <c r="F220" s="9" t="n">
        <v>53042.8</v>
      </c>
      <c r="I220" s="10" t="inlineStr">
        <is>
          <t>EFECTIVO</t>
        </is>
      </c>
      <c r="J220" s="5" t="inlineStr">
        <is>
          <t>3791 LIMBERT SALAZAR MALDONADO</t>
        </is>
      </c>
    </row>
    <row r="221">
      <c r="A221" s="5" t="inlineStr">
        <is>
          <t>CCAJ-CB11/54/2023</t>
        </is>
      </c>
      <c r="B221" s="6" t="n">
        <v>44991.80867114583</v>
      </c>
      <c r="C221" s="5" t="inlineStr">
        <is>
          <t>3726 MARCELO ROCABADO ROJAS</t>
        </is>
      </c>
      <c r="D221" s="7" t="n"/>
      <c r="E221" s="8" t="n"/>
      <c r="F221" s="9" t="n">
        <v>16289.4</v>
      </c>
      <c r="I221" s="10" t="inlineStr">
        <is>
          <t>EFECTIVO</t>
        </is>
      </c>
      <c r="J221" s="8" t="inlineStr">
        <is>
          <t>4269 JULY GONZALES - T01</t>
        </is>
      </c>
    </row>
    <row r="222">
      <c r="A222" s="5" t="inlineStr">
        <is>
          <t>CCAJ-CB11/54/2023</t>
        </is>
      </c>
      <c r="B222" s="6" t="n">
        <v>44991.80867114583</v>
      </c>
      <c r="C222" s="5" t="inlineStr">
        <is>
          <t>3726 MARCELO ROCABADO ROJAS</t>
        </is>
      </c>
      <c r="D222" s="7" t="n"/>
      <c r="E222" s="8" t="n"/>
      <c r="F222" s="9" t="n">
        <v>13358.4</v>
      </c>
      <c r="I222" s="10" t="inlineStr">
        <is>
          <t>EFECTIVO</t>
        </is>
      </c>
      <c r="J222" s="8" t="inlineStr">
        <is>
          <t>4269 JULY GONZALES - T02</t>
        </is>
      </c>
    </row>
    <row r="223">
      <c r="A223" s="5" t="inlineStr">
        <is>
          <t>CCAJ-CB11/54/2023</t>
        </is>
      </c>
      <c r="B223" s="6" t="n">
        <v>44991.80867114583</v>
      </c>
      <c r="C223" s="5" t="inlineStr">
        <is>
          <t>3726 MARCELO ROCABADO ROJAS</t>
        </is>
      </c>
      <c r="D223" s="7" t="n"/>
      <c r="E223" s="8" t="n"/>
      <c r="F223" s="9" t="n">
        <v>2399.2</v>
      </c>
      <c r="I223" s="10" t="inlineStr">
        <is>
          <t>EFECTIVO</t>
        </is>
      </c>
      <c r="J223" s="8" t="inlineStr">
        <is>
          <t>4269 JULY GONZALES - T04</t>
        </is>
      </c>
    </row>
    <row r="224">
      <c r="A224" s="5" t="inlineStr">
        <is>
          <t>CCAJ-CB11/54/2023</t>
        </is>
      </c>
      <c r="B224" s="6" t="n">
        <v>44991.80867114583</v>
      </c>
      <c r="C224" s="5" t="inlineStr">
        <is>
          <t>3726 MARCELO ROCABADO ROJAS</t>
        </is>
      </c>
      <c r="D224" s="7" t="n"/>
      <c r="E224" s="8" t="n"/>
      <c r="F224" s="9" t="n">
        <v>13242.7</v>
      </c>
      <c r="I224" s="10" t="inlineStr">
        <is>
          <t>EFECTIVO</t>
        </is>
      </c>
      <c r="J224" s="8" t="inlineStr">
        <is>
          <t>4269 JULY GONZALES - T05</t>
        </is>
      </c>
    </row>
    <row r="225">
      <c r="A225" s="5" t="inlineStr">
        <is>
          <t>CCAJ-CB11/54/2023</t>
        </is>
      </c>
      <c r="B225" s="6" t="n">
        <v>44991.80867114583</v>
      </c>
      <c r="C225" s="5" t="inlineStr">
        <is>
          <t>3726 MARCELO ROCABADO ROJAS</t>
        </is>
      </c>
      <c r="D225" s="7" t="n"/>
      <c r="E225" s="8" t="n"/>
      <c r="F225" s="9" t="n">
        <v>20739.7</v>
      </c>
      <c r="I225" s="10" t="inlineStr">
        <is>
          <t>EFECTIVO</t>
        </is>
      </c>
      <c r="J225" s="8" t="inlineStr">
        <is>
          <t>4269 JULY GONZALES - T06</t>
        </is>
      </c>
    </row>
    <row r="226">
      <c r="A226" s="5" t="inlineStr">
        <is>
          <t>CCAJ-CB11/54/2023</t>
        </is>
      </c>
      <c r="B226" s="6" t="n">
        <v>44991.80867114583</v>
      </c>
      <c r="C226" s="5" t="inlineStr">
        <is>
          <t>3726 MARCELO ROCABADO ROJAS</t>
        </is>
      </c>
      <c r="D226" s="7" t="n"/>
      <c r="E226" s="8" t="n"/>
      <c r="F226" s="9" t="n">
        <v>14645.1</v>
      </c>
      <c r="I226" s="10" t="inlineStr">
        <is>
          <t>EFECTIVO</t>
        </is>
      </c>
      <c r="J226" s="8" t="inlineStr">
        <is>
          <t>4269 JULY GONZALES - T07</t>
        </is>
      </c>
    </row>
    <row r="227">
      <c r="A227" s="5" t="inlineStr">
        <is>
          <t>CCAJ-CB11/54/2023</t>
        </is>
      </c>
      <c r="B227" s="6" t="n">
        <v>44991.80867114583</v>
      </c>
      <c r="C227" s="5" t="inlineStr">
        <is>
          <t>3726 MARCELO ROCABADO ROJAS</t>
        </is>
      </c>
      <c r="D227" s="7" t="n"/>
      <c r="E227" s="8" t="n"/>
      <c r="F227" s="9" t="n">
        <v>100870.1</v>
      </c>
      <c r="I227" s="10" t="inlineStr">
        <is>
          <t>EFECTIVO</t>
        </is>
      </c>
      <c r="J227" s="8" t="inlineStr">
        <is>
          <t>4861 BRIAN ABAD FLORES CRUZ</t>
        </is>
      </c>
    </row>
    <row r="228">
      <c r="A228" s="5" t="inlineStr">
        <is>
          <t>CCAJ-CB11/54/2023</t>
        </is>
      </c>
      <c r="B228" s="6" t="n">
        <v>44991.80867114583</v>
      </c>
      <c r="C228" s="5" t="inlineStr">
        <is>
          <t>3726 MARCELO ROCABADO ROJAS</t>
        </is>
      </c>
      <c r="D228" s="7" t="n"/>
      <c r="E228" s="8" t="n"/>
      <c r="F228" s="9" t="n">
        <v>4776.8</v>
      </c>
      <c r="I228" s="10" t="inlineStr">
        <is>
          <t>EFECTIVO</t>
        </is>
      </c>
      <c r="J228" s="5" t="inlineStr">
        <is>
          <t>4771 CHRISTIAN LEDEZMA - T10</t>
        </is>
      </c>
    </row>
    <row r="229">
      <c r="A229" s="11" t="inlineStr">
        <is>
          <t>SAP</t>
        </is>
      </c>
      <c r="B229" s="3" t="n"/>
      <c r="C229" s="3" t="n"/>
      <c r="D229" s="7" t="n"/>
      <c r="E229" s="8" t="n"/>
      <c r="F229" s="46">
        <f>SUM(F189:G228)</f>
        <v/>
      </c>
      <c r="G229" s="9" t="n"/>
      <c r="I229" s="10" t="n"/>
      <c r="J229" s="5" t="n"/>
    </row>
    <row r="230">
      <c r="A230" s="13" t="inlineStr">
        <is>
          <t>FECHA</t>
        </is>
      </c>
      <c r="B230" s="13" t="inlineStr">
        <is>
          <t>CIERRE DE CAJA</t>
        </is>
      </c>
      <c r="C230" s="13" t="inlineStr">
        <is>
          <t>IMPORTE</t>
        </is>
      </c>
      <c r="D230" s="7" t="n"/>
      <c r="E230" s="8" t="n"/>
      <c r="F230" s="63" t="n"/>
      <c r="G230" s="9" t="n"/>
      <c r="I230" s="10" t="n"/>
      <c r="J230" s="5" t="n"/>
    </row>
    <row r="231" ht="15.75" customHeight="1">
      <c r="A231" s="5" t="n"/>
      <c r="B231" s="6" t="n"/>
      <c r="C231" s="5" t="n"/>
      <c r="D231" s="32" t="n">
        <v>112865461</v>
      </c>
      <c r="E231" s="15" t="n">
        <v>112865707</v>
      </c>
      <c r="I231" s="10" t="n"/>
      <c r="J231" s="5" t="n"/>
    </row>
    <row r="232">
      <c r="A232" s="5" t="n"/>
      <c r="B232" s="6" t="n"/>
      <c r="C232" s="5" t="n"/>
      <c r="D232" s="7" t="inlineStr">
        <is>
          <t>112865461</t>
        </is>
      </c>
      <c r="E232" s="8" t="inlineStr">
        <is>
          <t>112865482</t>
        </is>
      </c>
      <c r="G232" s="9" t="n"/>
      <c r="I232" s="10" t="n"/>
      <c r="J232" s="5" t="n"/>
    </row>
    <row r="233">
      <c r="A233" s="1" t="inlineStr">
        <is>
          <t>Cierre Caja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3" t="inlineStr">
        <is>
          <t>Del 07/03/2023</t>
        </is>
      </c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90" t="inlineStr">
        <is>
          <t>Cierre Caja</t>
        </is>
      </c>
      <c r="B235" s="90" t="inlineStr">
        <is>
          <t>Fecha</t>
        </is>
      </c>
      <c r="C235" s="90" t="inlineStr">
        <is>
          <t>Cajero</t>
        </is>
      </c>
      <c r="D235" s="90" t="inlineStr">
        <is>
          <t>Nro Voucher</t>
        </is>
      </c>
      <c r="E235" s="90" t="inlineStr">
        <is>
          <t>Nro Cuenta</t>
        </is>
      </c>
      <c r="F235" s="90" t="inlineStr">
        <is>
          <t>Tipo Ingreso</t>
        </is>
      </c>
      <c r="G235" s="91" t="n"/>
      <c r="H235" s="92" t="n"/>
      <c r="I235" s="90" t="inlineStr">
        <is>
          <t>TIPO DE INGRESO</t>
        </is>
      </c>
      <c r="J235" s="90" t="inlineStr">
        <is>
          <t>Cobrador</t>
        </is>
      </c>
    </row>
    <row r="236">
      <c r="A236" s="93" t="n"/>
      <c r="B236" s="93" t="n"/>
      <c r="C236" s="93" t="n"/>
      <c r="D236" s="93" t="n"/>
      <c r="E236" s="93" t="n"/>
      <c r="F236" s="4" t="inlineStr">
        <is>
          <t>EFECTIVO</t>
        </is>
      </c>
      <c r="G236" s="4" t="inlineStr">
        <is>
          <t>CHEQUE</t>
        </is>
      </c>
      <c r="H236" s="4" t="inlineStr">
        <is>
          <t>TRANSFERENCIA</t>
        </is>
      </c>
      <c r="I236" s="93" t="n"/>
      <c r="J236" s="93" t="n"/>
    </row>
    <row r="237">
      <c r="A237" s="5" t="inlineStr">
        <is>
          <t>CCAJ-CB11/55/2023</t>
        </is>
      </c>
      <c r="B237" s="6" t="n">
        <v>44992.85142814815</v>
      </c>
      <c r="C237" s="5" t="inlineStr">
        <is>
          <t>3726 MARCELO ROCABADO ROJAS</t>
        </is>
      </c>
      <c r="D237" s="7" t="n"/>
      <c r="E237" s="8" t="n"/>
      <c r="G237" s="9" t="n">
        <v>15681.58</v>
      </c>
      <c r="I237" s="10" t="inlineStr">
        <is>
          <t>CHEQUE</t>
        </is>
      </c>
      <c r="J237" s="5" t="inlineStr">
        <is>
          <t>2378 EDDY DAREN JIMENEZ ROJAS</t>
        </is>
      </c>
    </row>
    <row r="238">
      <c r="A238" s="5" t="inlineStr">
        <is>
          <t>CCAJ-CB11/55/2023</t>
        </is>
      </c>
      <c r="B238" s="6" t="n">
        <v>44992.85142814815</v>
      </c>
      <c r="C238" s="5" t="inlineStr">
        <is>
          <t>3726 MARCELO ROCABADO ROJAS</t>
        </is>
      </c>
      <c r="D238" s="7" t="n">
        <v>40636762</v>
      </c>
      <c r="E238" s="8" t="inlineStr">
        <is>
          <t>BANCO UNION-120271437</t>
        </is>
      </c>
      <c r="H238" s="9" t="n">
        <v>4911.07</v>
      </c>
      <c r="I238" s="5" t="inlineStr">
        <is>
          <t>DEPÓSITO BANCARIO</t>
        </is>
      </c>
      <c r="J238" s="5" t="inlineStr">
        <is>
          <t>2276 ESTEBAN MAMANI CATORCENO</t>
        </is>
      </c>
    </row>
    <row r="239">
      <c r="A239" s="5" t="inlineStr">
        <is>
          <t>CCAJ-CB11/55/2023</t>
        </is>
      </c>
      <c r="B239" s="6" t="n">
        <v>44992.85142814815</v>
      </c>
      <c r="C239" s="5" t="inlineStr">
        <is>
          <t>3726 MARCELO ROCABADO ROJAS</t>
        </is>
      </c>
      <c r="D239" s="17" t="n">
        <v>23550689491</v>
      </c>
      <c r="E239" s="8" t="inlineStr">
        <is>
          <t>BISA-100070031</t>
        </is>
      </c>
      <c r="H239" s="9" t="n">
        <v>1100</v>
      </c>
      <c r="I239" s="5" t="inlineStr">
        <is>
          <t>DEPÓSITO BANCARIO</t>
        </is>
      </c>
      <c r="J239" s="5" t="inlineStr">
        <is>
          <t>2378 EDDY DAREN JIMENEZ ROJAS</t>
        </is>
      </c>
    </row>
    <row r="240">
      <c r="A240" s="5" t="inlineStr">
        <is>
          <t>CCAJ-CB11/55/2023</t>
        </is>
      </c>
      <c r="B240" s="6" t="n">
        <v>44992.85142814815</v>
      </c>
      <c r="C240" s="5" t="inlineStr">
        <is>
          <t>3726 MARCELO ROCABADO ROJAS</t>
        </is>
      </c>
      <c r="D240" s="17" t="n">
        <v>45153226200</v>
      </c>
      <c r="E240" s="8" t="inlineStr">
        <is>
          <t>BISA-100070031</t>
        </is>
      </c>
      <c r="H240" s="9" t="n">
        <v>2000</v>
      </c>
      <c r="I240" s="5" t="inlineStr">
        <is>
          <t>DEPÓSITO BANCARIO</t>
        </is>
      </c>
      <c r="J240" s="5" t="inlineStr">
        <is>
          <t>2378 EDDY DAREN JIMENEZ ROJAS</t>
        </is>
      </c>
    </row>
    <row r="241">
      <c r="A241" s="5" t="inlineStr">
        <is>
          <t>CCAJ-CB11/55/2023</t>
        </is>
      </c>
      <c r="B241" s="6" t="n">
        <v>44992.85142814815</v>
      </c>
      <c r="C241" s="5" t="inlineStr">
        <is>
          <t>3726 MARCELO ROCABADO ROJAS</t>
        </is>
      </c>
      <c r="D241" s="17" t="n">
        <v>45113379745</v>
      </c>
      <c r="E241" s="8" t="inlineStr">
        <is>
          <t>BISA-100070031</t>
        </is>
      </c>
      <c r="H241" s="9" t="n">
        <v>2000</v>
      </c>
      <c r="I241" s="5" t="inlineStr">
        <is>
          <t>DEPÓSITO BANCARIO</t>
        </is>
      </c>
      <c r="J241" s="5" t="inlineStr">
        <is>
          <t>2378 EDDY DAREN JIMENEZ ROJAS</t>
        </is>
      </c>
    </row>
    <row r="242">
      <c r="A242" s="5" t="inlineStr">
        <is>
          <t>CCAJ-CB11/55/2023</t>
        </is>
      </c>
      <c r="B242" s="6" t="n">
        <v>44992.85142814815</v>
      </c>
      <c r="C242" s="5" t="inlineStr">
        <is>
          <t>3726 MARCELO ROCABADO ROJAS</t>
        </is>
      </c>
      <c r="D242" s="17" t="n">
        <v>45153226190</v>
      </c>
      <c r="E242" s="8" t="inlineStr">
        <is>
          <t>BISA-100070031</t>
        </is>
      </c>
      <c r="H242" s="9" t="n">
        <v>2000</v>
      </c>
      <c r="I242" s="5" t="inlineStr">
        <is>
          <t>DEPÓSITO BANCARIO</t>
        </is>
      </c>
      <c r="J242" s="5" t="inlineStr">
        <is>
          <t>2378 EDDY DAREN JIMENEZ ROJAS</t>
        </is>
      </c>
    </row>
    <row r="243">
      <c r="A243" s="5" t="inlineStr">
        <is>
          <t>CCAJ-CB11/55/2023</t>
        </is>
      </c>
      <c r="B243" s="6" t="n">
        <v>44992.85142814815</v>
      </c>
      <c r="C243" s="5" t="inlineStr">
        <is>
          <t>3726 MARCELO ROCABADO ROJAS</t>
        </is>
      </c>
      <c r="D243" s="17" t="n">
        <v>45163319732</v>
      </c>
      <c r="E243" s="8" t="inlineStr">
        <is>
          <t>BISA-100070031</t>
        </is>
      </c>
      <c r="H243" s="9" t="n">
        <v>6071.04</v>
      </c>
      <c r="I243" s="5" t="inlineStr">
        <is>
          <t>DEPÓSITO BANCARIO</t>
        </is>
      </c>
      <c r="J243" s="5" t="inlineStr">
        <is>
          <t>2378 EDDY DAREN JIMENEZ ROJAS</t>
        </is>
      </c>
    </row>
    <row r="244">
      <c r="A244" s="5" t="inlineStr">
        <is>
          <t>CCAJ-CB11/55/2023</t>
        </is>
      </c>
      <c r="B244" s="6" t="n">
        <v>44992.85142814815</v>
      </c>
      <c r="C244" s="5" t="inlineStr">
        <is>
          <t>3726 MARCELO ROCABADO ROJAS</t>
        </is>
      </c>
      <c r="D244" s="17" t="n">
        <v>45173287908</v>
      </c>
      <c r="E244" s="8" t="inlineStr">
        <is>
          <t>BISA-100070031</t>
        </is>
      </c>
      <c r="H244" s="9" t="n">
        <v>459.13</v>
      </c>
      <c r="I244" s="5" t="inlineStr">
        <is>
          <t>DEPÓSITO BANCARIO</t>
        </is>
      </c>
      <c r="J244" s="5" t="inlineStr">
        <is>
          <t>2378 EDDY DAREN JIMENEZ ROJAS</t>
        </is>
      </c>
    </row>
    <row r="245">
      <c r="A245" s="5" t="inlineStr">
        <is>
          <t>CCAJ-CB11/55/2023</t>
        </is>
      </c>
      <c r="B245" s="6" t="n">
        <v>44992.85142814815</v>
      </c>
      <c r="C245" s="5" t="inlineStr">
        <is>
          <t>3726 MARCELO ROCABADO ROJAS</t>
        </is>
      </c>
      <c r="D245" s="17" t="n">
        <v>45143594816</v>
      </c>
      <c r="E245" s="8" t="inlineStr">
        <is>
          <t>BISA-100070031</t>
        </is>
      </c>
      <c r="H245" s="9" t="n">
        <v>2094.62</v>
      </c>
      <c r="I245" s="5" t="inlineStr">
        <is>
          <t>DEPÓSITO BANCARIO</t>
        </is>
      </c>
      <c r="J245" s="5" t="inlineStr">
        <is>
          <t>2378 EDDY DAREN JIMENEZ ROJAS</t>
        </is>
      </c>
    </row>
    <row r="246">
      <c r="A246" s="5" t="inlineStr">
        <is>
          <t>CCAJ-CB11/55/2023</t>
        </is>
      </c>
      <c r="B246" s="6" t="n">
        <v>44992.85142814815</v>
      </c>
      <c r="C246" s="5" t="inlineStr">
        <is>
          <t>3726 MARCELO ROCABADO ROJAS</t>
        </is>
      </c>
      <c r="D246" s="17" t="n">
        <v>45113382941</v>
      </c>
      <c r="E246" s="8" t="inlineStr">
        <is>
          <t>BISA-100070031</t>
        </is>
      </c>
      <c r="H246" s="9" t="n">
        <v>700</v>
      </c>
      <c r="I246" s="5" t="inlineStr">
        <is>
          <t>DEPÓSITO BANCARIO</t>
        </is>
      </c>
      <c r="J246" s="5" t="inlineStr">
        <is>
          <t>2378 EDDY DAREN JIMENEZ ROJAS</t>
        </is>
      </c>
    </row>
    <row r="247">
      <c r="A247" s="5" t="inlineStr">
        <is>
          <t>CCAJ-CB11/55/2023</t>
        </is>
      </c>
      <c r="B247" s="6" t="n">
        <v>44992.85142814815</v>
      </c>
      <c r="C247" s="5" t="inlineStr">
        <is>
          <t>3726 MARCELO ROCABADO ROJAS</t>
        </is>
      </c>
      <c r="D247" s="17" t="n">
        <v>451732287518</v>
      </c>
      <c r="E247" s="8" t="inlineStr">
        <is>
          <t>BISA-100070031</t>
        </is>
      </c>
      <c r="H247" s="9" t="n">
        <v>1021.56</v>
      </c>
      <c r="I247" s="5" t="inlineStr">
        <is>
          <t>DEPÓSITO BANCARIO</t>
        </is>
      </c>
      <c r="J247" s="5" t="inlineStr">
        <is>
          <t>2276 ESTEBAN MAMANI CATORCENO</t>
        </is>
      </c>
    </row>
    <row r="248">
      <c r="A248" s="5" t="inlineStr">
        <is>
          <t>CCAJ-CB11/55/2023</t>
        </is>
      </c>
      <c r="B248" s="6" t="n">
        <v>44992.85142814815</v>
      </c>
      <c r="C248" s="5" t="inlineStr">
        <is>
          <t>3726 MARCELO ROCABADO ROJAS</t>
        </is>
      </c>
      <c r="D248" s="17" t="n">
        <v>45133231021</v>
      </c>
      <c r="E248" s="8" t="inlineStr">
        <is>
          <t>BISA-100070031</t>
        </is>
      </c>
      <c r="H248" s="9" t="n">
        <v>292.32</v>
      </c>
      <c r="I248" s="5" t="inlineStr">
        <is>
          <t>DEPÓSITO BANCARIO</t>
        </is>
      </c>
      <c r="J248" s="5" t="inlineStr">
        <is>
          <t>2276 ESTEBAN MAMANI CATORCENO</t>
        </is>
      </c>
    </row>
    <row r="249">
      <c r="A249" s="5" t="inlineStr">
        <is>
          <t>CCAJ-CB11/55/2023</t>
        </is>
      </c>
      <c r="B249" s="6" t="n">
        <v>44992.85142814815</v>
      </c>
      <c r="C249" s="5" t="inlineStr">
        <is>
          <t>3726 MARCELO ROCABADO ROJAS</t>
        </is>
      </c>
      <c r="D249" s="17" t="n">
        <v>53512327611</v>
      </c>
      <c r="E249" s="8" t="inlineStr">
        <is>
          <t>BISA-100070031</t>
        </is>
      </c>
      <c r="H249" s="9" t="n">
        <v>519.92</v>
      </c>
      <c r="I249" s="5" t="inlineStr">
        <is>
          <t>DEPÓSITO BANCARIO</t>
        </is>
      </c>
      <c r="J249" s="5" t="inlineStr">
        <is>
          <t>2276 ESTEBAN MAMANI CATORCENO</t>
        </is>
      </c>
    </row>
    <row r="250">
      <c r="A250" s="5" t="inlineStr">
        <is>
          <t>CCAJ-CB11/55/2023</t>
        </is>
      </c>
      <c r="B250" s="6" t="n">
        <v>44992.85142814815</v>
      </c>
      <c r="C250" s="5" t="inlineStr">
        <is>
          <t>3726 MARCELO ROCABADO ROJAS</t>
        </is>
      </c>
      <c r="D250" s="17" t="n">
        <v>45173288539</v>
      </c>
      <c r="E250" s="8" t="inlineStr">
        <is>
          <t>BISA-100070031</t>
        </is>
      </c>
      <c r="H250" s="9" t="n">
        <v>90</v>
      </c>
      <c r="I250" s="5" t="inlineStr">
        <is>
          <t>DEPÓSITO BANCARIO</t>
        </is>
      </c>
      <c r="J250" s="5" t="inlineStr">
        <is>
          <t>2276 ESTEBAN MAMANI CATORCENO</t>
        </is>
      </c>
    </row>
    <row r="251">
      <c r="A251" s="5" t="inlineStr">
        <is>
          <t>CCAJ-CB11/55/2023</t>
        </is>
      </c>
      <c r="B251" s="6" t="n">
        <v>44992.85142814815</v>
      </c>
      <c r="C251" s="5" t="inlineStr">
        <is>
          <t>3726 MARCELO ROCABADO ROJAS</t>
        </is>
      </c>
      <c r="D251" s="17" t="n">
        <v>45113382676</v>
      </c>
      <c r="E251" s="8" t="inlineStr">
        <is>
          <t>BISA-100070031</t>
        </is>
      </c>
      <c r="H251" s="9" t="n">
        <v>521.39</v>
      </c>
      <c r="I251" s="5" t="inlineStr">
        <is>
          <t>DEPÓSITO BANCARIO</t>
        </is>
      </c>
      <c r="J251" s="5" t="inlineStr">
        <is>
          <t>2276 ESTEBAN MAMANI CATORCENO</t>
        </is>
      </c>
    </row>
    <row r="252">
      <c r="A252" s="5" t="inlineStr">
        <is>
          <t>CCAJ-CB11/55/2023</t>
        </is>
      </c>
      <c r="B252" s="6" t="n">
        <v>44992.85142814815</v>
      </c>
      <c r="C252" s="5" t="inlineStr">
        <is>
          <t>3726 MARCELO ROCABADO ROJAS</t>
        </is>
      </c>
      <c r="D252" s="17" t="n">
        <v>45143594102</v>
      </c>
      <c r="E252" s="8" t="inlineStr">
        <is>
          <t>BISA-100070031</t>
        </is>
      </c>
      <c r="H252" s="9" t="n">
        <v>271.12</v>
      </c>
      <c r="I252" s="5" t="inlineStr">
        <is>
          <t>DEPÓSITO BANCARIO</t>
        </is>
      </c>
      <c r="J252" s="5" t="inlineStr">
        <is>
          <t>2276 ESTEBAN MAMANI CATORCENO</t>
        </is>
      </c>
    </row>
    <row r="253">
      <c r="A253" s="5" t="inlineStr">
        <is>
          <t>CCAJ-CB11/55/2023</t>
        </is>
      </c>
      <c r="B253" s="6" t="n">
        <v>44992.85142814815</v>
      </c>
      <c r="C253" s="5" t="inlineStr">
        <is>
          <t>3726 MARCELO ROCABADO ROJAS</t>
        </is>
      </c>
      <c r="D253" s="17" t="n">
        <v>45153228403</v>
      </c>
      <c r="E253" s="8" t="inlineStr">
        <is>
          <t>BISA-100070031</t>
        </is>
      </c>
      <c r="H253" s="9" t="n">
        <v>319.04</v>
      </c>
      <c r="I253" s="5" t="inlineStr">
        <is>
          <t>DEPÓSITO BANCARIO</t>
        </is>
      </c>
      <c r="J253" s="5" t="inlineStr">
        <is>
          <t>2276 ESTEBAN MAMANI CATORCENO</t>
        </is>
      </c>
    </row>
    <row r="254">
      <c r="A254" s="5" t="inlineStr">
        <is>
          <t>CCAJ-CB11/55/2023</t>
        </is>
      </c>
      <c r="B254" s="6" t="n">
        <v>44992.85142814815</v>
      </c>
      <c r="C254" s="5" t="inlineStr">
        <is>
          <t>3726 MARCELO ROCABADO ROJAS</t>
        </is>
      </c>
      <c r="D254" s="17" t="n">
        <v>45173288449</v>
      </c>
      <c r="E254" s="8" t="inlineStr">
        <is>
          <t>BISA-100070031</t>
        </is>
      </c>
      <c r="H254" s="9" t="n">
        <v>230.62</v>
      </c>
      <c r="I254" s="5" t="inlineStr">
        <is>
          <t>DEPÓSITO BANCARIO</t>
        </is>
      </c>
      <c r="J254" s="5" t="inlineStr">
        <is>
          <t>2276 ESTEBAN MAMANI CATORCENO</t>
        </is>
      </c>
    </row>
    <row r="255">
      <c r="A255" s="5" t="inlineStr">
        <is>
          <t>CCAJ-CB11/55/2023</t>
        </is>
      </c>
      <c r="B255" s="6" t="n">
        <v>44992.85142814815</v>
      </c>
      <c r="C255" s="5" t="inlineStr">
        <is>
          <t>3726 MARCELO ROCABADO ROJAS</t>
        </is>
      </c>
      <c r="D255" s="17" t="n">
        <v>45163320855</v>
      </c>
      <c r="E255" s="8" t="inlineStr">
        <is>
          <t>BISA-100070031</t>
        </is>
      </c>
      <c r="H255" s="9" t="n">
        <v>455.56</v>
      </c>
      <c r="I255" s="5" t="inlineStr">
        <is>
          <t>DEPÓSITO BANCARIO</t>
        </is>
      </c>
      <c r="J255" s="5" t="inlineStr">
        <is>
          <t>2276 ESTEBAN MAMANI CATORCENO</t>
        </is>
      </c>
    </row>
    <row r="256">
      <c r="A256" s="5" t="inlineStr">
        <is>
          <t>CCAJ-CB11/55/2023</t>
        </is>
      </c>
      <c r="B256" s="6" t="n">
        <v>44992.85142814815</v>
      </c>
      <c r="C256" s="5" t="inlineStr">
        <is>
          <t>3726 MARCELO ROCABADO ROJAS</t>
        </is>
      </c>
      <c r="D256" s="17" t="n">
        <v>45123367431</v>
      </c>
      <c r="E256" s="8" t="inlineStr">
        <is>
          <t>BISA-100070031</t>
        </is>
      </c>
      <c r="H256" s="9" t="n">
        <v>783.8</v>
      </c>
      <c r="I256" s="5" t="inlineStr">
        <is>
          <t>DEPÓSITO BANCARIO</t>
        </is>
      </c>
      <c r="J256" s="5" t="inlineStr">
        <is>
          <t>2276 ESTEBAN MAMANI CATORCENO</t>
        </is>
      </c>
    </row>
    <row r="257">
      <c r="A257" s="5" t="inlineStr">
        <is>
          <t>CCAJ-CB11/55/202</t>
        </is>
      </c>
      <c r="B257" s="6" t="n">
        <v>44992.85142814815</v>
      </c>
      <c r="C257" s="5" t="inlineStr">
        <is>
          <t>3726 MARCELO ROCABADO ROJAS</t>
        </is>
      </c>
      <c r="D257" s="7" t="n"/>
      <c r="E257" s="8" t="n"/>
      <c r="F257" s="9" t="n">
        <v>14109</v>
      </c>
      <c r="I257" s="10" t="inlineStr">
        <is>
          <t>EFECTIVO</t>
        </is>
      </c>
      <c r="J257" s="8" t="inlineStr">
        <is>
          <t>4269 JULY GONZALES - T05</t>
        </is>
      </c>
    </row>
    <row r="258">
      <c r="A258" s="5" t="inlineStr">
        <is>
          <t>CCAJ-CB11/55/2023</t>
        </is>
      </c>
      <c r="B258" s="6" t="n">
        <v>44992.85142814815</v>
      </c>
      <c r="C258" s="5" t="inlineStr">
        <is>
          <t>3726 MARCELO ROCABADO ROJAS</t>
        </is>
      </c>
      <c r="D258" s="7" t="n"/>
      <c r="E258" s="8" t="n"/>
      <c r="F258" s="9" t="n">
        <v>10415</v>
      </c>
      <c r="I258" s="10" t="inlineStr">
        <is>
          <t>EFECTIVO</t>
        </is>
      </c>
      <c r="J258" s="5" t="inlineStr">
        <is>
          <t>2286 JOSE MARCELO NOGALES SUAREZ</t>
        </is>
      </c>
    </row>
    <row r="259">
      <c r="A259" s="5" t="inlineStr">
        <is>
          <t>CCAJ-CB11/55/2023</t>
        </is>
      </c>
      <c r="B259" s="6" t="n">
        <v>44992.85142814815</v>
      </c>
      <c r="C259" s="5" t="inlineStr">
        <is>
          <t>3726 MARCELO ROCABADO ROJAS</t>
        </is>
      </c>
      <c r="D259" s="7" t="n"/>
      <c r="E259" s="8" t="n"/>
      <c r="F259" s="9" t="n">
        <v>27992.7</v>
      </c>
      <c r="I259" s="10" t="inlineStr">
        <is>
          <t>EFECTIVO</t>
        </is>
      </c>
      <c r="J259" s="8" t="inlineStr">
        <is>
          <t>2287 OLVER VACA ARCHONDO</t>
        </is>
      </c>
    </row>
    <row r="260">
      <c r="A260" s="5" t="inlineStr">
        <is>
          <t>CCAJ-CB11/55/2023</t>
        </is>
      </c>
      <c r="B260" s="6" t="n">
        <v>44992.85142814815</v>
      </c>
      <c r="C260" s="5" t="inlineStr">
        <is>
          <t>3726 MARCELO ROCABADO ROJAS</t>
        </is>
      </c>
      <c r="D260" s="7" t="n"/>
      <c r="E260" s="8" t="n"/>
      <c r="F260" s="9" t="n">
        <v>56216.6</v>
      </c>
      <c r="I260" s="10" t="inlineStr">
        <is>
          <t>EFECTIVO</t>
        </is>
      </c>
      <c r="J260" s="5" t="inlineStr">
        <is>
          <t>2378 EDDY DAREN JIMENEZ ROJAS</t>
        </is>
      </c>
    </row>
    <row r="261">
      <c r="A261" s="5" t="inlineStr">
        <is>
          <t>CCAJ-CB11/55/2023</t>
        </is>
      </c>
      <c r="B261" s="6" t="n">
        <v>44992.85142814815</v>
      </c>
      <c r="C261" s="5" t="inlineStr">
        <is>
          <t>3726 MARCELO ROCABADO ROJAS</t>
        </is>
      </c>
      <c r="D261" s="7" t="n"/>
      <c r="E261" s="8" t="n"/>
      <c r="F261" s="9" t="n">
        <v>9827.5</v>
      </c>
      <c r="I261" s="10" t="inlineStr">
        <is>
          <t>EFECTIVO</t>
        </is>
      </c>
      <c r="J261" s="8" t="inlineStr">
        <is>
          <t>2383 MAURO FELIPE CARICARI</t>
        </is>
      </c>
    </row>
    <row r="262">
      <c r="A262" s="5" t="inlineStr">
        <is>
          <t>CCAJ-CB11/55/2023</t>
        </is>
      </c>
      <c r="B262" s="6" t="n">
        <v>44992.85142814815</v>
      </c>
      <c r="C262" s="5" t="inlineStr">
        <is>
          <t>3726 MARCELO ROCABADO ROJAS</t>
        </is>
      </c>
      <c r="D262" s="7" t="n"/>
      <c r="E262" s="8" t="n"/>
      <c r="F262" s="9" t="n">
        <v>8100.3</v>
      </c>
      <c r="I262" s="10" t="inlineStr">
        <is>
          <t>EFECTIVO</t>
        </is>
      </c>
      <c r="J262" s="5" t="inlineStr">
        <is>
          <t>2537 JUAN CARLOS REVOLLO RODRIGUEZ</t>
        </is>
      </c>
    </row>
    <row r="263">
      <c r="A263" s="5" t="inlineStr">
        <is>
          <t>CCAJ-CB11/55/2023</t>
        </is>
      </c>
      <c r="B263" s="6" t="n">
        <v>44992.85142814815</v>
      </c>
      <c r="C263" s="5" t="inlineStr">
        <is>
          <t>3726 MARCELO ROCABADO ROJAS</t>
        </is>
      </c>
      <c r="D263" s="7" t="n"/>
      <c r="E263" s="8" t="n"/>
      <c r="F263" s="9" t="n">
        <v>7826.2</v>
      </c>
      <c r="I263" s="10" t="inlineStr">
        <is>
          <t>EFECTIVO</t>
        </is>
      </c>
      <c r="J263" s="5" t="inlineStr">
        <is>
          <t>2539 JUAN CARLOS ANGULO ROJAS</t>
        </is>
      </c>
    </row>
    <row r="264">
      <c r="A264" s="5" t="inlineStr">
        <is>
          <t>CCAJ-CB11/55/2023</t>
        </is>
      </c>
      <c r="B264" s="6" t="n">
        <v>44992.85142814815</v>
      </c>
      <c r="C264" s="5" t="inlineStr">
        <is>
          <t>3726 MARCELO ROCABADO ROJAS</t>
        </is>
      </c>
      <c r="D264" s="7" t="n"/>
      <c r="E264" s="8" t="n"/>
      <c r="F264" s="9" t="n">
        <v>13649</v>
      </c>
      <c r="I264" s="10" t="inlineStr">
        <is>
          <t>EFECTIVO</t>
        </is>
      </c>
      <c r="J264" s="5" t="inlineStr">
        <is>
          <t>2676 RUDDY AUGUSTO BASTO ZURITA</t>
        </is>
      </c>
    </row>
    <row r="265">
      <c r="A265" s="5" t="inlineStr">
        <is>
          <t>CCAJ-CB11/55/2023</t>
        </is>
      </c>
      <c r="B265" s="6" t="n">
        <v>44992.85142814815</v>
      </c>
      <c r="C265" s="5" t="inlineStr">
        <is>
          <t>3726 MARCELO ROCABADO ROJAS</t>
        </is>
      </c>
      <c r="D265" s="7" t="n"/>
      <c r="E265" s="8" t="n"/>
      <c r="F265" s="9" t="n">
        <v>16338.4</v>
      </c>
      <c r="I265" s="10" t="inlineStr">
        <is>
          <t>EFECTIVO</t>
        </is>
      </c>
      <c r="J265" s="8" t="inlineStr">
        <is>
          <t>2941 EFRAIN MAMANI CAMIÑO</t>
        </is>
      </c>
    </row>
    <row r="266">
      <c r="A266" s="5" t="inlineStr">
        <is>
          <t>CCAJ-CB11/55/2023</t>
        </is>
      </c>
      <c r="B266" s="6" t="n">
        <v>44992.85142814815</v>
      </c>
      <c r="C266" s="5" t="inlineStr">
        <is>
          <t>3726 MARCELO ROCABADO ROJAS</t>
        </is>
      </c>
      <c r="D266" s="7" t="n"/>
      <c r="E266" s="8" t="n"/>
      <c r="F266" s="9" t="n">
        <v>12312.3</v>
      </c>
      <c r="I266" s="10" t="inlineStr">
        <is>
          <t>EFECTIVO</t>
        </is>
      </c>
      <c r="J266" s="5" t="inlineStr">
        <is>
          <t>2979 ROBERTO CARLOS QUINTEROS FLORES</t>
        </is>
      </c>
    </row>
    <row r="267">
      <c r="A267" s="5" t="inlineStr">
        <is>
          <t>CCAJ-CB11/55/2023</t>
        </is>
      </c>
      <c r="B267" s="6" t="n">
        <v>44992.85142814815</v>
      </c>
      <c r="C267" s="5" t="inlineStr">
        <is>
          <t>3726 MARCELO ROCABADO ROJAS</t>
        </is>
      </c>
      <c r="D267" s="7" t="n"/>
      <c r="E267" s="8" t="n"/>
      <c r="F267" s="9" t="n">
        <v>11159</v>
      </c>
      <c r="I267" s="10" t="inlineStr">
        <is>
          <t>EFECTIVO</t>
        </is>
      </c>
      <c r="J267" s="8" t="inlineStr">
        <is>
          <t>4269 JULY GONZALES - T01</t>
        </is>
      </c>
    </row>
    <row r="268">
      <c r="A268" s="5" t="inlineStr">
        <is>
          <t>CCAJ-CB11/55/2023</t>
        </is>
      </c>
      <c r="B268" s="6" t="n">
        <v>44992.85142814815</v>
      </c>
      <c r="C268" s="5" t="inlineStr">
        <is>
          <t>3726 MARCELO ROCABADO ROJAS</t>
        </is>
      </c>
      <c r="D268" s="7" t="n"/>
      <c r="E268" s="8" t="n"/>
      <c r="F268" s="9" t="n">
        <v>10695.4</v>
      </c>
      <c r="I268" s="10" t="inlineStr">
        <is>
          <t>EFECTIVO</t>
        </is>
      </c>
      <c r="J268" s="8" t="inlineStr">
        <is>
          <t>4269 JULY GONZALES - T02</t>
        </is>
      </c>
    </row>
    <row r="269">
      <c r="A269" s="5" t="inlineStr">
        <is>
          <t>CCAJ-CB11/55/2023</t>
        </is>
      </c>
      <c r="B269" s="6" t="n">
        <v>44992.85142814815</v>
      </c>
      <c r="C269" s="5" t="inlineStr">
        <is>
          <t>3726 MARCELO ROCABADO ROJAS</t>
        </is>
      </c>
      <c r="D269" s="7" t="n"/>
      <c r="E269" s="8" t="n"/>
      <c r="F269" s="9" t="n">
        <v>48222.4</v>
      </c>
      <c r="I269" s="10" t="inlineStr">
        <is>
          <t>EFECTIVO</t>
        </is>
      </c>
      <c r="J269" s="8" t="inlineStr">
        <is>
          <t>4269 JULY GONZALES - T04</t>
        </is>
      </c>
    </row>
    <row r="270">
      <c r="A270" s="5" t="inlineStr">
        <is>
          <t>CCAJ-CB11/55/2023</t>
        </is>
      </c>
      <c r="B270" s="6" t="n">
        <v>44992.85142814815</v>
      </c>
      <c r="C270" s="5" t="inlineStr">
        <is>
          <t>3726 MARCELO ROCABADO ROJAS</t>
        </is>
      </c>
      <c r="D270" s="7" t="n"/>
      <c r="E270" s="8" t="n"/>
      <c r="F270" s="9" t="n">
        <v>16963.1</v>
      </c>
      <c r="I270" s="10" t="inlineStr">
        <is>
          <t>EFECTIVO</t>
        </is>
      </c>
      <c r="J270" s="8" t="inlineStr">
        <is>
          <t>4269 JULY GONZALES - T06</t>
        </is>
      </c>
    </row>
    <row r="271">
      <c r="A271" s="5" t="inlineStr">
        <is>
          <t>CCAJ-CB11/55/2023</t>
        </is>
      </c>
      <c r="B271" s="6" t="n">
        <v>44992.85142814815</v>
      </c>
      <c r="C271" s="5" t="inlineStr">
        <is>
          <t>3726 MARCELO ROCABADO ROJAS</t>
        </is>
      </c>
      <c r="D271" s="7" t="n"/>
      <c r="E271" s="8" t="n"/>
      <c r="F271" s="9" t="n">
        <v>8134.9</v>
      </c>
      <c r="I271" s="10" t="inlineStr">
        <is>
          <t>EFECTIVO</t>
        </is>
      </c>
      <c r="J271" s="8" t="inlineStr">
        <is>
          <t>4269 JULY GONZALES - T07</t>
        </is>
      </c>
    </row>
    <row r="272">
      <c r="A272" s="5" t="inlineStr">
        <is>
          <t>CCAJ-CB11/55/2023</t>
        </is>
      </c>
      <c r="B272" s="6" t="n">
        <v>44992.85142814815</v>
      </c>
      <c r="C272" s="5" t="inlineStr">
        <is>
          <t>3726 MARCELO ROCABADO ROJAS</t>
        </is>
      </c>
      <c r="D272" s="7" t="n"/>
      <c r="E272" s="8" t="n"/>
      <c r="F272" s="9" t="n">
        <v>192279.1</v>
      </c>
      <c r="I272" s="10" t="inlineStr">
        <is>
          <t>EFECTIVO</t>
        </is>
      </c>
      <c r="J272" s="8" t="inlineStr">
        <is>
          <t>4861 BRIAN ABAD FLORES CRUZ</t>
        </is>
      </c>
    </row>
    <row r="273">
      <c r="A273" s="5" t="inlineStr">
        <is>
          <t>CCAJ-CB11/55/2023</t>
        </is>
      </c>
      <c r="B273" s="6" t="n">
        <v>44992.85142814815</v>
      </c>
      <c r="C273" s="5" t="inlineStr">
        <is>
          <t>3726 MARCELO ROCABADO ROJAS</t>
        </is>
      </c>
      <c r="D273" s="7" t="n"/>
      <c r="E273" s="8" t="n"/>
      <c r="F273" s="9" t="n">
        <v>10073.5</v>
      </c>
      <c r="I273" s="10" t="inlineStr">
        <is>
          <t>EFECTIVO</t>
        </is>
      </c>
      <c r="J273" s="5" t="inlineStr">
        <is>
          <t>4771 CHRISTIAN LEDEZMA - T08</t>
        </is>
      </c>
    </row>
    <row r="274">
      <c r="A274" s="5" t="inlineStr">
        <is>
          <t>CCAJ-CB11/55/2023</t>
        </is>
      </c>
      <c r="B274" s="6" t="n">
        <v>44992.85142814815</v>
      </c>
      <c r="C274" s="5" t="inlineStr">
        <is>
          <t>3726 MARCELO ROCABADO ROJAS</t>
        </is>
      </c>
      <c r="D274" s="7" t="n"/>
      <c r="E274" s="8" t="n"/>
      <c r="F274" s="9" t="n">
        <v>3684.5</v>
      </c>
      <c r="I274" s="10" t="inlineStr">
        <is>
          <t>EFECTIVO</t>
        </is>
      </c>
      <c r="J274" s="5" t="inlineStr">
        <is>
          <t>4771 CHRISTIAN LEDEZMA - T10</t>
        </is>
      </c>
    </row>
    <row r="275">
      <c r="A275" s="5" t="inlineStr">
        <is>
          <t>CCAJ-CB11/55/2023</t>
        </is>
      </c>
      <c r="B275" s="6" t="n">
        <v>44992.85142814815</v>
      </c>
      <c r="C275" s="5" t="inlineStr">
        <is>
          <t>3726 MARCELO ROCABADO ROJAS</t>
        </is>
      </c>
      <c r="D275" s="7" t="n"/>
      <c r="E275" s="8" t="n"/>
      <c r="F275" s="9" t="n">
        <v>68236.5</v>
      </c>
      <c r="I275" s="10" t="inlineStr">
        <is>
          <t>EFECTIVO</t>
        </is>
      </c>
      <c r="J275" s="5" t="inlineStr">
        <is>
          <t>4771 CHRISTIAN LEDEZMA - T11</t>
        </is>
      </c>
    </row>
    <row r="276">
      <c r="A276" s="11" t="inlineStr">
        <is>
          <t>SAP</t>
        </is>
      </c>
      <c r="B276" s="3" t="n"/>
      <c r="C276" s="3" t="n"/>
      <c r="D276" s="20">
        <f>554956.98+6960</f>
        <v/>
      </c>
      <c r="E276" s="8" t="n"/>
      <c r="F276" s="46">
        <f>SUM(F237:G275)</f>
        <v/>
      </c>
      <c r="G276" s="9" t="n"/>
      <c r="I276" s="10" t="n"/>
      <c r="J276" s="5" t="n"/>
    </row>
    <row r="277">
      <c r="A277" s="13" t="inlineStr">
        <is>
          <t>FECHA</t>
        </is>
      </c>
      <c r="B277" s="13" t="inlineStr">
        <is>
          <t>CIERRE DE CAJA</t>
        </is>
      </c>
      <c r="C277" s="13" t="inlineStr">
        <is>
          <t>IMPORTE</t>
        </is>
      </c>
      <c r="D277" s="20" t="n"/>
      <c r="E277" s="8" t="n"/>
      <c r="F277" s="63" t="n"/>
      <c r="G277" s="9" t="n"/>
      <c r="I277" s="10" t="n"/>
      <c r="J277" s="5" t="n"/>
    </row>
    <row r="278" ht="15.75" customHeight="1">
      <c r="A278" s="5" t="n"/>
      <c r="B278" s="6" t="n"/>
      <c r="C278" s="5" t="n"/>
      <c r="D278" s="32" t="n">
        <v>112875237</v>
      </c>
      <c r="E278" s="15" t="n">
        <v>112899330</v>
      </c>
      <c r="I278" s="10" t="n"/>
      <c r="J278" s="5" t="n"/>
    </row>
    <row r="279" ht="15.75" customHeight="1">
      <c r="A279" s="5" t="n"/>
      <c r="B279" s="6" t="n"/>
      <c r="C279" s="5" t="n"/>
      <c r="D279" s="32" t="inlineStr">
        <is>
          <t>112875237</t>
        </is>
      </c>
      <c r="E279" s="15" t="inlineStr">
        <is>
          <t>112879229</t>
        </is>
      </c>
      <c r="G279" s="9" t="n"/>
      <c r="I279" s="10" t="n"/>
      <c r="J279" s="5" t="n"/>
    </row>
    <row r="280"/>
    <row r="281">
      <c r="A281" s="1" t="inlineStr">
        <is>
          <t>Cierre Caja</t>
        </is>
      </c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3" t="inlineStr">
        <is>
          <t>Del 08/03/2023</t>
        </is>
      </c>
      <c r="B282" s="2" t="n"/>
      <c r="C282" s="2" t="n"/>
      <c r="D282" s="2" t="inlineStr">
        <is>
          <t>112875671</t>
        </is>
      </c>
      <c r="E282" s="2" t="inlineStr">
        <is>
          <t>112879844</t>
        </is>
      </c>
      <c r="F282" s="2" t="n"/>
      <c r="G282" s="2" t="n"/>
      <c r="H282" s="2" t="n"/>
      <c r="I282" s="2" t="n"/>
      <c r="J282" s="2" t="n"/>
    </row>
    <row r="283">
      <c r="A283" s="90" t="inlineStr">
        <is>
          <t>Cierre Caja</t>
        </is>
      </c>
      <c r="B283" s="90" t="inlineStr">
        <is>
          <t>Fecha</t>
        </is>
      </c>
      <c r="C283" s="90" t="inlineStr">
        <is>
          <t>Cajero</t>
        </is>
      </c>
      <c r="D283" s="90" t="inlineStr">
        <is>
          <t>Nro Voucher</t>
        </is>
      </c>
      <c r="E283" s="90" t="inlineStr">
        <is>
          <t>Nro Cuenta</t>
        </is>
      </c>
      <c r="F283" s="90" t="inlineStr">
        <is>
          <t>Tipo Ingreso</t>
        </is>
      </c>
      <c r="G283" s="91" t="n"/>
      <c r="H283" s="92" t="n"/>
      <c r="I283" s="90" t="inlineStr">
        <is>
          <t>TIPO DE INGRESO</t>
        </is>
      </c>
      <c r="J283" s="90" t="inlineStr">
        <is>
          <t>Cobrador</t>
        </is>
      </c>
    </row>
    <row r="284">
      <c r="A284" s="93" t="n"/>
      <c r="B284" s="93" t="n"/>
      <c r="C284" s="93" t="n"/>
      <c r="D284" s="93" t="n"/>
      <c r="E284" s="93" t="n"/>
      <c r="F284" s="4" t="inlineStr">
        <is>
          <t>EFECTIVO</t>
        </is>
      </c>
      <c r="G284" s="4" t="inlineStr">
        <is>
          <t>CHEQUE</t>
        </is>
      </c>
      <c r="H284" s="4" t="inlineStr">
        <is>
          <t>TRANSFERENCIA</t>
        </is>
      </c>
      <c r="I284" s="93" t="n"/>
      <c r="J284" s="93" t="n"/>
    </row>
    <row r="285">
      <c r="A285" s="5" t="inlineStr">
        <is>
          <t>CCAJ-CB11/56/2023</t>
        </is>
      </c>
      <c r="B285" s="6" t="n">
        <v>44993.81991407408</v>
      </c>
      <c r="C285" s="5" t="inlineStr">
        <is>
          <t>3726 MARCELO ROCABADO ROJAS</t>
        </is>
      </c>
      <c r="D285" s="7" t="n"/>
      <c r="E285" s="8" t="n"/>
      <c r="G285" s="9" t="n">
        <v>2880</v>
      </c>
      <c r="I285" s="10" t="inlineStr">
        <is>
          <t>CHEQUE</t>
        </is>
      </c>
      <c r="J285" s="5" t="inlineStr">
        <is>
          <t>2378 EDDY DAREN JIMENEZ ROJAS</t>
        </is>
      </c>
    </row>
    <row r="286">
      <c r="A286" s="5" t="inlineStr">
        <is>
          <t>CCAJ-CB11/56/2023</t>
        </is>
      </c>
      <c r="B286" s="6" t="n">
        <v>44993.81991407408</v>
      </c>
      <c r="C286" s="5" t="inlineStr">
        <is>
          <t>3726 MARCELO ROCABADO ROJAS</t>
        </is>
      </c>
      <c r="D286" s="17" t="n">
        <v>45163321353</v>
      </c>
      <c r="E286" s="8" t="inlineStr">
        <is>
          <t>BISA-100070031</t>
        </is>
      </c>
      <c r="H286" s="9" t="n">
        <v>27480</v>
      </c>
      <c r="I286" s="5" t="inlineStr">
        <is>
          <t>DEPÓSITO BANCARIO</t>
        </is>
      </c>
      <c r="J286" s="5" t="inlineStr">
        <is>
          <t>2378 EDDY DAREN JIMENEZ ROJAS</t>
        </is>
      </c>
    </row>
    <row r="287">
      <c r="A287" s="5" t="inlineStr">
        <is>
          <t>CCAJ-CB11/56/2023</t>
        </is>
      </c>
      <c r="B287" s="6" t="n">
        <v>44993.81991407408</v>
      </c>
      <c r="C287" s="5" t="inlineStr">
        <is>
          <t>3726 MARCELO ROCABADO ROJAS</t>
        </is>
      </c>
      <c r="D287" s="17" t="n">
        <v>451532302071</v>
      </c>
      <c r="E287" s="8" t="inlineStr">
        <is>
          <t>BISA-100070031</t>
        </is>
      </c>
      <c r="H287" s="9" t="n">
        <v>10264.47</v>
      </c>
      <c r="I287" s="5" t="inlineStr">
        <is>
          <t>DEPÓSITO BANCARIO</t>
        </is>
      </c>
      <c r="J287" s="8" t="inlineStr">
        <is>
          <t>4861 BRIAN ABAD FLORES CRUZ</t>
        </is>
      </c>
    </row>
    <row r="288">
      <c r="A288" s="5" t="inlineStr">
        <is>
          <t>CCAJ-CB11/56/2023</t>
        </is>
      </c>
      <c r="B288" s="6" t="n">
        <v>44993.81991407408</v>
      </c>
      <c r="C288" s="5" t="inlineStr">
        <is>
          <t>3726 MARCELO ROCABADO ROJAS</t>
        </is>
      </c>
      <c r="D288" s="17" t="n">
        <v>451532302072</v>
      </c>
      <c r="E288" s="8" t="inlineStr">
        <is>
          <t>BISA-100070031</t>
        </is>
      </c>
      <c r="H288" s="9" t="n">
        <v>6912</v>
      </c>
      <c r="I288" s="5" t="inlineStr">
        <is>
          <t>DEPÓSITO BANCARIO</t>
        </is>
      </c>
      <c r="J288" s="8" t="inlineStr">
        <is>
          <t>4861 BRIAN ABAD FLORES CRUZ</t>
        </is>
      </c>
    </row>
    <row r="289">
      <c r="A289" s="5" t="inlineStr">
        <is>
          <t>CCAJ-CB11/56/2023</t>
        </is>
      </c>
      <c r="B289" s="6" t="n">
        <v>44993.81991407408</v>
      </c>
      <c r="C289" s="5" t="inlineStr">
        <is>
          <t>3726 MARCELO ROCABADO ROJAS</t>
        </is>
      </c>
      <c r="D289" s="17" t="n">
        <v>451532302073</v>
      </c>
      <c r="E289" s="8" t="inlineStr">
        <is>
          <t>BISA-100070031</t>
        </is>
      </c>
      <c r="H289" s="9" t="n">
        <v>4823.53</v>
      </c>
      <c r="I289" s="5" t="inlineStr">
        <is>
          <t>DEPÓSITO BANCARIO</t>
        </is>
      </c>
      <c r="J289" s="8" t="inlineStr">
        <is>
          <t>4861 BRIAN ABAD FLORES CRUZ</t>
        </is>
      </c>
    </row>
    <row r="290">
      <c r="A290" s="5" t="inlineStr">
        <is>
          <t>CCAJ-CB11/56/2023</t>
        </is>
      </c>
      <c r="B290" s="6" t="n">
        <v>44993.81991407408</v>
      </c>
      <c r="C290" s="5" t="inlineStr">
        <is>
          <t>3726 MARCELO ROCABADO ROJAS</t>
        </is>
      </c>
      <c r="D290" s="17" t="n">
        <v>45153231453</v>
      </c>
      <c r="E290" s="8" t="inlineStr">
        <is>
          <t>BISA-100070031</t>
        </is>
      </c>
      <c r="H290" s="9" t="n">
        <v>49.08</v>
      </c>
      <c r="I290" s="5" t="inlineStr">
        <is>
          <t>DEPÓSITO BANCARIO</t>
        </is>
      </c>
      <c r="J290" s="5" t="inlineStr">
        <is>
          <t>2276 ESTEBAN MAMANI CATORCENO</t>
        </is>
      </c>
    </row>
    <row r="291">
      <c r="A291" s="5" t="inlineStr">
        <is>
          <t>CCAJ-CB11/56/2023</t>
        </is>
      </c>
      <c r="B291" s="6" t="n">
        <v>44993.81991407408</v>
      </c>
      <c r="C291" s="5" t="inlineStr">
        <is>
          <t>3726 MARCELO ROCABADO ROJAS</t>
        </is>
      </c>
      <c r="D291" s="17" t="n">
        <v>45163332195</v>
      </c>
      <c r="E291" s="8" t="inlineStr">
        <is>
          <t>BISA-100070031</t>
        </is>
      </c>
      <c r="H291" s="9" t="n">
        <v>485.02</v>
      </c>
      <c r="I291" s="5" t="inlineStr">
        <is>
          <t>DEPÓSITO BANCARIO</t>
        </is>
      </c>
      <c r="J291" s="5" t="inlineStr">
        <is>
          <t>2276 ESTEBAN MAMANI CATORCENO</t>
        </is>
      </c>
    </row>
    <row r="292">
      <c r="A292" s="5" t="inlineStr">
        <is>
          <t>CCAJ-CB11/56/2023</t>
        </is>
      </c>
      <c r="B292" s="6" t="n">
        <v>44993.81991407408</v>
      </c>
      <c r="C292" s="5" t="inlineStr">
        <is>
          <t>3726 MARCELO ROCABADO ROJAS</t>
        </is>
      </c>
      <c r="D292" s="17" t="n">
        <v>45153231617</v>
      </c>
      <c r="E292" s="8" t="inlineStr">
        <is>
          <t>BISA-100070031</t>
        </is>
      </c>
      <c r="H292" s="9" t="n">
        <v>147.96</v>
      </c>
      <c r="I292" s="5" t="inlineStr">
        <is>
          <t>DEPÓSITO BANCARIO</t>
        </is>
      </c>
      <c r="J292" s="5" t="inlineStr">
        <is>
          <t>2276 ESTEBAN MAMANI CATORCENO</t>
        </is>
      </c>
    </row>
    <row r="293">
      <c r="A293" s="5" t="inlineStr">
        <is>
          <t>CCAJ-CB11/56/2023</t>
        </is>
      </c>
      <c r="B293" s="6" t="n">
        <v>44993.81991407408</v>
      </c>
      <c r="C293" s="5" t="inlineStr">
        <is>
          <t>3726 MARCELO ROCABADO ROJAS</t>
        </is>
      </c>
      <c r="D293" s="17" t="n">
        <v>45123369700</v>
      </c>
      <c r="E293" s="8" t="inlineStr">
        <is>
          <t>BISA-100070031</t>
        </is>
      </c>
      <c r="H293" s="9" t="n">
        <v>1099.98</v>
      </c>
      <c r="I293" s="5" t="inlineStr">
        <is>
          <t>DEPÓSITO BANCARIO</t>
        </is>
      </c>
      <c r="J293" s="5" t="inlineStr">
        <is>
          <t>2276 ESTEBAN MAMANI CATORCENO</t>
        </is>
      </c>
    </row>
    <row r="294">
      <c r="A294" s="5" t="inlineStr">
        <is>
          <t>CCAJ-CB11/56/2023</t>
        </is>
      </c>
      <c r="B294" s="6" t="n">
        <v>44993.81991407408</v>
      </c>
      <c r="C294" s="5" t="inlineStr">
        <is>
          <t>3726 MARCELO ROCABADO ROJAS</t>
        </is>
      </c>
      <c r="D294" s="17" t="n">
        <v>45153231249</v>
      </c>
      <c r="E294" s="8" t="inlineStr">
        <is>
          <t>BISA-100070031</t>
        </is>
      </c>
      <c r="H294" s="9" t="n">
        <v>9600</v>
      </c>
      <c r="I294" s="5" t="inlineStr">
        <is>
          <t>DEPÓSITO BANCARIO</t>
        </is>
      </c>
      <c r="J294" s="5" t="inlineStr">
        <is>
          <t>2378 EDDY DAREN JIMENEZ ROJAS</t>
        </is>
      </c>
    </row>
    <row r="295">
      <c r="A295" s="5" t="inlineStr">
        <is>
          <t>CCAJ-CB11/56/2023</t>
        </is>
      </c>
      <c r="B295" s="6" t="n">
        <v>44993.81991407408</v>
      </c>
      <c r="C295" s="5" t="inlineStr">
        <is>
          <t>3726 MARCELO ROCABADO ROJAS</t>
        </is>
      </c>
      <c r="D295" s="17" t="n">
        <v>53612325732</v>
      </c>
      <c r="E295" s="8" t="inlineStr">
        <is>
          <t>BISA-100070031</t>
        </is>
      </c>
      <c r="H295" s="9" t="n">
        <v>683.3200000000001</v>
      </c>
      <c r="I295" s="5" t="inlineStr">
        <is>
          <t>DEPÓSITO BANCARIO</t>
        </is>
      </c>
      <c r="J295" s="5" t="inlineStr">
        <is>
          <t>2378 EDDY DAREN JIMENEZ ROJAS</t>
        </is>
      </c>
    </row>
    <row r="296">
      <c r="A296" s="5" t="inlineStr">
        <is>
          <t>CCAJ-CB11/56/2023</t>
        </is>
      </c>
      <c r="B296" s="6" t="n">
        <v>44993.81991407408</v>
      </c>
      <c r="C296" s="5" t="inlineStr">
        <is>
          <t>3726 MARCELO ROCABADO ROJAS</t>
        </is>
      </c>
      <c r="D296" s="17" t="n">
        <v>45163319529</v>
      </c>
      <c r="E296" s="8" t="inlineStr">
        <is>
          <t>BISA-100070031</t>
        </is>
      </c>
      <c r="H296" s="9" t="n">
        <v>143.95</v>
      </c>
      <c r="I296" s="5" t="inlineStr">
        <is>
          <t>DEPÓSITO BANCARIO</t>
        </is>
      </c>
      <c r="J296" s="5" t="inlineStr">
        <is>
          <t>2276 ESTEBAN MAMANI CATORCENO</t>
        </is>
      </c>
    </row>
    <row r="297">
      <c r="A297" s="5" t="inlineStr">
        <is>
          <t>CCAJ-CB11/56/2023</t>
        </is>
      </c>
      <c r="B297" s="6" t="n">
        <v>44993.81991407408</v>
      </c>
      <c r="C297" s="5" t="inlineStr">
        <is>
          <t>3726 MARCELO ROCABADO ROJAS</t>
        </is>
      </c>
      <c r="D297" s="17" t="n">
        <v>45163320803</v>
      </c>
      <c r="E297" s="8" t="inlineStr">
        <is>
          <t>BISA-100070031</t>
        </is>
      </c>
      <c r="H297" s="9" t="n">
        <v>1446.48</v>
      </c>
      <c r="I297" s="5" t="inlineStr">
        <is>
          <t>DEPÓSITO BANCARIO</t>
        </is>
      </c>
      <c r="J297" s="5" t="inlineStr">
        <is>
          <t>2276 ESTEBAN MAMANI CATORCENO</t>
        </is>
      </c>
    </row>
    <row r="298">
      <c r="A298" s="5" t="inlineStr">
        <is>
          <t>CCAJ-CB11/56/2023</t>
        </is>
      </c>
      <c r="B298" s="6" t="n">
        <v>44993.81991407408</v>
      </c>
      <c r="C298" s="5" t="inlineStr">
        <is>
          <t>3726 MARCELO ROCABADO ROJAS</t>
        </is>
      </c>
      <c r="D298" s="17" t="n">
        <v>45163320908</v>
      </c>
      <c r="E298" s="8" t="inlineStr">
        <is>
          <t>BISA-100070031</t>
        </is>
      </c>
      <c r="H298" s="9" t="n">
        <v>2635.42</v>
      </c>
      <c r="I298" s="5" t="inlineStr">
        <is>
          <t>DEPÓSITO BANCARIO</t>
        </is>
      </c>
      <c r="J298" s="5" t="inlineStr">
        <is>
          <t>2276 ESTEBAN MAMANI CATORCENO</t>
        </is>
      </c>
    </row>
    <row r="299">
      <c r="A299" s="5" t="inlineStr">
        <is>
          <t>CCAJ-CB11/56/2023</t>
        </is>
      </c>
      <c r="B299" s="6" t="n">
        <v>44993.81991407408</v>
      </c>
      <c r="C299" s="5" t="inlineStr">
        <is>
          <t>3726 MARCELO ROCABADO ROJAS</t>
        </is>
      </c>
      <c r="D299" s="7" t="n">
        <v>232785</v>
      </c>
      <c r="E299" s="5" t="inlineStr">
        <is>
          <t>BANCO DE CREDITO-7015054675359</t>
        </is>
      </c>
      <c r="H299" s="9" t="n">
        <v>2808.24</v>
      </c>
      <c r="I299" s="5" t="inlineStr">
        <is>
          <t>DEPÓSITO BANCARIO</t>
        </is>
      </c>
      <c r="J299" s="5" t="inlineStr">
        <is>
          <t>2378 EDDY DAREN JIMENEZ ROJAS</t>
        </is>
      </c>
    </row>
    <row r="300">
      <c r="A300" s="5" t="inlineStr">
        <is>
          <t>CCAJ-CB11/56/2023</t>
        </is>
      </c>
      <c r="B300" s="6" t="n">
        <v>44993.81991407408</v>
      </c>
      <c r="C300" s="5" t="inlineStr">
        <is>
          <t>3726 MARCELO ROCABADO ROJAS</t>
        </is>
      </c>
      <c r="D300" s="7" t="n">
        <v>40929078</v>
      </c>
      <c r="E300" s="8" t="inlineStr">
        <is>
          <t>BANCO UNION-120271437</t>
        </is>
      </c>
      <c r="H300" s="9" t="n">
        <v>18786.43</v>
      </c>
      <c r="I300" s="5" t="inlineStr">
        <is>
          <t>DEPÓSITO BANCARIO</t>
        </is>
      </c>
      <c r="J300" s="5" t="inlineStr">
        <is>
          <t>2276 ESTEBAN MAMANI CATORCENO</t>
        </is>
      </c>
    </row>
    <row r="301">
      <c r="A301" s="5" t="inlineStr">
        <is>
          <t>CCAJ-CB11/56/202</t>
        </is>
      </c>
      <c r="B301" s="6" t="n">
        <v>44993.81991407408</v>
      </c>
      <c r="C301" s="5" t="inlineStr">
        <is>
          <t>3726 MARCELO ROCABADO ROJAS</t>
        </is>
      </c>
      <c r="D301" s="7" t="n"/>
      <c r="E301" s="8" t="n"/>
      <c r="F301" s="9" t="n">
        <v>14746.2</v>
      </c>
      <c r="I301" s="10" t="inlineStr">
        <is>
          <t>EFECTIVO</t>
        </is>
      </c>
      <c r="J301" s="5" t="inlineStr">
        <is>
          <t>2676 RUDDY AUGUSTO BASTO ZURITA</t>
        </is>
      </c>
    </row>
    <row r="302">
      <c r="A302" s="5" t="inlineStr">
        <is>
          <t>CCAJ-CB11/56/2023</t>
        </is>
      </c>
      <c r="B302" s="6" t="n">
        <v>44993.81991407408</v>
      </c>
      <c r="C302" s="5" t="inlineStr">
        <is>
          <t>3726 MARCELO ROCABADO ROJAS</t>
        </is>
      </c>
      <c r="D302" s="7" t="n"/>
      <c r="E302" s="8" t="n"/>
      <c r="F302" s="9" t="n">
        <v>2</v>
      </c>
      <c r="I302" s="10" t="inlineStr">
        <is>
          <t>EFECTIVO</t>
        </is>
      </c>
      <c r="J302" s="5" t="inlineStr">
        <is>
          <t>2276 ESTEBAN MAMANI CATORCENO</t>
        </is>
      </c>
    </row>
    <row r="303">
      <c r="A303" s="5" t="inlineStr">
        <is>
          <t>CCAJ-CB11/56/2023</t>
        </is>
      </c>
      <c r="B303" s="6" t="n">
        <v>44993.81991407408</v>
      </c>
      <c r="C303" s="5" t="inlineStr">
        <is>
          <t>3726 MARCELO ROCABADO ROJAS</t>
        </is>
      </c>
      <c r="D303" s="7" t="n"/>
      <c r="E303" s="8" t="n"/>
      <c r="F303" s="9" t="n">
        <v>6878.3</v>
      </c>
      <c r="I303" s="10" t="inlineStr">
        <is>
          <t>EFECTIVO</t>
        </is>
      </c>
      <c r="J303" s="5" t="inlineStr">
        <is>
          <t>2286 JOSE MARCELO NOGALES SUAREZ</t>
        </is>
      </c>
    </row>
    <row r="304">
      <c r="A304" s="5" t="inlineStr">
        <is>
          <t>CCAJ-CB11/56/2023</t>
        </is>
      </c>
      <c r="B304" s="6" t="n">
        <v>44993.81991407408</v>
      </c>
      <c r="C304" s="5" t="inlineStr">
        <is>
          <t>3726 MARCELO ROCABADO ROJAS</t>
        </is>
      </c>
      <c r="D304" s="7" t="n"/>
      <c r="E304" s="8" t="n"/>
      <c r="F304" s="9" t="n">
        <v>18920.1</v>
      </c>
      <c r="I304" s="10" t="inlineStr">
        <is>
          <t>EFECTIVO</t>
        </is>
      </c>
      <c r="J304" s="8" t="inlineStr">
        <is>
          <t>2287 OLVER VACA ARCHONDO</t>
        </is>
      </c>
    </row>
    <row r="305">
      <c r="A305" s="5" t="inlineStr">
        <is>
          <t>CCAJ-CB11/56/2023</t>
        </is>
      </c>
      <c r="B305" s="6" t="n">
        <v>44993.81991407408</v>
      </c>
      <c r="C305" s="5" t="inlineStr">
        <is>
          <t>3726 MARCELO ROCABADO ROJAS</t>
        </is>
      </c>
      <c r="D305" s="7" t="n"/>
      <c r="E305" s="8" t="n"/>
      <c r="F305" s="9" t="n">
        <v>32347.9</v>
      </c>
      <c r="I305" s="10" t="inlineStr">
        <is>
          <t>EFECTIVO</t>
        </is>
      </c>
      <c r="J305" s="5" t="inlineStr">
        <is>
          <t>2378 EDDY DAREN JIMENEZ ROJAS</t>
        </is>
      </c>
    </row>
    <row r="306">
      <c r="A306" s="5" t="inlineStr">
        <is>
          <t>CCAJ-CB11/56/2023</t>
        </is>
      </c>
      <c r="B306" s="6" t="n">
        <v>44993.81991407408</v>
      </c>
      <c r="C306" s="5" t="inlineStr">
        <is>
          <t>3726 MARCELO ROCABADO ROJAS</t>
        </is>
      </c>
      <c r="D306" s="7" t="n"/>
      <c r="E306" s="8" t="n"/>
      <c r="F306" s="9" t="n">
        <v>3045.3</v>
      </c>
      <c r="I306" s="10" t="inlineStr">
        <is>
          <t>EFECTIVO</t>
        </is>
      </c>
      <c r="J306" s="8" t="inlineStr">
        <is>
          <t>2383 MAURO FELIPE CARICARI</t>
        </is>
      </c>
    </row>
    <row r="307">
      <c r="A307" s="5" t="inlineStr">
        <is>
          <t>CCAJ-CB11/56/2023</t>
        </is>
      </c>
      <c r="B307" s="6" t="n">
        <v>44993.81991407408</v>
      </c>
      <c r="C307" s="5" t="inlineStr">
        <is>
          <t>3726 MARCELO ROCABADO ROJAS</t>
        </is>
      </c>
      <c r="D307" s="7" t="n"/>
      <c r="E307" s="8" t="n"/>
      <c r="F307" s="9" t="n">
        <v>16141.8</v>
      </c>
      <c r="I307" s="10" t="inlineStr">
        <is>
          <t>EFECTIVO</t>
        </is>
      </c>
      <c r="J307" s="5" t="inlineStr">
        <is>
          <t>2537 JUAN CARLOS REVOLLO RODRIGUEZ</t>
        </is>
      </c>
    </row>
    <row r="308">
      <c r="A308" s="5" t="inlineStr">
        <is>
          <t>CCAJ-CB11/56/2023</t>
        </is>
      </c>
      <c r="B308" s="6" t="n">
        <v>44993.81991407408</v>
      </c>
      <c r="C308" s="5" t="inlineStr">
        <is>
          <t>3726 MARCELO ROCABADO ROJAS</t>
        </is>
      </c>
      <c r="D308" s="7" t="n"/>
      <c r="E308" s="8" t="n"/>
      <c r="F308" s="9" t="n">
        <v>13482.4</v>
      </c>
      <c r="I308" s="10" t="inlineStr">
        <is>
          <t>EFECTIVO</t>
        </is>
      </c>
      <c r="J308" s="5" t="inlineStr">
        <is>
          <t>2539 JUAN CARLOS ANGULO ROJAS</t>
        </is>
      </c>
    </row>
    <row r="309">
      <c r="A309" s="5" t="inlineStr">
        <is>
          <t>CCAJ-CB11/56/2023</t>
        </is>
      </c>
      <c r="B309" s="6" t="n">
        <v>44993.81991407408</v>
      </c>
      <c r="C309" s="5" t="inlineStr">
        <is>
          <t>3726 MARCELO ROCABADO ROJAS</t>
        </is>
      </c>
      <c r="D309" s="7" t="n"/>
      <c r="E309" s="8" t="n"/>
      <c r="F309" s="9" t="n">
        <v>12144.6</v>
      </c>
      <c r="I309" s="10" t="inlineStr">
        <is>
          <t>EFECTIVO</t>
        </is>
      </c>
      <c r="J309" s="8" t="inlineStr">
        <is>
          <t>2941 EFRAIN MAMANI CAMIÑO</t>
        </is>
      </c>
    </row>
    <row r="310">
      <c r="A310" s="5" t="inlineStr">
        <is>
          <t>CCAJ-CB11/56/2023</t>
        </is>
      </c>
      <c r="B310" s="6" t="n">
        <v>44993.81991407408</v>
      </c>
      <c r="C310" s="5" t="inlineStr">
        <is>
          <t>3726 MARCELO ROCABADO ROJAS</t>
        </is>
      </c>
      <c r="D310" s="7" t="n"/>
      <c r="E310" s="8" t="n"/>
      <c r="F310" s="9" t="n">
        <v>4733.4</v>
      </c>
      <c r="I310" s="10" t="inlineStr">
        <is>
          <t>EFECTIVO</t>
        </is>
      </c>
      <c r="J310" s="5" t="inlineStr">
        <is>
          <t>2979 ROBERTO CARLOS QUINTEROS FLORES</t>
        </is>
      </c>
    </row>
    <row r="311">
      <c r="A311" s="5" t="inlineStr">
        <is>
          <t>CCAJ-CB11/56/2023</t>
        </is>
      </c>
      <c r="B311" s="6" t="n">
        <v>44993.81991407408</v>
      </c>
      <c r="C311" s="5" t="inlineStr">
        <is>
          <t>3726 MARCELO ROCABADO ROJAS</t>
        </is>
      </c>
      <c r="D311" s="7" t="n"/>
      <c r="E311" s="8" t="n"/>
      <c r="F311" s="9" t="n">
        <v>7775.1</v>
      </c>
      <c r="I311" s="10" t="inlineStr">
        <is>
          <t>EFECTIVO</t>
        </is>
      </c>
      <c r="J311" s="8" t="inlineStr">
        <is>
          <t>4269 JULY GONZALES - T01</t>
        </is>
      </c>
    </row>
    <row r="312">
      <c r="A312" s="5" t="inlineStr">
        <is>
          <t>CCAJ-CB11/56/2023</t>
        </is>
      </c>
      <c r="B312" s="6" t="n">
        <v>44993.81991407408</v>
      </c>
      <c r="C312" s="5" t="inlineStr">
        <is>
          <t>3726 MARCELO ROCABADO ROJAS</t>
        </is>
      </c>
      <c r="D312" s="7" t="n"/>
      <c r="E312" s="8" t="n"/>
      <c r="F312" s="9" t="n">
        <v>18916.7</v>
      </c>
      <c r="I312" s="10" t="inlineStr">
        <is>
          <t>EFECTIVO</t>
        </is>
      </c>
      <c r="J312" s="8" t="inlineStr">
        <is>
          <t>4269 JULY GONZALES - T02</t>
        </is>
      </c>
    </row>
    <row r="313">
      <c r="A313" s="5" t="inlineStr">
        <is>
          <t>CCAJ-CB11/56/2023</t>
        </is>
      </c>
      <c r="B313" s="6" t="n">
        <v>44993.81991407408</v>
      </c>
      <c r="C313" s="5" t="inlineStr">
        <is>
          <t>3726 MARCELO ROCABADO ROJAS</t>
        </is>
      </c>
      <c r="D313" s="7" t="n"/>
      <c r="E313" s="8" t="n"/>
      <c r="F313" s="9" t="n">
        <v>19191.6</v>
      </c>
      <c r="I313" s="10" t="inlineStr">
        <is>
          <t>EFECTIVO</t>
        </is>
      </c>
      <c r="J313" s="8" t="inlineStr">
        <is>
          <t>4269 JULY GONZALES - T04</t>
        </is>
      </c>
    </row>
    <row r="314">
      <c r="A314" s="5" t="inlineStr">
        <is>
          <t>CCAJ-CB11/56/2023</t>
        </is>
      </c>
      <c r="B314" s="6" t="n">
        <v>44993.81991407408</v>
      </c>
      <c r="C314" s="5" t="inlineStr">
        <is>
          <t>3726 MARCELO ROCABADO ROJAS</t>
        </is>
      </c>
      <c r="D314" s="7" t="n"/>
      <c r="E314" s="8" t="n"/>
      <c r="F314" s="9" t="n">
        <v>10870</v>
      </c>
      <c r="I314" s="10" t="inlineStr">
        <is>
          <t>EFECTIVO</t>
        </is>
      </c>
      <c r="J314" s="8" t="inlineStr">
        <is>
          <t>4269 JULY GONZALES - T05</t>
        </is>
      </c>
    </row>
    <row r="315">
      <c r="A315" s="5" t="inlineStr">
        <is>
          <t>CCAJ-CB11/56/2023</t>
        </is>
      </c>
      <c r="B315" s="6" t="n">
        <v>44993.81991407408</v>
      </c>
      <c r="C315" s="5" t="inlineStr">
        <is>
          <t>3726 MARCELO ROCABADO ROJAS</t>
        </is>
      </c>
      <c r="D315" s="7" t="n"/>
      <c r="E315" s="8" t="n"/>
      <c r="F315" s="9" t="n">
        <v>9410.5</v>
      </c>
      <c r="I315" s="10" t="inlineStr">
        <is>
          <t>EFECTIVO</t>
        </is>
      </c>
      <c r="J315" s="8" t="inlineStr">
        <is>
          <t>4269 JULY GONZALES - T06</t>
        </is>
      </c>
    </row>
    <row r="316">
      <c r="A316" s="5" t="inlineStr">
        <is>
          <t>CCAJ-CB11/56/2023</t>
        </is>
      </c>
      <c r="B316" s="6" t="n">
        <v>44993.81991407408</v>
      </c>
      <c r="C316" s="5" t="inlineStr">
        <is>
          <t>3726 MARCELO ROCABADO ROJAS</t>
        </is>
      </c>
      <c r="D316" s="7" t="n"/>
      <c r="E316" s="8" t="n"/>
      <c r="F316" s="9" t="n">
        <v>9500.700000000001</v>
      </c>
      <c r="I316" s="10" t="inlineStr">
        <is>
          <t>EFECTIVO</t>
        </is>
      </c>
      <c r="J316" s="8" t="inlineStr">
        <is>
          <t>4269 JULY GONZALES - T07</t>
        </is>
      </c>
    </row>
    <row r="317">
      <c r="A317" s="5" t="inlineStr">
        <is>
          <t>CCAJ-CB11/56/2023</t>
        </is>
      </c>
      <c r="B317" s="6" t="n">
        <v>44993.81991407408</v>
      </c>
      <c r="C317" s="5" t="inlineStr">
        <is>
          <t>3726 MARCELO ROCABADO ROJAS</t>
        </is>
      </c>
      <c r="D317" s="7" t="n"/>
      <c r="E317" s="8" t="n"/>
      <c r="F317" s="9" t="n">
        <v>225639.2</v>
      </c>
      <c r="I317" s="10" t="inlineStr">
        <is>
          <t>EFECTIVO</t>
        </is>
      </c>
      <c r="J317" s="8" t="inlineStr">
        <is>
          <t>4861 BRIAN ABAD FLORES CRUZ</t>
        </is>
      </c>
    </row>
    <row r="318">
      <c r="A318" s="5" t="inlineStr">
        <is>
          <t>CCAJ-CB11/56/2023</t>
        </is>
      </c>
      <c r="B318" s="6" t="n">
        <v>44993.81991407408</v>
      </c>
      <c r="C318" s="5" t="inlineStr">
        <is>
          <t>3726 MARCELO ROCABADO ROJAS</t>
        </is>
      </c>
      <c r="D318" s="7" t="n"/>
      <c r="E318" s="8" t="n"/>
      <c r="F318" s="9" t="n">
        <v>13061.2</v>
      </c>
      <c r="I318" s="10" t="inlineStr">
        <is>
          <t>EFECTIVO</t>
        </is>
      </c>
      <c r="J318" s="5" t="inlineStr">
        <is>
          <t>4771 CHRISTIAN LEDEZMA - T08</t>
        </is>
      </c>
    </row>
    <row r="319">
      <c r="A319" s="5" t="inlineStr">
        <is>
          <t>CCAJ-CB11/56/2023</t>
        </is>
      </c>
      <c r="B319" s="6" t="n">
        <v>44993.81991407408</v>
      </c>
      <c r="C319" s="5" t="inlineStr">
        <is>
          <t>3726 MARCELO ROCABADO ROJAS</t>
        </is>
      </c>
      <c r="D319" s="7" t="n"/>
      <c r="E319" s="8" t="n"/>
      <c r="F319" s="9" t="n">
        <v>8449.799999999999</v>
      </c>
      <c r="I319" s="10" t="inlineStr">
        <is>
          <t>EFECTIVO</t>
        </is>
      </c>
      <c r="J319" s="5" t="inlineStr">
        <is>
          <t>4771 CHRISTIAN LEDEZMA - T09</t>
        </is>
      </c>
    </row>
    <row r="320">
      <c r="A320" s="5" t="inlineStr">
        <is>
          <t>CCAJ-CB11/56/2023</t>
        </is>
      </c>
      <c r="B320" s="6" t="n">
        <v>44993.81991407408</v>
      </c>
      <c r="C320" s="5" t="inlineStr">
        <is>
          <t>3726 MARCELO ROCABADO ROJAS</t>
        </is>
      </c>
      <c r="D320" s="7" t="n"/>
      <c r="E320" s="8" t="n"/>
      <c r="F320" s="9" t="n">
        <v>6742.4</v>
      </c>
      <c r="I320" s="10" t="inlineStr">
        <is>
          <t>EFECTIVO</t>
        </is>
      </c>
      <c r="J320" s="5" t="inlineStr">
        <is>
          <t>4771 CHRISTIAN LEDEZMA - T10</t>
        </is>
      </c>
    </row>
    <row r="321">
      <c r="A321" s="11" t="inlineStr">
        <is>
          <t>SAP</t>
        </is>
      </c>
      <c r="B321" s="3" t="n"/>
      <c r="C321" s="3" t="n"/>
      <c r="D321" s="7" t="n"/>
      <c r="E321" s="8" t="n"/>
      <c r="F321" s="26">
        <f>SUM(F285:G320)</f>
        <v/>
      </c>
      <c r="H321" s="9" t="n"/>
      <c r="I321" s="10" t="n"/>
      <c r="J321" s="5" t="n"/>
    </row>
    <row r="322" ht="15.75" customHeight="1">
      <c r="A322" s="13" t="inlineStr">
        <is>
          <t>FECHA</t>
        </is>
      </c>
      <c r="B322" s="13" t="inlineStr">
        <is>
          <t>CIERRE DE CAJA</t>
        </is>
      </c>
      <c r="C322" s="13" t="inlineStr">
        <is>
          <t>IMPORTE</t>
        </is>
      </c>
      <c r="D322" s="32" t="n">
        <v>112901076</v>
      </c>
      <c r="E322" s="15" t="n">
        <v>112901180</v>
      </c>
      <c r="F322" s="15" t="n"/>
      <c r="I322" s="10" t="n"/>
      <c r="J322" s="5" t="n"/>
    </row>
    <row r="323">
      <c r="A323" s="5" t="n"/>
      <c r="B323" s="6" t="n"/>
      <c r="C323" s="5" t="n"/>
      <c r="D323" s="7" t="n"/>
      <c r="E323" s="8" t="n"/>
      <c r="H323" s="9" t="n"/>
      <c r="I323" s="10" t="n"/>
      <c r="J323" s="5" t="n"/>
    </row>
    <row r="324">
      <c r="D324" t="inlineStr">
        <is>
          <t>112901076</t>
        </is>
      </c>
      <c r="E324" t="inlineStr">
        <is>
          <t>112901088</t>
        </is>
      </c>
    </row>
    <row r="325">
      <c r="A325" s="1" t="inlineStr">
        <is>
          <t>Cierre Caja</t>
        </is>
      </c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</row>
    <row r="326">
      <c r="A326" s="3" t="inlineStr">
        <is>
          <t>Del 09/03/2023</t>
        </is>
      </c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</row>
    <row r="327">
      <c r="A327" s="90" t="inlineStr">
        <is>
          <t>Cierre Caja</t>
        </is>
      </c>
      <c r="B327" s="90" t="inlineStr">
        <is>
          <t>Fecha</t>
        </is>
      </c>
      <c r="C327" s="90" t="inlineStr">
        <is>
          <t>Cajero</t>
        </is>
      </c>
      <c r="D327" s="90" t="inlineStr">
        <is>
          <t>Nro Voucher</t>
        </is>
      </c>
      <c r="E327" s="90" t="inlineStr">
        <is>
          <t>Nro Cuenta</t>
        </is>
      </c>
      <c r="F327" s="90" t="inlineStr">
        <is>
          <t>Tipo Ingreso</t>
        </is>
      </c>
      <c r="G327" s="91" t="n"/>
      <c r="H327" s="92" t="n"/>
      <c r="I327" s="90" t="inlineStr">
        <is>
          <t>TIPO DE INGRESO</t>
        </is>
      </c>
      <c r="J327" s="90" t="inlineStr">
        <is>
          <t>Cobrador</t>
        </is>
      </c>
    </row>
    <row r="328">
      <c r="A328" s="93" t="n"/>
      <c r="B328" s="93" t="n"/>
      <c r="C328" s="93" t="n"/>
      <c r="D328" s="93" t="n"/>
      <c r="E328" s="93" t="n"/>
      <c r="F328" s="4" t="inlineStr">
        <is>
          <t>EFECTIVO</t>
        </is>
      </c>
      <c r="G328" s="4" t="inlineStr">
        <is>
          <t>CHEQUE</t>
        </is>
      </c>
      <c r="H328" s="4" t="inlineStr">
        <is>
          <t>TRANSFERENCIA</t>
        </is>
      </c>
      <c r="I328" s="93" t="n"/>
      <c r="J328" s="93" t="n"/>
    </row>
    <row r="329">
      <c r="A329" s="5" t="inlineStr">
        <is>
          <t>CCAJ-CB11/57/2023</t>
        </is>
      </c>
      <c r="B329" s="6" t="n">
        <v>44994.82482856482</v>
      </c>
      <c r="C329" s="5" t="inlineStr">
        <is>
          <t>3726 MARCELO ROCABADO ROJAS</t>
        </is>
      </c>
      <c r="D329" s="17" t="n">
        <v>45123371897</v>
      </c>
      <c r="E329" s="8" t="inlineStr">
        <is>
          <t>BISA-100070031</t>
        </is>
      </c>
      <c r="H329" s="9" t="n">
        <v>3129.87</v>
      </c>
      <c r="I329" s="5" t="inlineStr">
        <is>
          <t>DEPÓSITO BANCARIO</t>
        </is>
      </c>
      <c r="J329" s="5" t="inlineStr">
        <is>
          <t>2378 EDDY DAREN JIMENEZ ROJAS</t>
        </is>
      </c>
    </row>
    <row r="330">
      <c r="A330" s="5" t="inlineStr">
        <is>
          <t>CCAJ-CB11/57/2023</t>
        </is>
      </c>
      <c r="B330" s="6" t="n">
        <v>44994.82482856482</v>
      </c>
      <c r="C330" s="5" t="inlineStr">
        <is>
          <t>3726 MARCELO ROCABADO ROJAS</t>
        </is>
      </c>
      <c r="D330" s="17" t="n">
        <v>45113385685</v>
      </c>
      <c r="E330" s="8" t="inlineStr">
        <is>
          <t>BISA-100070031</t>
        </is>
      </c>
      <c r="H330" s="9" t="n">
        <v>463.99</v>
      </c>
      <c r="I330" s="5" t="inlineStr">
        <is>
          <t>DEPÓSITO BANCARIO</t>
        </is>
      </c>
      <c r="J330" s="5" t="inlineStr">
        <is>
          <t>2276 ESTEBAN MAMANI CATORCENO</t>
        </is>
      </c>
    </row>
    <row r="331">
      <c r="A331" s="5" t="inlineStr">
        <is>
          <t>CCAJ-CB11/57/2023</t>
        </is>
      </c>
      <c r="B331" s="6" t="n">
        <v>44994.82482856482</v>
      </c>
      <c r="C331" s="5" t="inlineStr">
        <is>
          <t>3726 MARCELO ROCABADO ROJAS</t>
        </is>
      </c>
      <c r="D331" s="17" t="n">
        <v>45133235049</v>
      </c>
      <c r="E331" s="8" t="inlineStr">
        <is>
          <t>BISA-100070031</t>
        </is>
      </c>
      <c r="H331" s="9" t="n">
        <v>287.34</v>
      </c>
      <c r="I331" s="5" t="inlineStr">
        <is>
          <t>DEPÓSITO BANCARIO</t>
        </is>
      </c>
      <c r="J331" s="5" t="inlineStr">
        <is>
          <t>2276 ESTEBAN MAMANI CATORCENO</t>
        </is>
      </c>
    </row>
    <row r="332">
      <c r="A332" s="5" t="inlineStr">
        <is>
          <t>CCAJ-CB11/57/2023</t>
        </is>
      </c>
      <c r="B332" s="6" t="n">
        <v>44994.82482856482</v>
      </c>
      <c r="C332" s="5" t="inlineStr">
        <is>
          <t>3726 MARCELO ROCABADO ROJAS</t>
        </is>
      </c>
      <c r="D332" s="17" t="n">
        <v>53112370674</v>
      </c>
      <c r="E332" s="8" t="inlineStr">
        <is>
          <t>BISA-100070031</t>
        </is>
      </c>
      <c r="H332" s="9" t="n">
        <v>200</v>
      </c>
      <c r="I332" s="5" t="inlineStr">
        <is>
          <t>DEPÓSITO BANCARIO</t>
        </is>
      </c>
      <c r="J332" s="5" t="inlineStr">
        <is>
          <t>2276 ESTEBAN MAMANI CATORCENO</t>
        </is>
      </c>
    </row>
    <row r="333">
      <c r="A333" s="5" t="inlineStr">
        <is>
          <t>CCAJ-CB11/57/2023</t>
        </is>
      </c>
      <c r="B333" s="6" t="n">
        <v>44994.82482856482</v>
      </c>
      <c r="C333" s="5" t="inlineStr">
        <is>
          <t>3726 MARCELO ROCABADO ROJAS</t>
        </is>
      </c>
      <c r="D333" s="17" t="n">
        <v>531123706741</v>
      </c>
      <c r="E333" s="8" t="inlineStr">
        <is>
          <t>BISA-100070031</t>
        </is>
      </c>
      <c r="H333" s="9" t="n">
        <v>262.6</v>
      </c>
      <c r="I333" s="5" t="inlineStr">
        <is>
          <t>DEPÓSITO BANCARIO</t>
        </is>
      </c>
      <c r="J333" s="5" t="inlineStr">
        <is>
          <t>2276 ESTEBAN MAMANI CATORCENO</t>
        </is>
      </c>
    </row>
    <row r="334">
      <c r="A334" s="5" t="inlineStr">
        <is>
          <t>CCAJ-CB11/57/2023</t>
        </is>
      </c>
      <c r="B334" s="6" t="n">
        <v>44994.82482856482</v>
      </c>
      <c r="C334" s="5" t="inlineStr">
        <is>
          <t>3726 MARCELO ROCABADO ROJAS</t>
        </is>
      </c>
      <c r="D334" s="17" t="n">
        <v>45143598971</v>
      </c>
      <c r="E334" s="8" t="inlineStr">
        <is>
          <t>BISA-100070031</t>
        </is>
      </c>
      <c r="H334" s="9" t="n">
        <v>791.91</v>
      </c>
      <c r="I334" s="5" t="inlineStr">
        <is>
          <t>DEPÓSITO BANCARIO</t>
        </is>
      </c>
      <c r="J334" s="5" t="inlineStr">
        <is>
          <t>2276 ESTEBAN MAMANI CATORCENO</t>
        </is>
      </c>
    </row>
    <row r="335">
      <c r="A335" s="5" t="inlineStr">
        <is>
          <t>CCAJ-CB11/57/2023</t>
        </is>
      </c>
      <c r="B335" s="6" t="n">
        <v>44994.82482856482</v>
      </c>
      <c r="C335" s="5" t="inlineStr">
        <is>
          <t>3726 MARCELO ROCABADO ROJAS</t>
        </is>
      </c>
      <c r="D335" s="17" t="n">
        <v>45153233195</v>
      </c>
      <c r="E335" s="8" t="inlineStr">
        <is>
          <t>BISA-100070031</t>
        </is>
      </c>
      <c r="H335" s="9" t="n">
        <v>20217.28</v>
      </c>
      <c r="I335" s="5" t="inlineStr">
        <is>
          <t>DEPÓSITO BANCARIO</t>
        </is>
      </c>
      <c r="J335" s="5" t="inlineStr">
        <is>
          <t>2276 ESTEBAN MAMANI CATORCENO</t>
        </is>
      </c>
    </row>
    <row r="336">
      <c r="A336" s="5" t="inlineStr">
        <is>
          <t>CCAJ-CB11/57/2023</t>
        </is>
      </c>
      <c r="B336" s="6" t="n">
        <v>44994.82482856482</v>
      </c>
      <c r="C336" s="5" t="inlineStr">
        <is>
          <t>3726 MARCELO ROCABADO ROJAS</t>
        </is>
      </c>
      <c r="D336" s="17" t="n">
        <v>45143599164</v>
      </c>
      <c r="E336" s="8" t="inlineStr">
        <is>
          <t>BISA-100070031</t>
        </is>
      </c>
      <c r="H336" s="9" t="n">
        <v>4258.08</v>
      </c>
      <c r="I336" s="5" t="inlineStr">
        <is>
          <t>DEPÓSITO BANCARIO</t>
        </is>
      </c>
      <c r="J336" s="5" t="inlineStr">
        <is>
          <t>2276 ESTEBAN MAMANI CATORCENO</t>
        </is>
      </c>
    </row>
    <row r="337">
      <c r="A337" s="5" t="inlineStr">
        <is>
          <t>CCAJ-CB11/57/2023</t>
        </is>
      </c>
      <c r="B337" s="6" t="n">
        <v>44994.82482856482</v>
      </c>
      <c r="C337" s="5" t="inlineStr">
        <is>
          <t>3726 MARCELO ROCABADO ROJAS</t>
        </is>
      </c>
      <c r="D337" s="17" t="n">
        <v>45173292599</v>
      </c>
      <c r="E337" s="8" t="inlineStr">
        <is>
          <t>BISA-100070031</t>
        </is>
      </c>
      <c r="H337" s="9" t="n">
        <v>25235.31</v>
      </c>
      <c r="I337" s="5" t="inlineStr">
        <is>
          <t>DEPÓSITO BANCARIO</t>
        </is>
      </c>
      <c r="J337" s="5" t="inlineStr">
        <is>
          <t>2276 ESTEBAN MAMANI CATORCENO</t>
        </is>
      </c>
    </row>
    <row r="338">
      <c r="A338" s="5" t="inlineStr">
        <is>
          <t>CCAJ-CB11/57/2023</t>
        </is>
      </c>
      <c r="B338" s="6" t="n">
        <v>44994.82482856482</v>
      </c>
      <c r="C338" s="5" t="inlineStr">
        <is>
          <t>3726 MARCELO ROCABADO ROJAS</t>
        </is>
      </c>
      <c r="D338" s="17" t="n">
        <v>451732925991</v>
      </c>
      <c r="E338" s="8" t="inlineStr">
        <is>
          <t>BISA-100070031</t>
        </is>
      </c>
      <c r="H338" s="9" t="n">
        <v>102074.26</v>
      </c>
      <c r="I338" s="5" t="inlineStr">
        <is>
          <t>DEPÓSITO BANCARIO</t>
        </is>
      </c>
      <c r="J338" s="5" t="inlineStr">
        <is>
          <t>2276 ESTEBAN MAMANI CATORCENO</t>
        </is>
      </c>
    </row>
    <row r="339">
      <c r="A339" s="5" t="inlineStr">
        <is>
          <t>CCAJ-CB11/57/2023</t>
        </is>
      </c>
      <c r="B339" s="6" t="n">
        <v>44994.82482856482</v>
      </c>
      <c r="C339" s="5" t="inlineStr">
        <is>
          <t>3726 MARCELO ROCABADO ROJAS</t>
        </is>
      </c>
      <c r="D339" s="17" t="n">
        <v>45133237744</v>
      </c>
      <c r="E339" s="8" t="inlineStr">
        <is>
          <t>BISA-100070031</t>
        </is>
      </c>
      <c r="H339" s="9" t="n">
        <v>3371.94</v>
      </c>
      <c r="I339" s="5" t="inlineStr">
        <is>
          <t>DEPÓSITO BANCARIO</t>
        </is>
      </c>
      <c r="J339" s="5" t="inlineStr">
        <is>
          <t>2276 ESTEBAN MAMANI CATORCENO</t>
        </is>
      </c>
    </row>
    <row r="340">
      <c r="A340" s="5" t="inlineStr">
        <is>
          <t>CCAJ-CB11/57/2023</t>
        </is>
      </c>
      <c r="B340" s="6" t="n">
        <v>44994.82482856482</v>
      </c>
      <c r="C340" s="5" t="inlineStr">
        <is>
          <t>3726 MARCELO ROCABADO ROJAS</t>
        </is>
      </c>
      <c r="D340" s="17" t="n">
        <v>45123373605</v>
      </c>
      <c r="E340" s="8" t="inlineStr">
        <is>
          <t>BISA-100070031</t>
        </is>
      </c>
      <c r="H340" s="9" t="n">
        <v>336.01</v>
      </c>
      <c r="I340" s="5" t="inlineStr">
        <is>
          <t>DEPÓSITO BANCARIO</t>
        </is>
      </c>
      <c r="J340" s="5" t="inlineStr">
        <is>
          <t>2276 ESTEBAN MAMANI CATORCENO</t>
        </is>
      </c>
    </row>
    <row r="341">
      <c r="A341" s="5" t="inlineStr">
        <is>
          <t>CCAJ-CB11/57/2023</t>
        </is>
      </c>
      <c r="B341" s="6" t="n">
        <v>44994.82482856482</v>
      </c>
      <c r="C341" s="5" t="inlineStr">
        <is>
          <t>3726 MARCELO ROCABADO ROJAS</t>
        </is>
      </c>
      <c r="D341" s="17" t="n">
        <v>45153235698</v>
      </c>
      <c r="E341" s="8" t="inlineStr">
        <is>
          <t>BISA-100070031</t>
        </is>
      </c>
      <c r="H341" s="9" t="n">
        <v>1257.56</v>
      </c>
      <c r="I341" s="5" t="inlineStr">
        <is>
          <t>DEPÓSITO BANCARIO</t>
        </is>
      </c>
      <c r="J341" s="5" t="inlineStr">
        <is>
          <t>2276 ESTEBAN MAMANI CATORCENO</t>
        </is>
      </c>
    </row>
    <row r="342">
      <c r="A342" s="5" t="inlineStr">
        <is>
          <t>CCAJ-CB11/57/2023</t>
        </is>
      </c>
      <c r="B342" s="6" t="n">
        <v>44994.82482856482</v>
      </c>
      <c r="C342" s="5" t="inlineStr">
        <is>
          <t>3726 MARCELO ROCABADO ROJAS</t>
        </is>
      </c>
      <c r="D342" s="17" t="n">
        <v>53512332382</v>
      </c>
      <c r="E342" s="8" t="inlineStr">
        <is>
          <t>BISA-100070031</t>
        </is>
      </c>
      <c r="H342" s="9" t="n">
        <v>174.1</v>
      </c>
      <c r="I342" s="5" t="inlineStr">
        <is>
          <t>DEPÓSITO BANCARIO</t>
        </is>
      </c>
      <c r="J342" s="5" t="inlineStr">
        <is>
          <t>2276 ESTEBAN MAMANI CATORCENO</t>
        </is>
      </c>
    </row>
    <row r="343">
      <c r="A343" s="5" t="inlineStr">
        <is>
          <t>CCAJ-CB11/57/2023</t>
        </is>
      </c>
      <c r="B343" s="6" t="n">
        <v>44994.82482856482</v>
      </c>
      <c r="C343" s="5" t="inlineStr">
        <is>
          <t>3726 MARCELO ROCABADO ROJAS</t>
        </is>
      </c>
      <c r="D343" s="17" t="n">
        <v>45113389478</v>
      </c>
      <c r="E343" s="8" t="inlineStr">
        <is>
          <t>BISA-100070031</t>
        </is>
      </c>
      <c r="H343" s="9" t="n">
        <v>768.28</v>
      </c>
      <c r="I343" s="5" t="inlineStr">
        <is>
          <t>DEPÓSITO BANCARIO</t>
        </is>
      </c>
      <c r="J343" s="5" t="inlineStr">
        <is>
          <t>2276 ESTEBAN MAMANI CATORCENO</t>
        </is>
      </c>
    </row>
    <row r="344">
      <c r="A344" s="5" t="inlineStr">
        <is>
          <t>CCAJ-CB11/57/2023</t>
        </is>
      </c>
      <c r="B344" s="6" t="n">
        <v>44994.82482856482</v>
      </c>
      <c r="C344" s="5" t="inlineStr">
        <is>
          <t>3726 MARCELO ROCABADO ROJAS</t>
        </is>
      </c>
      <c r="D344" s="17" t="n">
        <v>45143601714</v>
      </c>
      <c r="E344" s="8" t="inlineStr">
        <is>
          <t>BISA-100070031</t>
        </is>
      </c>
      <c r="H344" s="9" t="n">
        <v>258.33</v>
      </c>
      <c r="I344" s="5" t="inlineStr">
        <is>
          <t>DEPÓSITO BANCARIO</t>
        </is>
      </c>
      <c r="J344" s="5" t="inlineStr">
        <is>
          <t>2276 ESTEBAN MAMANI CATORCENO</t>
        </is>
      </c>
    </row>
    <row r="345">
      <c r="A345" s="5" t="inlineStr">
        <is>
          <t>CCAJ-CB11/57/2023</t>
        </is>
      </c>
      <c r="B345" s="6" t="n">
        <v>44994.82482856482</v>
      </c>
      <c r="C345" s="5" t="inlineStr">
        <is>
          <t>3726 MARCELO ROCABADO ROJAS</t>
        </is>
      </c>
      <c r="D345" s="17" t="n">
        <v>45163327542</v>
      </c>
      <c r="E345" s="8" t="inlineStr">
        <is>
          <t>BISA-100070031</t>
        </is>
      </c>
      <c r="H345" s="9" t="n">
        <v>110.51</v>
      </c>
      <c r="I345" s="5" t="inlineStr">
        <is>
          <t>DEPÓSITO BANCARIO</t>
        </is>
      </c>
      <c r="J345" s="5" t="inlineStr">
        <is>
          <t>2276 ESTEBAN MAMANI CATORCENO</t>
        </is>
      </c>
    </row>
    <row r="346">
      <c r="A346" s="5" t="inlineStr">
        <is>
          <t>CCAJ-CB11/57/2023</t>
        </is>
      </c>
      <c r="B346" s="6" t="n">
        <v>44994.82482856482</v>
      </c>
      <c r="C346" s="5" t="inlineStr">
        <is>
          <t>3726 MARCELO ROCABADO ROJAS</t>
        </is>
      </c>
      <c r="D346" s="17" t="n">
        <v>45113389757</v>
      </c>
      <c r="E346" s="8" t="inlineStr">
        <is>
          <t>BISA-100070031</t>
        </is>
      </c>
      <c r="H346" s="9" t="n">
        <v>600</v>
      </c>
      <c r="I346" s="5" t="inlineStr">
        <is>
          <t>DEPÓSITO BANCARIO</t>
        </is>
      </c>
      <c r="J346" s="5" t="inlineStr">
        <is>
          <t>2276 ESTEBAN MAMANI CATORCENO</t>
        </is>
      </c>
    </row>
    <row r="347">
      <c r="A347" s="5" t="inlineStr">
        <is>
          <t>CCAJ-CB11/57/2023</t>
        </is>
      </c>
      <c r="B347" s="6" t="n">
        <v>44994.82482856482</v>
      </c>
      <c r="C347" s="5" t="inlineStr">
        <is>
          <t>3726 MARCELO ROCABADO ROJAS</t>
        </is>
      </c>
      <c r="D347" s="17" t="n">
        <v>45173295008</v>
      </c>
      <c r="E347" s="8" t="inlineStr">
        <is>
          <t>BISA-100070031</t>
        </is>
      </c>
      <c r="H347" s="9" t="n">
        <v>4830.74</v>
      </c>
      <c r="I347" s="5" t="inlineStr">
        <is>
          <t>DEPÓSITO BANCARIO</t>
        </is>
      </c>
      <c r="J347" s="8" t="inlineStr">
        <is>
          <t>4861 BRIAN ABAD FLORES CRUZ</t>
        </is>
      </c>
    </row>
    <row r="348">
      <c r="A348" s="5" t="inlineStr">
        <is>
          <t>CCAJ-CB11/57/2023</t>
        </is>
      </c>
      <c r="B348" s="6" t="n">
        <v>44994.82482856482</v>
      </c>
      <c r="C348" s="5" t="inlineStr">
        <is>
          <t>3726 MARCELO ROCABADO ROJAS</t>
        </is>
      </c>
      <c r="D348" s="17" t="n">
        <v>451633275421</v>
      </c>
      <c r="E348" s="8" t="inlineStr">
        <is>
          <t>BISA-100070031</t>
        </is>
      </c>
      <c r="H348" s="9" t="n">
        <v>84.48</v>
      </c>
      <c r="I348" s="5" t="inlineStr">
        <is>
          <t>DEPÓSITO BANCARIO</t>
        </is>
      </c>
      <c r="J348" s="5" t="inlineStr">
        <is>
          <t>2276 ESTEBAN MAMANI CATORCENO</t>
        </is>
      </c>
    </row>
    <row r="349">
      <c r="A349" s="5" t="inlineStr">
        <is>
          <t>CCAJ-CB11/57/2023</t>
        </is>
      </c>
      <c r="B349" s="6" t="n">
        <v>44994.82482856482</v>
      </c>
      <c r="C349" s="5" t="inlineStr">
        <is>
          <t>3726 MARCELO ROCABADO ROJAS</t>
        </is>
      </c>
      <c r="D349" s="17" t="n">
        <v>45133237793</v>
      </c>
      <c r="E349" s="8" t="inlineStr">
        <is>
          <t>BISA-100070031</t>
        </is>
      </c>
      <c r="H349" s="9" t="n">
        <v>31687.8</v>
      </c>
      <c r="I349" s="5" t="inlineStr">
        <is>
          <t>DEPÓSITO BANCARIO</t>
        </is>
      </c>
      <c r="J349" s="5" t="inlineStr">
        <is>
          <t>2378 EDDY DAREN JIMENEZ ROJAS</t>
        </is>
      </c>
    </row>
    <row r="350">
      <c r="A350" s="5" t="inlineStr">
        <is>
          <t>CCAJ-CB11/57/202</t>
        </is>
      </c>
      <c r="B350" s="6" t="n">
        <v>44994.82482856482</v>
      </c>
      <c r="C350" s="5" t="inlineStr">
        <is>
          <t>3726 MARCELO ROCABADO ROJAS</t>
        </is>
      </c>
      <c r="D350" s="7" t="n"/>
      <c r="E350" s="8" t="n"/>
      <c r="F350" s="9" t="n">
        <v>18129.8</v>
      </c>
      <c r="I350" s="10" t="inlineStr">
        <is>
          <t>EFECTIVO</t>
        </is>
      </c>
      <c r="J350" s="8" t="inlineStr">
        <is>
          <t>4269 JULY GONZALES - T05</t>
        </is>
      </c>
    </row>
    <row r="351">
      <c r="A351" s="5" t="inlineStr">
        <is>
          <t>CCAJ-CB11/57/2023</t>
        </is>
      </c>
      <c r="B351" s="6" t="n">
        <v>44994.82482856482</v>
      </c>
      <c r="C351" s="5" t="inlineStr">
        <is>
          <t>3726 MARCELO ROCABADO ROJAS</t>
        </is>
      </c>
      <c r="D351" s="7" t="n"/>
      <c r="E351" s="8" t="n"/>
      <c r="F351" s="9" t="n">
        <v>9599.799999999999</v>
      </c>
      <c r="I351" s="10" t="inlineStr">
        <is>
          <t>EFECTIVO</t>
        </is>
      </c>
      <c r="J351" s="5" t="inlineStr">
        <is>
          <t>2286 JOSE MARCELO NOGALES SUAREZ</t>
        </is>
      </c>
    </row>
    <row r="352">
      <c r="A352" s="5" t="inlineStr">
        <is>
          <t>CCAJ-CB11/57/2023</t>
        </is>
      </c>
      <c r="B352" s="6" t="n">
        <v>44994.82482856482</v>
      </c>
      <c r="C352" s="5" t="inlineStr">
        <is>
          <t>3726 MARCELO ROCABADO ROJAS</t>
        </is>
      </c>
      <c r="D352" s="7" t="n"/>
      <c r="E352" s="8" t="n"/>
      <c r="F352" s="9" t="n">
        <v>10483.2</v>
      </c>
      <c r="I352" s="10" t="inlineStr">
        <is>
          <t>EFECTIVO</t>
        </is>
      </c>
      <c r="J352" s="8" t="inlineStr">
        <is>
          <t>2287 OLVER VACA ARCHONDO</t>
        </is>
      </c>
    </row>
    <row r="353">
      <c r="A353" s="5" t="inlineStr">
        <is>
          <t>CCAJ-CB11/57/2023</t>
        </is>
      </c>
      <c r="B353" s="6" t="n">
        <v>44994.82482856482</v>
      </c>
      <c r="C353" s="5" t="inlineStr">
        <is>
          <t>3726 MARCELO ROCABADO ROJAS</t>
        </is>
      </c>
      <c r="D353" s="7" t="n"/>
      <c r="E353" s="8" t="n"/>
      <c r="F353" s="9" t="n">
        <v>64045.2</v>
      </c>
      <c r="I353" s="10" t="inlineStr">
        <is>
          <t>EFECTIVO</t>
        </is>
      </c>
      <c r="J353" s="5" t="inlineStr">
        <is>
          <t>2378 EDDY DAREN JIMENEZ ROJAS</t>
        </is>
      </c>
    </row>
    <row r="354">
      <c r="A354" s="5" t="inlineStr">
        <is>
          <t>CCAJ-CB11/57/2023</t>
        </is>
      </c>
      <c r="B354" s="6" t="n">
        <v>44994.82482856482</v>
      </c>
      <c r="C354" s="5" t="inlineStr">
        <is>
          <t>3726 MARCELO ROCABADO ROJAS</t>
        </is>
      </c>
      <c r="D354" s="7" t="n"/>
      <c r="E354" s="8" t="n"/>
      <c r="F354" s="9" t="n">
        <v>17829.7</v>
      </c>
      <c r="I354" s="10" t="inlineStr">
        <is>
          <t>EFECTIVO</t>
        </is>
      </c>
      <c r="J354" s="5" t="inlineStr">
        <is>
          <t>2537 JUAN CARLOS REVOLLO RODRIGUEZ</t>
        </is>
      </c>
    </row>
    <row r="355">
      <c r="A355" s="5" t="inlineStr">
        <is>
          <t>CCAJ-CB11/57/2023</t>
        </is>
      </c>
      <c r="B355" s="6" t="n">
        <v>44994.82482856482</v>
      </c>
      <c r="C355" s="5" t="inlineStr">
        <is>
          <t>3726 MARCELO ROCABADO ROJAS</t>
        </is>
      </c>
      <c r="D355" s="7" t="n"/>
      <c r="E355" s="8" t="n"/>
      <c r="F355" s="9" t="n">
        <v>8589.299999999999</v>
      </c>
      <c r="I355" s="10" t="inlineStr">
        <is>
          <t>EFECTIVO</t>
        </is>
      </c>
      <c r="J355" s="5" t="inlineStr">
        <is>
          <t>2539 JUAN CARLOS ANGULO ROJAS</t>
        </is>
      </c>
    </row>
    <row r="356">
      <c r="A356" s="5" t="inlineStr">
        <is>
          <t>CCAJ-CB11/57/2023</t>
        </is>
      </c>
      <c r="B356" s="6" t="n">
        <v>44994.82482856482</v>
      </c>
      <c r="C356" s="5" t="inlineStr">
        <is>
          <t>3726 MARCELO ROCABADO ROJAS</t>
        </is>
      </c>
      <c r="D356" s="7" t="n"/>
      <c r="E356" s="8" t="n"/>
      <c r="F356" s="9" t="n">
        <v>14592</v>
      </c>
      <c r="I356" s="10" t="inlineStr">
        <is>
          <t>EFECTIVO</t>
        </is>
      </c>
      <c r="J356" s="5" t="inlineStr">
        <is>
          <t>2676 RUDDY AUGUSTO BASTO ZURITA</t>
        </is>
      </c>
    </row>
    <row r="357">
      <c r="A357" s="5" t="inlineStr">
        <is>
          <t>CCAJ-CB11/57/2023</t>
        </is>
      </c>
      <c r="B357" s="6" t="n">
        <v>44994.82482856482</v>
      </c>
      <c r="C357" s="5" t="inlineStr">
        <is>
          <t>3726 MARCELO ROCABADO ROJAS</t>
        </is>
      </c>
      <c r="D357" s="7" t="n"/>
      <c r="E357" s="8" t="n"/>
      <c r="F357" s="9" t="n">
        <v>14631.1</v>
      </c>
      <c r="I357" s="10" t="inlineStr">
        <is>
          <t>EFECTIVO</t>
        </is>
      </c>
      <c r="J357" s="8" t="inlineStr">
        <is>
          <t>2941 EFRAIN MAMANI CAMIÑO</t>
        </is>
      </c>
    </row>
    <row r="358">
      <c r="A358" s="5" t="inlineStr">
        <is>
          <t>CCAJ-CB11/57/2023</t>
        </is>
      </c>
      <c r="B358" s="6" t="n">
        <v>44994.82482856482</v>
      </c>
      <c r="C358" s="5" t="inlineStr">
        <is>
          <t>3726 MARCELO ROCABADO ROJAS</t>
        </is>
      </c>
      <c r="D358" s="7" t="n"/>
      <c r="E358" s="8" t="n"/>
      <c r="F358" s="9" t="n">
        <v>17218</v>
      </c>
      <c r="I358" s="10" t="inlineStr">
        <is>
          <t>EFECTIVO</t>
        </is>
      </c>
      <c r="J358" s="5" t="inlineStr">
        <is>
          <t>2979 ROBERTO CARLOS QUINTEROS FLORES</t>
        </is>
      </c>
    </row>
    <row r="359">
      <c r="A359" s="5" t="inlineStr">
        <is>
          <t>CCAJ-CB11/57/2023</t>
        </is>
      </c>
      <c r="B359" s="6" t="n">
        <v>44994.82482856482</v>
      </c>
      <c r="C359" s="5" t="inlineStr">
        <is>
          <t>3726 MARCELO ROCABADO ROJAS</t>
        </is>
      </c>
      <c r="D359" s="7" t="n"/>
      <c r="E359" s="8" t="n"/>
      <c r="F359" s="9" t="n">
        <v>15094.5</v>
      </c>
      <c r="I359" s="10" t="inlineStr">
        <is>
          <t>EFECTIVO</t>
        </is>
      </c>
      <c r="J359" s="8" t="inlineStr">
        <is>
          <t>4269 JULY GONZALES - T01</t>
        </is>
      </c>
    </row>
    <row r="360">
      <c r="A360" s="5" t="inlineStr">
        <is>
          <t>CCAJ-CB11/57/2023</t>
        </is>
      </c>
      <c r="B360" s="6" t="n">
        <v>44994.82482856482</v>
      </c>
      <c r="C360" s="5" t="inlineStr">
        <is>
          <t>3726 MARCELO ROCABADO ROJAS</t>
        </is>
      </c>
      <c r="D360" s="7" t="n"/>
      <c r="E360" s="8" t="n"/>
      <c r="F360" s="9" t="n">
        <v>7372</v>
      </c>
      <c r="I360" s="10" t="inlineStr">
        <is>
          <t>EFECTIVO</t>
        </is>
      </c>
      <c r="J360" s="8" t="inlineStr">
        <is>
          <t>4269 JULY GONZALES - T02</t>
        </is>
      </c>
    </row>
    <row r="361">
      <c r="A361" s="5" t="inlineStr">
        <is>
          <t>CCAJ-CB11/57/2023</t>
        </is>
      </c>
      <c r="B361" s="6" t="n">
        <v>44994.82482856482</v>
      </c>
      <c r="C361" s="5" t="inlineStr">
        <is>
          <t>3726 MARCELO ROCABADO ROJAS</t>
        </is>
      </c>
      <c r="D361" s="7" t="n"/>
      <c r="E361" s="8" t="n"/>
      <c r="F361" s="9" t="n">
        <v>18938.2</v>
      </c>
      <c r="I361" s="10" t="inlineStr">
        <is>
          <t>EFECTIVO</t>
        </is>
      </c>
      <c r="J361" s="8" t="inlineStr">
        <is>
          <t>4269 JULY GONZALES - T04</t>
        </is>
      </c>
    </row>
    <row r="362">
      <c r="A362" s="5" t="inlineStr">
        <is>
          <t>CCAJ-CB11/57/2023</t>
        </is>
      </c>
      <c r="B362" s="6" t="n">
        <v>44994.82482856482</v>
      </c>
      <c r="C362" s="5" t="inlineStr">
        <is>
          <t>3726 MARCELO ROCABADO ROJAS</t>
        </is>
      </c>
      <c r="D362" s="7" t="n"/>
      <c r="E362" s="8" t="n"/>
      <c r="F362" s="9" t="n">
        <v>12127.6</v>
      </c>
      <c r="I362" s="10" t="inlineStr">
        <is>
          <t>EFECTIVO</t>
        </is>
      </c>
      <c r="J362" s="8" t="inlineStr">
        <is>
          <t>4269 JULY GONZALES - T06</t>
        </is>
      </c>
    </row>
    <row r="363">
      <c r="A363" s="5" t="inlineStr">
        <is>
          <t>CCAJ-CB11/57/2023</t>
        </is>
      </c>
      <c r="B363" s="6" t="n">
        <v>44994.82482856482</v>
      </c>
      <c r="C363" s="5" t="inlineStr">
        <is>
          <t>3726 MARCELO ROCABADO ROJAS</t>
        </is>
      </c>
      <c r="D363" s="7" t="n"/>
      <c r="E363" s="8" t="n"/>
      <c r="F363" s="9" t="n">
        <v>6493.9</v>
      </c>
      <c r="I363" s="10" t="inlineStr">
        <is>
          <t>EFECTIVO</t>
        </is>
      </c>
      <c r="J363" s="8" t="inlineStr">
        <is>
          <t>4269 JULY GONZALES - T07</t>
        </is>
      </c>
    </row>
    <row r="364">
      <c r="A364" s="5" t="inlineStr">
        <is>
          <t>CCAJ-CB11/57/2023</t>
        </is>
      </c>
      <c r="B364" s="6" t="n">
        <v>44994.82482856482</v>
      </c>
      <c r="C364" s="5" t="inlineStr">
        <is>
          <t>3726 MARCELO ROCABADO ROJAS</t>
        </is>
      </c>
      <c r="D364" s="7" t="n"/>
      <c r="E364" s="8" t="n"/>
      <c r="F364" s="9" t="n">
        <v>71038.3</v>
      </c>
      <c r="I364" s="10" t="inlineStr">
        <is>
          <t>EFECTIVO</t>
        </is>
      </c>
      <c r="J364" s="8" t="inlineStr">
        <is>
          <t>4861 BRIAN ABAD FLORES CRUZ</t>
        </is>
      </c>
    </row>
    <row r="365">
      <c r="A365" s="5" t="inlineStr">
        <is>
          <t>CCAJ-CB11/57/2023</t>
        </is>
      </c>
      <c r="B365" s="6" t="n">
        <v>44994.82482856482</v>
      </c>
      <c r="C365" s="5" t="inlineStr">
        <is>
          <t>3726 MARCELO ROCABADO ROJAS</t>
        </is>
      </c>
      <c r="D365" s="7" t="n"/>
      <c r="E365" s="8" t="n"/>
      <c r="F365" s="9" t="n">
        <v>11568.8</v>
      </c>
      <c r="I365" s="10" t="inlineStr">
        <is>
          <t>EFECTIVO</t>
        </is>
      </c>
      <c r="J365" s="5" t="inlineStr">
        <is>
          <t>4771 CHRISTIAN LEDEZMA - T08</t>
        </is>
      </c>
    </row>
    <row r="366">
      <c r="A366" s="5" t="inlineStr">
        <is>
          <t>CCAJ-CB11/57/2023</t>
        </is>
      </c>
      <c r="B366" s="6" t="n">
        <v>44994.82482856482</v>
      </c>
      <c r="C366" s="5" t="inlineStr">
        <is>
          <t>3726 MARCELO ROCABADO ROJAS</t>
        </is>
      </c>
      <c r="D366" s="7" t="n"/>
      <c r="E366" s="8" t="n"/>
      <c r="F366" s="9" t="n">
        <v>9689.1</v>
      </c>
      <c r="I366" s="10" t="inlineStr">
        <is>
          <t>EFECTIVO</t>
        </is>
      </c>
      <c r="J366" s="5" t="inlineStr">
        <is>
          <t>4771 CHRISTIAN LEDEZMA - T10</t>
        </is>
      </c>
    </row>
    <row r="367">
      <c r="A367" s="11" t="inlineStr">
        <is>
          <t>SAP</t>
        </is>
      </c>
      <c r="B367" s="3" t="n"/>
      <c r="C367" s="3" t="n"/>
      <c r="D367" s="61">
        <f>324656.5+2784</f>
        <v/>
      </c>
      <c r="E367" s="8" t="n"/>
      <c r="F367" s="26">
        <f>SUM(F329:G366)</f>
        <v/>
      </c>
      <c r="H367" s="9" t="n"/>
      <c r="I367" s="10" t="n"/>
      <c r="J367" s="5" t="n"/>
    </row>
    <row r="368" ht="15.75" customHeight="1">
      <c r="A368" s="13" t="inlineStr">
        <is>
          <t>FECHA</t>
        </is>
      </c>
      <c r="B368" s="13" t="inlineStr">
        <is>
          <t>CIERRE DE CAJA</t>
        </is>
      </c>
      <c r="C368" s="13" t="inlineStr">
        <is>
          <t>IMPORTE</t>
        </is>
      </c>
      <c r="D368" s="32" t="n"/>
      <c r="E368" s="15" t="n"/>
      <c r="H368" s="9" t="n"/>
      <c r="I368" s="10" t="n"/>
      <c r="J368" s="5" t="n"/>
    </row>
    <row r="369" ht="15.75" customHeight="1">
      <c r="A369" s="5" t="n"/>
      <c r="B369" s="6" t="n"/>
      <c r="C369" s="5" t="n"/>
      <c r="D369" s="32" t="n">
        <v>112917555</v>
      </c>
      <c r="E369" s="15" t="n">
        <v>112917693</v>
      </c>
      <c r="H369" s="9" t="n"/>
      <c r="I369" s="10" t="n"/>
      <c r="J369" s="5" t="n"/>
    </row>
    <row r="370" ht="15.75" customHeight="1">
      <c r="D370" s="32" t="inlineStr">
        <is>
          <t>112917555</t>
        </is>
      </c>
      <c r="E370" s="15" t="inlineStr">
        <is>
          <t>112917591</t>
        </is>
      </c>
    </row>
    <row r="371"/>
    <row r="372">
      <c r="A372" s="1" t="inlineStr">
        <is>
          <t>Cierre Caja</t>
        </is>
      </c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</row>
    <row r="373">
      <c r="A373" s="3" t="inlineStr">
        <is>
          <t>Del 10/03/2023</t>
        </is>
      </c>
      <c r="B373" s="2" t="n"/>
      <c r="C373" s="2" t="n"/>
      <c r="D373" s="2" t="inlineStr">
        <is>
          <t>112917568</t>
        </is>
      </c>
      <c r="E373" s="2" t="inlineStr">
        <is>
          <t>112917602</t>
        </is>
      </c>
      <c r="F373" s="2" t="n"/>
      <c r="G373" s="2" t="n"/>
      <c r="H373" s="2" t="n"/>
      <c r="I373" s="2" t="n"/>
      <c r="J373" s="2" t="n"/>
    </row>
    <row r="374">
      <c r="A374" s="90" t="inlineStr">
        <is>
          <t>Cierre Caja</t>
        </is>
      </c>
      <c r="B374" s="90" t="inlineStr">
        <is>
          <t>Fecha</t>
        </is>
      </c>
      <c r="C374" s="90" t="inlineStr">
        <is>
          <t>Cajero</t>
        </is>
      </c>
      <c r="D374" s="90" t="inlineStr">
        <is>
          <t>Nro Voucher</t>
        </is>
      </c>
      <c r="E374" s="90" t="inlineStr">
        <is>
          <t>Nro Cuenta</t>
        </is>
      </c>
      <c r="F374" s="90" t="inlineStr">
        <is>
          <t>Tipo Ingreso</t>
        </is>
      </c>
      <c r="G374" s="91" t="n"/>
      <c r="H374" s="92" t="n"/>
      <c r="I374" s="90" t="inlineStr">
        <is>
          <t>TIPO DE INGRESO</t>
        </is>
      </c>
      <c r="J374" s="90" t="inlineStr">
        <is>
          <t>Cobrador</t>
        </is>
      </c>
    </row>
    <row r="375">
      <c r="A375" s="93" t="n"/>
      <c r="B375" s="93" t="n"/>
      <c r="C375" s="93" t="n"/>
      <c r="D375" s="93" t="n"/>
      <c r="E375" s="93" t="n"/>
      <c r="F375" s="4" t="inlineStr">
        <is>
          <t>EFECTIVO</t>
        </is>
      </c>
      <c r="G375" s="4" t="inlineStr">
        <is>
          <t>CHEQUE</t>
        </is>
      </c>
      <c r="H375" s="4" t="inlineStr">
        <is>
          <t>TRANSFERENCIA</t>
        </is>
      </c>
      <c r="I375" s="93" t="n"/>
      <c r="J375" s="93" t="n"/>
    </row>
    <row r="376">
      <c r="A376" s="5" t="inlineStr">
        <is>
          <t>CCAJ-CB11/58/2023</t>
        </is>
      </c>
      <c r="B376" s="6" t="n">
        <v>44995.80381222222</v>
      </c>
      <c r="C376" s="5" t="inlineStr">
        <is>
          <t>3726 MARCELO ROCABADO ROJAS</t>
        </is>
      </c>
      <c r="D376" s="7" t="n"/>
      <c r="E376" s="8" t="n"/>
      <c r="G376" s="9" t="n">
        <v>5637.64</v>
      </c>
      <c r="I376" s="10" t="inlineStr">
        <is>
          <t>CHEQUE</t>
        </is>
      </c>
      <c r="J376" s="5" t="inlineStr">
        <is>
          <t>2378 EDDY DAREN JIMENEZ ROJAS</t>
        </is>
      </c>
    </row>
    <row r="377">
      <c r="A377" s="5" t="inlineStr">
        <is>
          <t>CCAJ-CB11/58/2023</t>
        </is>
      </c>
      <c r="B377" s="6" t="n">
        <v>44995.80381222222</v>
      </c>
      <c r="C377" s="5" t="inlineStr">
        <is>
          <t>3726 MARCELO ROCABADO ROJAS</t>
        </is>
      </c>
      <c r="D377" s="7" t="n"/>
      <c r="E377" s="8" t="n"/>
      <c r="G377" s="9" t="n">
        <v>253.36</v>
      </c>
      <c r="I377" s="10" t="inlineStr">
        <is>
          <t>CHEQUE</t>
        </is>
      </c>
      <c r="J377" s="8" t="inlineStr">
        <is>
          <t>2941 EFRAIN MAMANI CAMIÑO</t>
        </is>
      </c>
    </row>
    <row r="378">
      <c r="A378" s="5" t="inlineStr">
        <is>
          <t>CCAJ-CB11/58/202</t>
        </is>
      </c>
      <c r="B378" s="6" t="n">
        <v>44995.80381222222</v>
      </c>
      <c r="C378" s="5" t="inlineStr">
        <is>
          <t>3726 MARCELO ROCABADO ROJAS</t>
        </is>
      </c>
      <c r="D378" s="17" t="n">
        <v>53712337420</v>
      </c>
      <c r="E378" s="8" t="inlineStr">
        <is>
          <t>BISA-100070031</t>
        </is>
      </c>
      <c r="H378" s="9" t="n">
        <v>1316</v>
      </c>
      <c r="I378" s="5" t="inlineStr">
        <is>
          <t>DEPÓSITO BANCARIO</t>
        </is>
      </c>
      <c r="J378" s="5" t="inlineStr">
        <is>
          <t>2276 ESTEBAN MAMANI CATORCENO</t>
        </is>
      </c>
    </row>
    <row r="379">
      <c r="A379" s="5" t="inlineStr">
        <is>
          <t>CCAJ-CB11/58/2023</t>
        </is>
      </c>
      <c r="B379" s="6" t="n">
        <v>44995.80381222222</v>
      </c>
      <c r="C379" s="5" t="inlineStr">
        <is>
          <t>3726 MARCELO ROCABADO ROJAS</t>
        </is>
      </c>
      <c r="D379" s="17" t="n">
        <v>451453606375</v>
      </c>
      <c r="E379" s="8" t="inlineStr">
        <is>
          <t>BISA-100070031</t>
        </is>
      </c>
      <c r="H379" s="9" t="n">
        <v>447.54</v>
      </c>
      <c r="I379" s="5" t="inlineStr">
        <is>
          <t>DEPÓSITO BANCARIO</t>
        </is>
      </c>
      <c r="J379" s="5" t="inlineStr">
        <is>
          <t>2276 ESTEBAN MAMANI CATORCENO</t>
        </is>
      </c>
    </row>
    <row r="380">
      <c r="A380" s="5" t="inlineStr">
        <is>
          <t>CCAJ-CB11/58/2023</t>
        </is>
      </c>
      <c r="B380" s="6" t="n">
        <v>44995.80381222222</v>
      </c>
      <c r="C380" s="5" t="inlineStr">
        <is>
          <t>3726 MARCELO ROCABADO ROJAS</t>
        </is>
      </c>
      <c r="D380" s="17" t="n">
        <v>45113390423</v>
      </c>
      <c r="E380" s="8" t="inlineStr">
        <is>
          <t>BISA-100070031</t>
        </is>
      </c>
      <c r="H380" s="9" t="n">
        <v>81.98</v>
      </c>
      <c r="I380" s="5" t="inlineStr">
        <is>
          <t>DEPÓSITO BANCARIO</t>
        </is>
      </c>
      <c r="J380" s="5" t="inlineStr">
        <is>
          <t>2276 ESTEBAN MAMANI CATORCENO</t>
        </is>
      </c>
    </row>
    <row r="381">
      <c r="A381" s="5" t="inlineStr">
        <is>
          <t>CCAJ-CB11/58/2023</t>
        </is>
      </c>
      <c r="B381" s="6" t="n">
        <v>44995.80381222222</v>
      </c>
      <c r="C381" s="5" t="inlineStr">
        <is>
          <t>3726 MARCELO ROCABADO ROJAS</t>
        </is>
      </c>
      <c r="D381" s="17" t="n">
        <v>45133240440</v>
      </c>
      <c r="E381" s="8" t="inlineStr">
        <is>
          <t>BISA-100070031</t>
        </is>
      </c>
      <c r="H381" s="9" t="n">
        <v>211.05</v>
      </c>
      <c r="I381" s="5" t="inlineStr">
        <is>
          <t>DEPÓSITO BANCARIO</t>
        </is>
      </c>
      <c r="J381" s="5" t="inlineStr">
        <is>
          <t>2276 ESTEBAN MAMANI CATORCENO</t>
        </is>
      </c>
    </row>
    <row r="382">
      <c r="A382" s="5" t="inlineStr">
        <is>
          <t>CCAJ-CB11/58/2023</t>
        </is>
      </c>
      <c r="B382" s="6" t="n">
        <v>44995.80381222222</v>
      </c>
      <c r="C382" s="5" t="inlineStr">
        <is>
          <t>3726 MARCELO ROCABADO ROJAS</t>
        </is>
      </c>
      <c r="D382" s="17" t="n">
        <v>45113390119</v>
      </c>
      <c r="E382" s="8" t="inlineStr">
        <is>
          <t>BISA-100070031</t>
        </is>
      </c>
      <c r="H382" s="9" t="n">
        <v>304.9</v>
      </c>
      <c r="I382" s="5" t="inlineStr">
        <is>
          <t>DEPÓSITO BANCARIO</t>
        </is>
      </c>
      <c r="J382" s="5" t="inlineStr">
        <is>
          <t>2276 ESTEBAN MAMANI CATORCENO</t>
        </is>
      </c>
    </row>
    <row r="383">
      <c r="A383" s="5" t="inlineStr">
        <is>
          <t>CCAJ-CB11/58/2023</t>
        </is>
      </c>
      <c r="B383" s="6" t="n">
        <v>44995.80381222222</v>
      </c>
      <c r="C383" s="5" t="inlineStr">
        <is>
          <t>3726 MARCELO ROCABADO ROJAS</t>
        </is>
      </c>
      <c r="D383" s="17" t="n">
        <v>45163331282</v>
      </c>
      <c r="E383" s="8" t="inlineStr">
        <is>
          <t>BISA-100070031</t>
        </is>
      </c>
      <c r="H383" s="9" t="n">
        <v>1223.11</v>
      </c>
      <c r="I383" s="5" t="inlineStr">
        <is>
          <t>DEPÓSITO BANCARIO</t>
        </is>
      </c>
      <c r="J383" s="5" t="inlineStr">
        <is>
          <t>2276 ESTEBAN MAMANI CATORCENO</t>
        </is>
      </c>
    </row>
    <row r="384">
      <c r="A384" s="5" t="inlineStr">
        <is>
          <t>CCAJ-CB11/58/2023</t>
        </is>
      </c>
      <c r="B384" s="6" t="n">
        <v>44995.80381222222</v>
      </c>
      <c r="C384" s="5" t="inlineStr">
        <is>
          <t>3726 MARCELO ROCABADO ROJAS</t>
        </is>
      </c>
      <c r="D384" s="7" t="n"/>
      <c r="E384" s="8" t="n"/>
      <c r="F384" s="9" t="n">
        <v>21101.5</v>
      </c>
      <c r="I384" s="10" t="inlineStr">
        <is>
          <t>EFECTIVO</t>
        </is>
      </c>
      <c r="J384" s="5" t="inlineStr">
        <is>
          <t>2281 ANGEL DONATO GONZALES CONDORI</t>
        </is>
      </c>
    </row>
    <row r="385">
      <c r="A385" s="5" t="inlineStr">
        <is>
          <t>CCAJ-CB11/58/2023</t>
        </is>
      </c>
      <c r="B385" s="6" t="n">
        <v>44995.80381222222</v>
      </c>
      <c r="C385" s="5" t="inlineStr">
        <is>
          <t>3726 MARCELO ROCABADO ROJAS</t>
        </is>
      </c>
      <c r="D385" s="7" t="n"/>
      <c r="E385" s="8" t="n"/>
      <c r="F385" s="9" t="n">
        <v>8748</v>
      </c>
      <c r="I385" s="10" t="inlineStr">
        <is>
          <t>EFECTIVO</t>
        </is>
      </c>
      <c r="J385" s="5" t="inlineStr">
        <is>
          <t>2286 JOSE MARCELO NOGALES SUAREZ</t>
        </is>
      </c>
    </row>
    <row r="386">
      <c r="A386" s="5" t="inlineStr">
        <is>
          <t>CCAJ-CB11/58/2023</t>
        </is>
      </c>
      <c r="B386" s="6" t="n">
        <v>44995.80381222222</v>
      </c>
      <c r="C386" s="5" t="inlineStr">
        <is>
          <t>3726 MARCELO ROCABADO ROJAS</t>
        </is>
      </c>
      <c r="D386" s="7" t="n"/>
      <c r="E386" s="8" t="n"/>
      <c r="F386" s="9" t="n">
        <v>36446.2</v>
      </c>
      <c r="I386" s="10" t="inlineStr">
        <is>
          <t>EFECTIVO</t>
        </is>
      </c>
      <c r="J386" s="8" t="inlineStr">
        <is>
          <t>2287 OLVER VACA ARCHONDO</t>
        </is>
      </c>
    </row>
    <row r="387">
      <c r="A387" s="5" t="inlineStr">
        <is>
          <t>CCAJ-CB11/58/2023</t>
        </is>
      </c>
      <c r="B387" s="6" t="n">
        <v>44995.80381222222</v>
      </c>
      <c r="C387" s="5" t="inlineStr">
        <is>
          <t>3726 MARCELO ROCABADO ROJAS</t>
        </is>
      </c>
      <c r="D387" s="7" t="n"/>
      <c r="E387" s="8" t="n"/>
      <c r="F387" s="9" t="n">
        <v>67857.3</v>
      </c>
      <c r="I387" s="10" t="inlineStr">
        <is>
          <t>EFECTIVO</t>
        </is>
      </c>
      <c r="J387" s="5" t="inlineStr">
        <is>
          <t>2378 EDDY DAREN JIMENEZ ROJAS</t>
        </is>
      </c>
    </row>
    <row r="388">
      <c r="A388" s="5" t="inlineStr">
        <is>
          <t>CCAJ-CB11/58/2023</t>
        </is>
      </c>
      <c r="B388" s="6" t="n">
        <v>44995.80381222222</v>
      </c>
      <c r="C388" s="5" t="inlineStr">
        <is>
          <t>3726 MARCELO ROCABADO ROJAS</t>
        </is>
      </c>
      <c r="D388" s="7" t="n"/>
      <c r="E388" s="8" t="n"/>
      <c r="F388" s="9" t="n">
        <v>13162.8</v>
      </c>
      <c r="I388" s="10" t="inlineStr">
        <is>
          <t>EFECTIVO</t>
        </is>
      </c>
      <c r="J388" s="5" t="inlineStr">
        <is>
          <t>2537 JUAN CARLOS REVOLLO RODRIGUEZ</t>
        </is>
      </c>
    </row>
    <row r="389">
      <c r="A389" s="5" t="inlineStr">
        <is>
          <t>CCAJ-CB11/58/2023</t>
        </is>
      </c>
      <c r="B389" s="6" t="n">
        <v>44995.80381222222</v>
      </c>
      <c r="C389" s="5" t="inlineStr">
        <is>
          <t>3726 MARCELO ROCABADO ROJAS</t>
        </is>
      </c>
      <c r="D389" s="7" t="n"/>
      <c r="E389" s="8" t="n"/>
      <c r="F389" s="9" t="n">
        <v>9864</v>
      </c>
      <c r="I389" s="10" t="inlineStr">
        <is>
          <t>EFECTIVO</t>
        </is>
      </c>
      <c r="J389" s="5" t="inlineStr">
        <is>
          <t>2539 JUAN CARLOS ANGULO ROJAS</t>
        </is>
      </c>
    </row>
    <row r="390">
      <c r="A390" s="5" t="inlineStr">
        <is>
          <t>CCAJ-CB11/58/2023</t>
        </is>
      </c>
      <c r="B390" s="6" t="n">
        <v>44995.80381222222</v>
      </c>
      <c r="C390" s="5" t="inlineStr">
        <is>
          <t>3726 MARCELO ROCABADO ROJAS</t>
        </is>
      </c>
      <c r="D390" s="7" t="n"/>
      <c r="E390" s="8" t="n"/>
      <c r="F390" s="9" t="n">
        <v>15269</v>
      </c>
      <c r="I390" s="10" t="inlineStr">
        <is>
          <t>EFECTIVO</t>
        </is>
      </c>
      <c r="J390" s="5" t="inlineStr">
        <is>
          <t>2676 RUDDY AUGUSTO BASTO ZURITA</t>
        </is>
      </c>
    </row>
    <row r="391">
      <c r="A391" s="5" t="inlineStr">
        <is>
          <t>CCAJ-CB11/58/2023</t>
        </is>
      </c>
      <c r="B391" s="6" t="n">
        <v>44995.80381222222</v>
      </c>
      <c r="C391" s="5" t="inlineStr">
        <is>
          <t>3726 MARCELO ROCABADO ROJAS</t>
        </is>
      </c>
      <c r="D391" s="7" t="n"/>
      <c r="E391" s="8" t="n"/>
      <c r="F391" s="9" t="n">
        <v>14455.3</v>
      </c>
      <c r="I391" s="10" t="inlineStr">
        <is>
          <t>EFECTIVO</t>
        </is>
      </c>
      <c r="J391" s="8" t="inlineStr">
        <is>
          <t>2941 EFRAIN MAMANI CAMIÑO</t>
        </is>
      </c>
    </row>
    <row r="392">
      <c r="A392" s="5" t="inlineStr">
        <is>
          <t>CCAJ-CB11/58/2023</t>
        </is>
      </c>
      <c r="B392" s="6" t="n">
        <v>44995.80381222222</v>
      </c>
      <c r="C392" s="5" t="inlineStr">
        <is>
          <t>3726 MARCELO ROCABADO ROJAS</t>
        </is>
      </c>
      <c r="D392" s="7" t="n"/>
      <c r="E392" s="8" t="n"/>
      <c r="F392" s="9" t="n">
        <v>10834.9</v>
      </c>
      <c r="I392" s="10" t="inlineStr">
        <is>
          <t>EFECTIVO</t>
        </is>
      </c>
      <c r="J392" s="5" t="inlineStr">
        <is>
          <t>2979 ROBERTO CARLOS QUINTEROS FLORES</t>
        </is>
      </c>
    </row>
    <row r="393">
      <c r="A393" s="5" t="inlineStr">
        <is>
          <t>CCAJ-CB11/58/2023</t>
        </is>
      </c>
      <c r="B393" s="6" t="n">
        <v>44995.80381222222</v>
      </c>
      <c r="C393" s="5" t="inlineStr">
        <is>
          <t>3726 MARCELO ROCABADO ROJAS</t>
        </is>
      </c>
      <c r="D393" s="7" t="n"/>
      <c r="E393" s="8" t="n"/>
      <c r="F393" s="9" t="n">
        <v>7870.9</v>
      </c>
      <c r="I393" s="10" t="inlineStr">
        <is>
          <t>EFECTIVO</t>
        </is>
      </c>
      <c r="J393" s="5" t="inlineStr">
        <is>
          <t>3791 LIMBERT SALAZAR MALDONADO</t>
        </is>
      </c>
    </row>
    <row r="394">
      <c r="A394" s="5" t="inlineStr">
        <is>
          <t>CCAJ-CB11/58/2023</t>
        </is>
      </c>
      <c r="B394" s="6" t="n">
        <v>44995.80381222222</v>
      </c>
      <c r="C394" s="5" t="inlineStr">
        <is>
          <t>3726 MARCELO ROCABADO ROJAS</t>
        </is>
      </c>
      <c r="D394" s="7" t="n"/>
      <c r="E394" s="8" t="n"/>
      <c r="F394" s="9" t="n">
        <v>8375.1</v>
      </c>
      <c r="I394" s="10" t="inlineStr">
        <is>
          <t>EFECTIVO</t>
        </is>
      </c>
      <c r="J394" s="8" t="inlineStr">
        <is>
          <t>4269 JULY GONZALES - T01</t>
        </is>
      </c>
    </row>
    <row r="395">
      <c r="A395" s="5" t="inlineStr">
        <is>
          <t>CCAJ-CB11/58/2023</t>
        </is>
      </c>
      <c r="B395" s="6" t="n">
        <v>44995.80381222222</v>
      </c>
      <c r="C395" s="5" t="inlineStr">
        <is>
          <t>3726 MARCELO ROCABADO ROJAS</t>
        </is>
      </c>
      <c r="D395" s="7" t="n"/>
      <c r="E395" s="8" t="n"/>
      <c r="F395" s="9" t="n">
        <v>9151.6</v>
      </c>
      <c r="I395" s="10" t="inlineStr">
        <is>
          <t>EFECTIVO</t>
        </is>
      </c>
      <c r="J395" s="8" t="inlineStr">
        <is>
          <t>4269 JULY GONZALES - T02</t>
        </is>
      </c>
    </row>
    <row r="396">
      <c r="A396" s="5" t="inlineStr">
        <is>
          <t>CCAJ-CB11/58/2023</t>
        </is>
      </c>
      <c r="B396" s="6" t="n">
        <v>44995.80381222222</v>
      </c>
      <c r="C396" s="5" t="inlineStr">
        <is>
          <t>3726 MARCELO ROCABADO ROJAS</t>
        </is>
      </c>
      <c r="D396" s="7" t="n"/>
      <c r="E396" s="8" t="n"/>
      <c r="F396" s="9" t="n">
        <v>605.6</v>
      </c>
      <c r="I396" s="10" t="inlineStr">
        <is>
          <t>EFECTIVO</t>
        </is>
      </c>
      <c r="J396" s="8" t="inlineStr">
        <is>
          <t>4269 JULY GONZALES - T04</t>
        </is>
      </c>
    </row>
    <row r="397">
      <c r="A397" s="5" t="inlineStr">
        <is>
          <t>CCAJ-CB11/58/2023</t>
        </is>
      </c>
      <c r="B397" s="6" t="n">
        <v>44995.80381222222</v>
      </c>
      <c r="C397" s="5" t="inlineStr">
        <is>
          <t>3726 MARCELO ROCABADO ROJAS</t>
        </is>
      </c>
      <c r="D397" s="7" t="n"/>
      <c r="E397" s="8" t="n"/>
      <c r="F397" s="9" t="n">
        <v>11891.4</v>
      </c>
      <c r="I397" s="10" t="inlineStr">
        <is>
          <t>EFECTIVO</t>
        </is>
      </c>
      <c r="J397" s="8" t="inlineStr">
        <is>
          <t>4269 JULY GONZALES - T05</t>
        </is>
      </c>
    </row>
    <row r="398">
      <c r="A398" s="5" t="inlineStr">
        <is>
          <t>CCAJ-CB11/58/2023</t>
        </is>
      </c>
      <c r="B398" s="6" t="n">
        <v>44995.80381222222</v>
      </c>
      <c r="C398" s="5" t="inlineStr">
        <is>
          <t>3726 MARCELO ROCABADO ROJAS</t>
        </is>
      </c>
      <c r="D398" s="7" t="n"/>
      <c r="E398" s="8" t="n"/>
      <c r="F398" s="9" t="n">
        <v>13316.4</v>
      </c>
      <c r="I398" s="10" t="inlineStr">
        <is>
          <t>EFECTIVO</t>
        </is>
      </c>
      <c r="J398" s="8" t="inlineStr">
        <is>
          <t>4269 JULY GONZALES - T06</t>
        </is>
      </c>
    </row>
    <row r="399">
      <c r="A399" s="5" t="inlineStr">
        <is>
          <t>CCAJ-CB11/58/2023</t>
        </is>
      </c>
      <c r="B399" s="6" t="n">
        <v>44995.80381222222</v>
      </c>
      <c r="C399" s="5" t="inlineStr">
        <is>
          <t>3726 MARCELO ROCABADO ROJAS</t>
        </is>
      </c>
      <c r="D399" s="7" t="n"/>
      <c r="E399" s="8" t="n"/>
      <c r="F399" s="9" t="n">
        <v>9787.299999999999</v>
      </c>
      <c r="I399" s="10" t="inlineStr">
        <is>
          <t>EFECTIVO</t>
        </is>
      </c>
      <c r="J399" s="8" t="inlineStr">
        <is>
          <t>4269 JULY GONZALES - T07</t>
        </is>
      </c>
    </row>
    <row r="400">
      <c r="A400" s="5" t="inlineStr">
        <is>
          <t>CCAJ-CB11/58/2023</t>
        </is>
      </c>
      <c r="B400" s="6" t="n">
        <v>44995.80381222222</v>
      </c>
      <c r="C400" s="5" t="inlineStr">
        <is>
          <t>3726 MARCELO ROCABADO ROJAS</t>
        </is>
      </c>
      <c r="D400" s="7" t="n"/>
      <c r="E400" s="8" t="n"/>
      <c r="F400" s="9" t="n">
        <v>85445.5</v>
      </c>
      <c r="I400" s="10" t="inlineStr">
        <is>
          <t>EFECTIVO</t>
        </is>
      </c>
      <c r="J400" s="8" t="inlineStr">
        <is>
          <t>4861 BRIAN ABAD FLORES CRUZ</t>
        </is>
      </c>
    </row>
    <row r="401">
      <c r="A401" s="5" t="inlineStr">
        <is>
          <t>CCAJ-CB11/58/2023</t>
        </is>
      </c>
      <c r="B401" s="6" t="n">
        <v>44995.80381222222</v>
      </c>
      <c r="C401" s="5" t="inlineStr">
        <is>
          <t>3726 MARCELO ROCABADO ROJAS</t>
        </is>
      </c>
      <c r="D401" s="7" t="n"/>
      <c r="E401" s="8" t="n"/>
      <c r="F401" s="9" t="n">
        <v>7181.4</v>
      </c>
      <c r="I401" s="10" t="inlineStr">
        <is>
          <t>EFECTIVO</t>
        </is>
      </c>
      <c r="J401" s="5" t="inlineStr">
        <is>
          <t>4771 CHRISTIAN LEDEZMA - T10</t>
        </is>
      </c>
    </row>
    <row r="402">
      <c r="A402" s="11" t="inlineStr">
        <is>
          <t>SAP</t>
        </is>
      </c>
      <c r="B402" s="3" t="n"/>
      <c r="C402" s="3" t="n"/>
      <c r="D402" s="7" t="n"/>
      <c r="E402" s="8" t="n"/>
      <c r="F402" s="26">
        <f>SUM(F376:G401)</f>
        <v/>
      </c>
      <c r="H402" s="9" t="n"/>
      <c r="I402" s="5" t="n"/>
      <c r="J402" s="5" t="n"/>
    </row>
    <row r="403" ht="15.75" customHeight="1">
      <c r="A403" s="13" t="inlineStr">
        <is>
          <t>FECHA</t>
        </is>
      </c>
      <c r="B403" s="13" t="inlineStr">
        <is>
          <t>CIERRE DE CAJA</t>
        </is>
      </c>
      <c r="C403" s="13" t="inlineStr">
        <is>
          <t>IMPORTE</t>
        </is>
      </c>
      <c r="D403" s="32" t="n"/>
      <c r="E403" s="15" t="n"/>
      <c r="H403" s="9" t="n"/>
      <c r="I403" s="5" t="n"/>
      <c r="J403" s="5" t="n"/>
    </row>
    <row r="404" ht="15.75" customHeight="1">
      <c r="A404" s="5" t="n"/>
      <c r="B404" s="6" t="n"/>
      <c r="C404" s="5" t="n"/>
      <c r="D404" s="32" t="n">
        <v>112917554</v>
      </c>
      <c r="E404" s="15" t="n">
        <v>112917695</v>
      </c>
      <c r="H404" s="9" t="n"/>
      <c r="I404" s="10" t="n"/>
      <c r="J404" s="8" t="n"/>
    </row>
    <row r="405">
      <c r="A405" s="5" t="n"/>
      <c r="B405" s="6" t="n"/>
      <c r="C405" s="5" t="n"/>
      <c r="D405" s="7" t="inlineStr">
        <is>
          <t>112917554</t>
        </is>
      </c>
      <c r="E405" s="8" t="inlineStr">
        <is>
          <t>112917590</t>
        </is>
      </c>
      <c r="H405" s="9" t="n"/>
      <c r="I405" s="10" t="n"/>
      <c r="J405" s="8" t="n"/>
    </row>
    <row r="406">
      <c r="A406" s="1" t="inlineStr">
        <is>
          <t>Cierre Caja</t>
        </is>
      </c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</row>
    <row r="407">
      <c r="A407" s="3" t="inlineStr">
        <is>
          <t>Del 11/03/2023</t>
        </is>
      </c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</row>
    <row r="408">
      <c r="A408" s="90" t="inlineStr">
        <is>
          <t>Cierre Caja</t>
        </is>
      </c>
      <c r="B408" s="90" t="inlineStr">
        <is>
          <t>Fecha</t>
        </is>
      </c>
      <c r="C408" s="90" t="inlineStr">
        <is>
          <t>Cajero</t>
        </is>
      </c>
      <c r="D408" s="90" t="inlineStr">
        <is>
          <t>Nro Voucher</t>
        </is>
      </c>
      <c r="E408" s="90" t="inlineStr">
        <is>
          <t>Nro Cuenta</t>
        </is>
      </c>
      <c r="F408" s="90" t="inlineStr">
        <is>
          <t>Tipo Ingreso</t>
        </is>
      </c>
      <c r="G408" s="91" t="n"/>
      <c r="H408" s="92" t="n"/>
      <c r="I408" s="90" t="inlineStr">
        <is>
          <t>TIPO DE INGRESO</t>
        </is>
      </c>
      <c r="J408" s="90" t="inlineStr">
        <is>
          <t>Cobrador</t>
        </is>
      </c>
    </row>
    <row r="409">
      <c r="A409" s="93" t="n"/>
      <c r="B409" s="93" t="n"/>
      <c r="C409" s="93" t="n"/>
      <c r="D409" s="93" t="n"/>
      <c r="E409" s="93" t="n"/>
      <c r="F409" s="4" t="inlineStr">
        <is>
          <t>EFECTIVO</t>
        </is>
      </c>
      <c r="G409" s="4" t="inlineStr">
        <is>
          <t>CHEQUE</t>
        </is>
      </c>
      <c r="H409" s="4" t="inlineStr">
        <is>
          <t>TRANSFERENCIA</t>
        </is>
      </c>
      <c r="I409" s="93" t="n"/>
      <c r="J409" s="93" t="n"/>
    </row>
    <row r="410">
      <c r="A410" s="5" t="inlineStr">
        <is>
          <t>CCAJ-CB11/59/2023</t>
        </is>
      </c>
      <c r="B410" s="6" t="n">
        <v>44996.62107480324</v>
      </c>
      <c r="C410" s="5" t="inlineStr">
        <is>
          <t>3726 MARCELO ROCABADO ROJAS</t>
        </is>
      </c>
      <c r="D410" s="7" t="n">
        <v>268860</v>
      </c>
      <c r="E410" s="8" t="inlineStr">
        <is>
          <t>BISA-100072017</t>
        </is>
      </c>
      <c r="H410" s="9" t="n">
        <v>2784</v>
      </c>
      <c r="I410" s="5" t="inlineStr">
        <is>
          <t>DEPÓSITO BANCARIO</t>
        </is>
      </c>
      <c r="J410" s="8" t="inlineStr">
        <is>
          <t>4269 JULY GONZALES - T04</t>
        </is>
      </c>
    </row>
    <row r="411">
      <c r="A411" s="5" t="inlineStr">
        <is>
          <t>CCAJ-CB11/59/2023</t>
        </is>
      </c>
      <c r="B411" s="6" t="n">
        <v>44996.62107480324</v>
      </c>
      <c r="C411" s="5" t="inlineStr">
        <is>
          <t>3726 MARCELO ROCABADO ROJAS</t>
        </is>
      </c>
      <c r="D411" s="7" t="n">
        <v>268859</v>
      </c>
      <c r="E411" s="8" t="inlineStr">
        <is>
          <t>BISA-100070031</t>
        </is>
      </c>
      <c r="H411" s="9" t="n">
        <v>75.48</v>
      </c>
      <c r="I411" s="5" t="inlineStr">
        <is>
          <t>DEPÓSITO BANCARIO</t>
        </is>
      </c>
      <c r="J411" s="8" t="inlineStr">
        <is>
          <t>4269 JULY GONZALES - T04</t>
        </is>
      </c>
    </row>
    <row r="412">
      <c r="A412" s="5" t="inlineStr">
        <is>
          <t>CCAJ-CB11/59/2023</t>
        </is>
      </c>
      <c r="B412" s="6" t="n">
        <v>44996.62107480324</v>
      </c>
      <c r="C412" s="5" t="inlineStr">
        <is>
          <t>3726 MARCELO ROCABADO ROJAS</t>
        </is>
      </c>
      <c r="D412" s="7" t="n">
        <v>2688591</v>
      </c>
      <c r="E412" s="8" t="inlineStr">
        <is>
          <t>BISA-100070031</t>
        </is>
      </c>
      <c r="H412" s="9" t="n">
        <v>11003.2</v>
      </c>
      <c r="I412" s="5" t="inlineStr">
        <is>
          <t>DEPÓSITO BANCARIO</t>
        </is>
      </c>
      <c r="J412" s="5" t="inlineStr">
        <is>
          <t>4771 CHRISTIAN LEDEZMA - T11</t>
        </is>
      </c>
    </row>
    <row r="413">
      <c r="A413" s="5" t="inlineStr">
        <is>
          <t>CCAJ-CB11/59/2023</t>
        </is>
      </c>
      <c r="B413" s="6" t="n">
        <v>44996.62107480324</v>
      </c>
      <c r="C413" s="5" t="inlineStr">
        <is>
          <t>3726 MARCELO ROCABADO ROJAS</t>
        </is>
      </c>
      <c r="D413" s="7" t="n">
        <v>2688592</v>
      </c>
      <c r="E413" s="8" t="inlineStr">
        <is>
          <t>BISA-100070031</t>
        </is>
      </c>
      <c r="H413" s="9" t="n">
        <v>87453.92</v>
      </c>
      <c r="I413" s="5" t="inlineStr">
        <is>
          <t>DEPÓSITO BANCARIO</t>
        </is>
      </c>
      <c r="J413" s="5" t="inlineStr">
        <is>
          <t>4771 CHRISTIAN LEDEZMA - T11</t>
        </is>
      </c>
    </row>
    <row r="414">
      <c r="A414" s="5" t="inlineStr">
        <is>
          <t>CCAJ-CB11/59/2023</t>
        </is>
      </c>
      <c r="B414" s="6" t="n">
        <v>44996.62107480324</v>
      </c>
      <c r="C414" s="5" t="inlineStr">
        <is>
          <t>3726 MARCELO ROCABADO ROJAS</t>
        </is>
      </c>
      <c r="D414" s="7" t="n">
        <v>364367</v>
      </c>
      <c r="E414" s="8" t="inlineStr">
        <is>
          <t>BISA-100070031</t>
        </is>
      </c>
      <c r="H414" s="9" t="n">
        <v>5087.54</v>
      </c>
      <c r="I414" s="5" t="inlineStr">
        <is>
          <t>DEPÓSITO BANCARIO</t>
        </is>
      </c>
      <c r="J414" s="8" t="inlineStr">
        <is>
          <t>4861 BRIAN ABAD FLORES CRUZ</t>
        </is>
      </c>
    </row>
    <row r="415">
      <c r="A415" s="5" t="inlineStr">
        <is>
          <t>CCAJ-CB11/59/2023</t>
        </is>
      </c>
      <c r="B415" s="6" t="n">
        <v>44996.62107480324</v>
      </c>
      <c r="C415" s="5" t="inlineStr">
        <is>
          <t>3726 MARCELO ROCABADO ROJAS</t>
        </is>
      </c>
      <c r="D415" s="7" t="n">
        <v>364365</v>
      </c>
      <c r="E415" s="8" t="inlineStr">
        <is>
          <t>BISA-100070031</t>
        </is>
      </c>
      <c r="H415" s="9" t="n">
        <v>6000</v>
      </c>
      <c r="I415" s="5" t="inlineStr">
        <is>
          <t>DEPÓSITO BANCARIO</t>
        </is>
      </c>
      <c r="J415" s="8" t="inlineStr">
        <is>
          <t>4861 BRIAN ABAD FLORES CRUZ</t>
        </is>
      </c>
    </row>
    <row r="416">
      <c r="A416" s="5" t="inlineStr">
        <is>
          <t>CCAJ-CB11/59/2023</t>
        </is>
      </c>
      <c r="B416" s="6" t="n">
        <v>44996.62107480324</v>
      </c>
      <c r="C416" s="5" t="inlineStr">
        <is>
          <t>3726 MARCELO ROCABADO ROJAS</t>
        </is>
      </c>
      <c r="D416" s="7" t="n">
        <v>364363</v>
      </c>
      <c r="E416" s="8" t="inlineStr">
        <is>
          <t>BISA-100070031</t>
        </is>
      </c>
      <c r="H416" s="9" t="n">
        <v>390</v>
      </c>
      <c r="I416" s="5" t="inlineStr">
        <is>
          <t>DEPÓSITO BANCARIO</t>
        </is>
      </c>
      <c r="J416" s="8" t="inlineStr">
        <is>
          <t>4861 BRIAN ABAD FLORES CRUZ</t>
        </is>
      </c>
    </row>
    <row r="417">
      <c r="A417" s="5" t="inlineStr">
        <is>
          <t>CCAJ-CB11/59/2023</t>
        </is>
      </c>
      <c r="B417" s="6" t="n">
        <v>44996.62107480324</v>
      </c>
      <c r="C417" s="5" t="inlineStr">
        <is>
          <t>3726 MARCELO ROCABADO ROJAS</t>
        </is>
      </c>
      <c r="D417" s="7" t="n">
        <v>364361</v>
      </c>
      <c r="E417" s="8" t="inlineStr">
        <is>
          <t>BISA-100070031</t>
        </is>
      </c>
      <c r="H417" s="9" t="n">
        <v>22054.77</v>
      </c>
      <c r="I417" s="5" t="inlineStr">
        <is>
          <t>DEPÓSITO BANCARIO</t>
        </is>
      </c>
      <c r="J417" s="8" t="inlineStr">
        <is>
          <t>4861 BRIAN ABAD FLORES CRUZ</t>
        </is>
      </c>
    </row>
    <row r="418">
      <c r="A418" s="5" t="inlineStr">
        <is>
          <t>CCAJ-CB11/59/2023</t>
        </is>
      </c>
      <c r="B418" s="6" t="n">
        <v>44996.62107480324</v>
      </c>
      <c r="C418" s="5" t="inlineStr">
        <is>
          <t>3726 MARCELO ROCABADO ROJAS</t>
        </is>
      </c>
      <c r="D418" s="7" t="n">
        <v>268912</v>
      </c>
      <c r="E418" s="8" t="inlineStr">
        <is>
          <t>BISA-100070031</t>
        </is>
      </c>
      <c r="H418" s="9" t="n">
        <v>35242.66</v>
      </c>
      <c r="I418" s="5" t="inlineStr">
        <is>
          <t>DEPÓSITO BANCARIO</t>
        </is>
      </c>
      <c r="J418" s="5" t="inlineStr">
        <is>
          <t>2378 EDDY DAREN JIMENEZ ROJAS</t>
        </is>
      </c>
    </row>
    <row r="419">
      <c r="A419" s="11" t="inlineStr">
        <is>
          <t>SAP</t>
        </is>
      </c>
      <c r="B419" s="3" t="n"/>
      <c r="C419" s="3" t="n"/>
      <c r="D419" s="7" t="n"/>
      <c r="E419" s="8" t="n"/>
      <c r="F419" s="56" t="n"/>
      <c r="H419" s="9" t="n"/>
      <c r="I419" s="5" t="n"/>
      <c r="J419" s="5" t="n"/>
    </row>
    <row r="420" ht="15.75" customHeight="1">
      <c r="A420" s="13" t="inlineStr">
        <is>
          <t>FECHA</t>
        </is>
      </c>
      <c r="B420" s="13" t="inlineStr">
        <is>
          <t>CIERRE DE CAJA</t>
        </is>
      </c>
      <c r="C420" s="13" t="inlineStr">
        <is>
          <t>IMPORTE</t>
        </is>
      </c>
      <c r="D420" s="32" t="n"/>
      <c r="E420" s="15" t="n"/>
      <c r="H420" s="9" t="n"/>
      <c r="I420" s="5" t="n"/>
      <c r="J420" s="5" t="n"/>
    </row>
    <row r="421">
      <c r="A421" s="22" t="inlineStr">
        <is>
          <t>TODOS FUERON DEPOSITOS</t>
        </is>
      </c>
      <c r="B421" s="27" t="n"/>
      <c r="C421" s="5" t="n"/>
      <c r="D421" s="7" t="n"/>
      <c r="E421" s="8" t="n"/>
      <c r="H421" s="9" t="n"/>
      <c r="I421" s="10" t="n"/>
      <c r="J421" s="8" t="n"/>
    </row>
    <row r="422"/>
    <row r="423">
      <c r="A423" s="1" t="inlineStr">
        <is>
          <t>Cierre Caja</t>
        </is>
      </c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</row>
    <row r="424">
      <c r="A424" s="3" t="inlineStr">
        <is>
          <t>Del 13/03/2023</t>
        </is>
      </c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</row>
    <row r="425">
      <c r="A425" s="90" t="inlineStr">
        <is>
          <t>Cierre Caja</t>
        </is>
      </c>
      <c r="B425" s="90" t="inlineStr">
        <is>
          <t>Fecha</t>
        </is>
      </c>
      <c r="C425" s="90" t="inlineStr">
        <is>
          <t>Cajero</t>
        </is>
      </c>
      <c r="D425" s="90" t="inlineStr">
        <is>
          <t>Nro Voucher</t>
        </is>
      </c>
      <c r="E425" s="90" t="inlineStr">
        <is>
          <t>Nro Cuenta</t>
        </is>
      </c>
      <c r="F425" s="90" t="inlineStr">
        <is>
          <t>Tipo Ingreso</t>
        </is>
      </c>
      <c r="G425" s="91" t="n"/>
      <c r="H425" s="92" t="n"/>
      <c r="I425" s="90" t="inlineStr">
        <is>
          <t>TIPO DE INGRESO</t>
        </is>
      </c>
      <c r="J425" s="90" t="inlineStr">
        <is>
          <t>Cobrador</t>
        </is>
      </c>
    </row>
    <row r="426">
      <c r="A426" s="93" t="n"/>
      <c r="B426" s="93" t="n"/>
      <c r="C426" s="93" t="n"/>
      <c r="D426" s="93" t="n"/>
      <c r="E426" s="93" t="n"/>
      <c r="F426" s="4" t="inlineStr">
        <is>
          <t>EFECTIVO</t>
        </is>
      </c>
      <c r="G426" s="4" t="inlineStr">
        <is>
          <t>CHEQUE</t>
        </is>
      </c>
      <c r="H426" s="4" t="inlineStr">
        <is>
          <t>TRANSFERENCIA</t>
        </is>
      </c>
      <c r="I426" s="93" t="n"/>
      <c r="J426" s="93" t="n"/>
    </row>
    <row r="427">
      <c r="A427" s="5" t="inlineStr">
        <is>
          <t>CCAJ-CB11/60/202</t>
        </is>
      </c>
      <c r="B427" s="6" t="n">
        <v>44998.79719434028</v>
      </c>
      <c r="C427" s="5" t="inlineStr">
        <is>
          <t>3726 MARCELO ROCABADO ROJAS</t>
        </is>
      </c>
      <c r="D427" s="7" t="n">
        <v>41555585</v>
      </c>
      <c r="E427" s="8" t="inlineStr">
        <is>
          <t>BANCO UNION-120271437</t>
        </is>
      </c>
      <c r="H427" s="9" t="n">
        <v>7539.39</v>
      </c>
      <c r="I427" s="5" t="inlineStr">
        <is>
          <t>DEPÓSITO BANCARIO</t>
        </is>
      </c>
      <c r="J427" s="5" t="inlineStr">
        <is>
          <t>2276 ESTEBAN MAMANI CATORCENO</t>
        </is>
      </c>
    </row>
    <row r="428">
      <c r="A428" s="5" t="inlineStr">
        <is>
          <t>CCAJ-CB11/60/2023</t>
        </is>
      </c>
      <c r="B428" s="6" t="n">
        <v>44998.79719434028</v>
      </c>
      <c r="C428" s="5" t="inlineStr">
        <is>
          <t>3726 MARCELO ROCABADO ROJAS</t>
        </is>
      </c>
      <c r="D428" s="17" t="n">
        <v>45173304384</v>
      </c>
      <c r="E428" s="8" t="inlineStr">
        <is>
          <t>BISA-100070031</t>
        </is>
      </c>
      <c r="H428" s="9" t="n">
        <v>2526.11</v>
      </c>
      <c r="I428" s="5" t="inlineStr">
        <is>
          <t>DEPÓSITO BANCARIO</t>
        </is>
      </c>
      <c r="J428" s="5" t="inlineStr">
        <is>
          <t>2378 EDDY DAREN JIMENEZ ROJAS</t>
        </is>
      </c>
    </row>
    <row r="429">
      <c r="A429" s="5" t="inlineStr">
        <is>
          <t>CCAJ-CB11/60/2023</t>
        </is>
      </c>
      <c r="B429" s="6" t="n">
        <v>44998.79719434028</v>
      </c>
      <c r="C429" s="5" t="inlineStr">
        <is>
          <t>3726 MARCELO ROCABADO ROJAS</t>
        </is>
      </c>
      <c r="D429" s="17" t="n">
        <v>45143608806</v>
      </c>
      <c r="E429" s="8" t="inlineStr">
        <is>
          <t>BISA-100070031</t>
        </is>
      </c>
      <c r="H429" s="9" t="n">
        <v>6194</v>
      </c>
      <c r="I429" s="5" t="inlineStr">
        <is>
          <t>DEPÓSITO BANCARIO</t>
        </is>
      </c>
      <c r="J429" s="5" t="inlineStr">
        <is>
          <t>2378 EDDY DAREN JIMENEZ ROJAS</t>
        </is>
      </c>
    </row>
    <row r="430">
      <c r="A430" s="5" t="inlineStr">
        <is>
          <t>CCAJ-CB11/60/2023</t>
        </is>
      </c>
      <c r="B430" s="6" t="n">
        <v>44998.79719434028</v>
      </c>
      <c r="C430" s="5" t="inlineStr">
        <is>
          <t>3726 MARCELO ROCABADO ROJAS</t>
        </is>
      </c>
      <c r="D430" s="17" t="n">
        <v>45153242512</v>
      </c>
      <c r="E430" s="8" t="inlineStr">
        <is>
          <t>BISA-100070031</t>
        </is>
      </c>
      <c r="H430" s="9" t="n">
        <v>6619</v>
      </c>
      <c r="I430" s="5" t="inlineStr">
        <is>
          <t>DEPÓSITO BANCARIO</t>
        </is>
      </c>
      <c r="J430" s="5" t="inlineStr">
        <is>
          <t>2378 EDDY DAREN JIMENEZ ROJAS</t>
        </is>
      </c>
    </row>
    <row r="431">
      <c r="A431" s="5" t="inlineStr">
        <is>
          <t>CCAJ-CB11/60/2023</t>
        </is>
      </c>
      <c r="B431" s="6" t="n">
        <v>44998.79719434028</v>
      </c>
      <c r="C431" s="5" t="inlineStr">
        <is>
          <t>3726 MARCELO ROCABADO ROJAS</t>
        </is>
      </c>
      <c r="D431" s="17" t="n">
        <v>45123381388</v>
      </c>
      <c r="E431" s="8" t="inlineStr">
        <is>
          <t>BISA-100070031</t>
        </is>
      </c>
      <c r="H431" s="9" t="n">
        <v>0.6</v>
      </c>
      <c r="I431" s="5" t="inlineStr">
        <is>
          <t>DEPÓSITO BANCARIO</t>
        </is>
      </c>
      <c r="J431" s="5" t="inlineStr">
        <is>
          <t>2378 EDDY DAREN JIMENEZ ROJAS</t>
        </is>
      </c>
    </row>
    <row r="432">
      <c r="A432" s="5" t="inlineStr">
        <is>
          <t>CCAJ-CB11/60/2023</t>
        </is>
      </c>
      <c r="B432" s="6" t="n">
        <v>44998.79719434028</v>
      </c>
      <c r="C432" s="5" t="inlineStr">
        <is>
          <t>3726 MARCELO ROCABADO ROJAS</t>
        </is>
      </c>
      <c r="D432" s="17" t="n">
        <v>45123381237</v>
      </c>
      <c r="E432" s="8" t="inlineStr">
        <is>
          <t>BISA-100070031</t>
        </is>
      </c>
      <c r="H432" s="9" t="n">
        <v>3800</v>
      </c>
      <c r="I432" s="5" t="inlineStr">
        <is>
          <t>DEPÓSITO BANCARIO</t>
        </is>
      </c>
      <c r="J432" s="5" t="inlineStr">
        <is>
          <t>2378 EDDY DAREN JIMENEZ ROJAS</t>
        </is>
      </c>
    </row>
    <row r="433">
      <c r="A433" s="5" t="inlineStr">
        <is>
          <t>CCAJ-CB11/60/2023</t>
        </is>
      </c>
      <c r="B433" s="6" t="n">
        <v>44998.79719434028</v>
      </c>
      <c r="C433" s="5" t="inlineStr">
        <is>
          <t>3726 MARCELO ROCABADO ROJAS</t>
        </is>
      </c>
      <c r="D433" s="17" t="n">
        <v>53212361053</v>
      </c>
      <c r="E433" s="8" t="inlineStr">
        <is>
          <t>BISA-100070031</t>
        </is>
      </c>
      <c r="H433" s="9" t="n">
        <v>629.91</v>
      </c>
      <c r="I433" s="5" t="inlineStr">
        <is>
          <t>DEPÓSITO BANCARIO</t>
        </is>
      </c>
      <c r="J433" s="5" t="inlineStr">
        <is>
          <t>2276 ESTEBAN MAMANI CATORCENO</t>
        </is>
      </c>
    </row>
    <row r="434">
      <c r="A434" s="5" t="inlineStr">
        <is>
          <t>CCAJ-CB11/60/2023</t>
        </is>
      </c>
      <c r="B434" s="6" t="n">
        <v>44998.79719434028</v>
      </c>
      <c r="C434" s="5" t="inlineStr">
        <is>
          <t>3726 MARCELO ROCABADO ROJAS</t>
        </is>
      </c>
      <c r="D434" s="17" t="n">
        <v>451633327806</v>
      </c>
      <c r="E434" s="8" t="inlineStr">
        <is>
          <t>BISA-100070031</t>
        </is>
      </c>
      <c r="H434" s="9" t="n">
        <v>70.03</v>
      </c>
      <c r="I434" s="5" t="inlineStr">
        <is>
          <t>DEPÓSITO BANCARIO</t>
        </is>
      </c>
      <c r="J434" s="5" t="inlineStr">
        <is>
          <t>2276 ESTEBAN MAMANI CATORCENO</t>
        </is>
      </c>
    </row>
    <row r="435">
      <c r="A435" s="5" t="inlineStr">
        <is>
          <t>CCAJ-CB11/60/2023</t>
        </is>
      </c>
      <c r="B435" s="6" t="n">
        <v>44998.79719434028</v>
      </c>
      <c r="C435" s="5" t="inlineStr">
        <is>
          <t>3726 MARCELO ROCABADO ROJAS</t>
        </is>
      </c>
      <c r="D435" s="17" t="n">
        <v>45113394964</v>
      </c>
      <c r="E435" s="8" t="inlineStr">
        <is>
          <t>BISA-100070031</t>
        </is>
      </c>
      <c r="H435" s="9" t="n">
        <v>238.96</v>
      </c>
      <c r="I435" s="5" t="inlineStr">
        <is>
          <t>DEPÓSITO BANCARIO</t>
        </is>
      </c>
      <c r="J435" s="5" t="inlineStr">
        <is>
          <t>2276 ESTEBAN MAMANI CATORCENO</t>
        </is>
      </c>
    </row>
    <row r="436">
      <c r="A436" s="5" t="inlineStr">
        <is>
          <t>CCAJ-CB11/60/2023</t>
        </is>
      </c>
      <c r="B436" s="6" t="n">
        <v>44998.79719434028</v>
      </c>
      <c r="C436" s="5" t="inlineStr">
        <is>
          <t>3726 MARCELO ROCABADO ROJAS</t>
        </is>
      </c>
      <c r="D436" s="17" t="n">
        <v>45173300724</v>
      </c>
      <c r="E436" s="8" t="inlineStr">
        <is>
          <t>BISA-100070031</t>
        </is>
      </c>
      <c r="H436" s="9" t="n">
        <v>952.42</v>
      </c>
      <c r="I436" s="5" t="inlineStr">
        <is>
          <t>DEPÓSITO BANCARIO</t>
        </is>
      </c>
      <c r="J436" s="5" t="inlineStr">
        <is>
          <t>2276 ESTEBAN MAMANI CATORCENO</t>
        </is>
      </c>
    </row>
    <row r="437">
      <c r="A437" s="5" t="inlineStr">
        <is>
          <t>CCAJ-CB11/60/2023</t>
        </is>
      </c>
      <c r="B437" s="6" t="n">
        <v>44998.79719434028</v>
      </c>
      <c r="C437" s="5" t="inlineStr">
        <is>
          <t>3726 MARCELO ROCABADO ROJAS</t>
        </is>
      </c>
      <c r="D437" s="17" t="n">
        <v>45173301201</v>
      </c>
      <c r="E437" s="8" t="inlineStr">
        <is>
          <t>BISA-100070031</t>
        </is>
      </c>
      <c r="H437" s="9" t="n">
        <v>95.5</v>
      </c>
      <c r="I437" s="5" t="inlineStr">
        <is>
          <t>DEPÓSITO BANCARIO</t>
        </is>
      </c>
      <c r="J437" s="5" t="inlineStr">
        <is>
          <t>2276 ESTEBAN MAMANI CATORCENO</t>
        </is>
      </c>
    </row>
    <row r="438">
      <c r="A438" s="5" t="inlineStr">
        <is>
          <t>CCAJ-CB11/60/2023</t>
        </is>
      </c>
      <c r="B438" s="6" t="n">
        <v>44998.79719434028</v>
      </c>
      <c r="C438" s="5" t="inlineStr">
        <is>
          <t>3726 MARCELO ROCABADO ROJAS</t>
        </is>
      </c>
      <c r="D438" s="17" t="n">
        <v>45133246404</v>
      </c>
      <c r="E438" s="8" t="inlineStr">
        <is>
          <t>BISA-100070031</t>
        </is>
      </c>
      <c r="H438" s="9" t="n">
        <v>126.4</v>
      </c>
      <c r="I438" s="5" t="inlineStr">
        <is>
          <t>DEPÓSITO BANCARIO</t>
        </is>
      </c>
      <c r="J438" s="5" t="inlineStr">
        <is>
          <t>2276 ESTEBAN MAMANI CATORCENO</t>
        </is>
      </c>
    </row>
    <row r="439">
      <c r="A439" s="5" t="inlineStr">
        <is>
          <t>CCAJ-CB11/60/2023</t>
        </is>
      </c>
      <c r="B439" s="6" t="n">
        <v>44998.79719434028</v>
      </c>
      <c r="C439" s="5" t="inlineStr">
        <is>
          <t>3726 MARCELO ROCABADO ROJAS</t>
        </is>
      </c>
      <c r="D439" s="17" t="n">
        <v>45123381215</v>
      </c>
      <c r="E439" s="8" t="inlineStr">
        <is>
          <t>BISA-100070031</t>
        </is>
      </c>
      <c r="H439" s="9" t="n">
        <v>315.95</v>
      </c>
      <c r="I439" s="5" t="inlineStr">
        <is>
          <t>DEPÓSITO BANCARIO</t>
        </is>
      </c>
      <c r="J439" s="5" t="inlineStr">
        <is>
          <t>2276 ESTEBAN MAMANI CATORCENO</t>
        </is>
      </c>
    </row>
    <row r="440">
      <c r="A440" s="5" t="inlineStr">
        <is>
          <t>CCAJ-CB11/60/2023</t>
        </is>
      </c>
      <c r="B440" s="6" t="n">
        <v>44998.79719434028</v>
      </c>
      <c r="C440" s="5" t="inlineStr">
        <is>
          <t>3726 MARCELO ROCABADO ROJAS</t>
        </is>
      </c>
      <c r="D440" s="17" t="n">
        <v>53512336749</v>
      </c>
      <c r="E440" s="8" t="inlineStr">
        <is>
          <t>BISA-100070031</t>
        </is>
      </c>
      <c r="H440" s="9" t="n">
        <v>780</v>
      </c>
      <c r="I440" s="5" t="inlineStr">
        <is>
          <t>DEPÓSITO BANCARIO</t>
        </is>
      </c>
      <c r="J440" s="5" t="inlineStr">
        <is>
          <t>2276 ESTEBAN MAMANI CATORCENO</t>
        </is>
      </c>
    </row>
    <row r="441">
      <c r="A441" s="5" t="inlineStr">
        <is>
          <t>CCAJ-CB11/60/2023</t>
        </is>
      </c>
      <c r="B441" s="6" t="n">
        <v>44998.79719434028</v>
      </c>
      <c r="C441" s="5" t="inlineStr">
        <is>
          <t>3726 MARCELO ROCABADO ROJAS</t>
        </is>
      </c>
      <c r="D441" s="17" t="n">
        <v>45123383199</v>
      </c>
      <c r="E441" s="8" t="inlineStr">
        <is>
          <t>BISA-100070031</t>
        </is>
      </c>
      <c r="H441" s="9" t="n">
        <v>1465.9</v>
      </c>
      <c r="I441" s="5" t="inlineStr">
        <is>
          <t>DEPÓSITO BANCARIO</t>
        </is>
      </c>
      <c r="J441" s="5" t="inlineStr">
        <is>
          <t>2276 ESTEBAN MAMANI CATORCENO</t>
        </is>
      </c>
    </row>
    <row r="442">
      <c r="A442" s="5" t="inlineStr">
        <is>
          <t>CCAJ-CB11/60/2023</t>
        </is>
      </c>
      <c r="B442" s="6" t="n">
        <v>44998.79719434028</v>
      </c>
      <c r="C442" s="5" t="inlineStr">
        <is>
          <t>3726 MARCELO ROCABADO ROJAS</t>
        </is>
      </c>
      <c r="D442" s="17" t="n">
        <v>13270522369</v>
      </c>
      <c r="E442" s="8" t="inlineStr">
        <is>
          <t>BISA-100070031</t>
        </is>
      </c>
      <c r="H442" s="9" t="n">
        <v>147.5</v>
      </c>
      <c r="I442" s="5" t="inlineStr">
        <is>
          <t>DEPÓSITO BANCARIO</t>
        </is>
      </c>
      <c r="J442" s="5" t="inlineStr">
        <is>
          <t>2276 ESTEBAN MAMANI CATORCENO</t>
        </is>
      </c>
    </row>
    <row r="443">
      <c r="A443" s="5" t="inlineStr">
        <is>
          <t>CCAJ-CB11/60/2023</t>
        </is>
      </c>
      <c r="B443" s="6" t="n">
        <v>44998.79719434028</v>
      </c>
      <c r="C443" s="5" t="inlineStr">
        <is>
          <t>3726 MARCELO ROCABADO ROJAS</t>
        </is>
      </c>
      <c r="D443" s="17" t="n">
        <v>45113400022</v>
      </c>
      <c r="E443" s="8" t="inlineStr">
        <is>
          <t>BISA-100070031</t>
        </is>
      </c>
      <c r="H443" s="9" t="n">
        <v>2528</v>
      </c>
      <c r="I443" s="5" t="inlineStr">
        <is>
          <t>DEPÓSITO BANCARIO</t>
        </is>
      </c>
      <c r="J443" s="5" t="inlineStr">
        <is>
          <t>2276 ESTEBAN MAMANI CATORCENO</t>
        </is>
      </c>
    </row>
    <row r="444">
      <c r="A444" s="5" t="inlineStr">
        <is>
          <t>CCAJ-CB11/60/2023</t>
        </is>
      </c>
      <c r="B444" s="6" t="n">
        <v>44998.79719434028</v>
      </c>
      <c r="C444" s="5" t="inlineStr">
        <is>
          <t>3726 MARCELO ROCABADO ROJAS</t>
        </is>
      </c>
      <c r="D444" s="17" t="n">
        <v>45153243209</v>
      </c>
      <c r="E444" s="8" t="inlineStr">
        <is>
          <t>BISA-100070031</t>
        </is>
      </c>
      <c r="H444" s="9" t="n">
        <v>2347.32</v>
      </c>
      <c r="I444" s="5" t="inlineStr">
        <is>
          <t>DEPÓSITO BANCARIO</t>
        </is>
      </c>
      <c r="J444" s="5" t="inlineStr">
        <is>
          <t>2276 ESTEBAN MAMANI CATORCENO</t>
        </is>
      </c>
    </row>
    <row r="445">
      <c r="A445" s="5" t="inlineStr">
        <is>
          <t>CCAJ-CB11/60/2023</t>
        </is>
      </c>
      <c r="B445" s="6" t="n">
        <v>44998.79719434028</v>
      </c>
      <c r="C445" s="5" t="inlineStr">
        <is>
          <t>3726 MARCELO ROCABADO ROJAS</t>
        </is>
      </c>
      <c r="D445" s="17" t="n">
        <v>451233816121</v>
      </c>
      <c r="E445" s="8" t="inlineStr">
        <is>
          <t>BISA-100070031</t>
        </is>
      </c>
      <c r="H445" s="9" t="n">
        <v>26733.28</v>
      </c>
      <c r="I445" s="5" t="inlineStr">
        <is>
          <t>DEPÓSITO BANCARIO</t>
        </is>
      </c>
      <c r="J445" s="5" t="inlineStr">
        <is>
          <t>2276 ESTEBAN MAMANI CATORCENO</t>
        </is>
      </c>
    </row>
    <row r="446">
      <c r="A446" s="5" t="inlineStr">
        <is>
          <t>CCAJ-CB11/60/2023</t>
        </is>
      </c>
      <c r="B446" s="6" t="n">
        <v>44998.79719434028</v>
      </c>
      <c r="C446" s="5" t="inlineStr">
        <is>
          <t>3726 MARCELO ROCABADO ROJAS</t>
        </is>
      </c>
      <c r="D446" s="17" t="n">
        <v>451233816122</v>
      </c>
      <c r="E446" s="8" t="inlineStr">
        <is>
          <t>BISA-100070031</t>
        </is>
      </c>
      <c r="H446" s="9" t="n">
        <v>131343.42</v>
      </c>
      <c r="I446" s="5" t="inlineStr">
        <is>
          <t>DEPÓSITO BANCARIO</t>
        </is>
      </c>
      <c r="J446" s="5" t="inlineStr">
        <is>
          <t>2276 ESTEBAN MAMANI CATORCENO</t>
        </is>
      </c>
    </row>
    <row r="447">
      <c r="A447" s="5" t="inlineStr">
        <is>
          <t>CCAJ-CB11/60/2023</t>
        </is>
      </c>
      <c r="B447" s="6" t="n">
        <v>44998.79719434028</v>
      </c>
      <c r="C447" s="5" t="inlineStr">
        <is>
          <t>3726 MARCELO ROCABADO ROJAS</t>
        </is>
      </c>
      <c r="D447" s="7" t="n">
        <v>216858</v>
      </c>
      <c r="E447" s="5" t="inlineStr">
        <is>
          <t>BANCO DE CREDITO-7015054675359</t>
        </is>
      </c>
      <c r="H447" s="9" t="n">
        <v>2347.56</v>
      </c>
      <c r="I447" s="5" t="inlineStr">
        <is>
          <t>DEPÓSITO BANCARIO</t>
        </is>
      </c>
      <c r="J447" s="5" t="inlineStr">
        <is>
          <t>2276 ESTEBAN MAMANI CATORCENO</t>
        </is>
      </c>
    </row>
    <row r="448">
      <c r="A448" s="5" t="inlineStr">
        <is>
          <t>CCAJ-CB11/60/2023</t>
        </is>
      </c>
      <c r="B448" s="6" t="n">
        <v>44998.79719434028</v>
      </c>
      <c r="C448" s="5" t="inlineStr">
        <is>
          <t>3726 MARCELO ROCABADO ROJAS</t>
        </is>
      </c>
      <c r="D448" s="17" t="n">
        <v>45133247164</v>
      </c>
      <c r="E448" s="8" t="inlineStr">
        <is>
          <t>BISA-100070031</t>
        </is>
      </c>
      <c r="H448" s="9" t="n">
        <v>659.22</v>
      </c>
      <c r="I448" s="5" t="inlineStr">
        <is>
          <t>DEPÓSITO BANCARIO</t>
        </is>
      </c>
      <c r="J448" s="5" t="inlineStr">
        <is>
          <t>2276 ESTEBAN MAMANI CATORCENO</t>
        </is>
      </c>
    </row>
    <row r="449">
      <c r="A449" s="5" t="inlineStr">
        <is>
          <t>CCAJ-CB11/60/2023</t>
        </is>
      </c>
      <c r="B449" s="6" t="n">
        <v>44998.79719434028</v>
      </c>
      <c r="C449" s="5" t="inlineStr">
        <is>
          <t>3726 MARCELO ROCABADO ROJAS</t>
        </is>
      </c>
      <c r="D449" s="17" t="n">
        <v>45143602185</v>
      </c>
      <c r="E449" s="8" t="inlineStr">
        <is>
          <t>BISA-100070049</t>
        </is>
      </c>
      <c r="H449" s="9" t="n">
        <v>1130.95</v>
      </c>
      <c r="I449" s="5" t="inlineStr">
        <is>
          <t>DEPÓSITO BANCARIO</t>
        </is>
      </c>
      <c r="J449" s="5" t="inlineStr">
        <is>
          <t>2378 EDDY DAREN JIMENEZ ROJAS</t>
        </is>
      </c>
    </row>
    <row r="450">
      <c r="A450" s="5" t="inlineStr">
        <is>
          <t>CCAJ-CB11/60/2023</t>
        </is>
      </c>
      <c r="B450" s="6" t="n">
        <v>44998.79719434028</v>
      </c>
      <c r="C450" s="5" t="inlineStr">
        <is>
          <t>3726 MARCELO ROCABADO ROJAS</t>
        </is>
      </c>
      <c r="D450" s="7" t="n">
        <v>493914</v>
      </c>
      <c r="E450" s="5" t="inlineStr">
        <is>
          <t>BANCO DE CREDITO-7015054675359</t>
        </is>
      </c>
      <c r="H450" s="9" t="n">
        <v>3766.2</v>
      </c>
      <c r="I450" s="5" t="inlineStr">
        <is>
          <t>DEPÓSITO BANCARIO</t>
        </is>
      </c>
      <c r="J450" s="5" t="inlineStr">
        <is>
          <t>2378 EDDY DAREN JIMENEZ ROJAS</t>
        </is>
      </c>
    </row>
    <row r="451">
      <c r="A451" s="5" t="inlineStr">
        <is>
          <t>CCAJ-CB11/60/2023</t>
        </is>
      </c>
      <c r="B451" s="6" t="n">
        <v>44998.79719434028</v>
      </c>
      <c r="C451" s="5" t="inlineStr">
        <is>
          <t>3726 MARCELO ROCABADO ROJAS</t>
        </is>
      </c>
      <c r="D451" s="17" t="n">
        <v>45163338537</v>
      </c>
      <c r="E451" s="8" t="inlineStr">
        <is>
          <t>BISA-100070031</t>
        </is>
      </c>
      <c r="H451" s="9" t="n">
        <v>800</v>
      </c>
      <c r="I451" s="5" t="inlineStr">
        <is>
          <t>DEPÓSITO BANCARIO</t>
        </is>
      </c>
      <c r="J451" s="5" t="inlineStr">
        <is>
          <t>2378 EDDY DAREN JIMENEZ ROJAS</t>
        </is>
      </c>
    </row>
    <row r="452">
      <c r="A452" s="5" t="inlineStr">
        <is>
          <t>CCAJ-CB11/60/2023</t>
        </is>
      </c>
      <c r="B452" s="6" t="n">
        <v>44998.79719434028</v>
      </c>
      <c r="C452" s="5" t="inlineStr">
        <is>
          <t>3726 MARCELO ROCABADO ROJAS</t>
        </is>
      </c>
      <c r="D452" s="17" t="n">
        <v>45163338625</v>
      </c>
      <c r="E452" s="8" t="inlineStr">
        <is>
          <t>BISA-100070031</t>
        </is>
      </c>
      <c r="H452" s="9" t="n">
        <v>1256.72</v>
      </c>
      <c r="I452" s="5" t="inlineStr">
        <is>
          <t>DEPÓSITO BANCARIO</t>
        </is>
      </c>
      <c r="J452" s="5" t="inlineStr">
        <is>
          <t>2378 EDDY DAREN JIMENEZ ROJAS</t>
        </is>
      </c>
    </row>
    <row r="453">
      <c r="A453" s="5" t="inlineStr">
        <is>
          <t>CCAJ-CB11/60/2023</t>
        </is>
      </c>
      <c r="B453" s="6" t="n">
        <v>44998.79719434028</v>
      </c>
      <c r="C453" s="5" t="inlineStr">
        <is>
          <t>3726 MARCELO ROCABADO ROJAS</t>
        </is>
      </c>
      <c r="D453" s="17" t="n">
        <v>45173306342</v>
      </c>
      <c r="E453" s="8" t="inlineStr">
        <is>
          <t>BISA-100070031</t>
        </is>
      </c>
      <c r="H453" s="9" t="n">
        <v>21500</v>
      </c>
      <c r="I453" s="5" t="inlineStr">
        <is>
          <t>DEPÓSITO BANCARIO</t>
        </is>
      </c>
      <c r="J453" s="5" t="inlineStr">
        <is>
          <t>2378 EDDY DAREN JIMENEZ ROJAS</t>
        </is>
      </c>
    </row>
    <row r="454">
      <c r="A454" s="5" t="inlineStr">
        <is>
          <t>CCAJ-CB11/60/2023</t>
        </is>
      </c>
      <c r="B454" s="6" t="n">
        <v>44998.79719434028</v>
      </c>
      <c r="C454" s="5" t="inlineStr">
        <is>
          <t>3726 MARCELO ROCABADO ROJAS</t>
        </is>
      </c>
      <c r="D454" s="17" t="n">
        <v>45143612739</v>
      </c>
      <c r="E454" s="8" t="inlineStr">
        <is>
          <t>BISA-100070031</t>
        </is>
      </c>
      <c r="H454" s="9" t="n">
        <v>4841.6</v>
      </c>
      <c r="I454" s="5" t="inlineStr">
        <is>
          <t>DEPÓSITO BANCARIO</t>
        </is>
      </c>
      <c r="J454" s="8" t="inlineStr">
        <is>
          <t>4861 BRIAN ABAD FLORES CRUZ</t>
        </is>
      </c>
    </row>
    <row r="455">
      <c r="A455" s="5" t="inlineStr">
        <is>
          <t>CCAJ-CB11/60/2023</t>
        </is>
      </c>
      <c r="B455" s="6" t="n">
        <v>44998.79719434028</v>
      </c>
      <c r="C455" s="5" t="inlineStr">
        <is>
          <t>3726 MARCELO ROCABADO ROJAS</t>
        </is>
      </c>
      <c r="D455" s="17" t="n">
        <v>45173306480</v>
      </c>
      <c r="E455" s="8" t="inlineStr">
        <is>
          <t>BISA-100070031</t>
        </is>
      </c>
      <c r="H455" s="9" t="n">
        <v>168</v>
      </c>
      <c r="I455" s="5" t="inlineStr">
        <is>
          <t>DEPÓSITO BANCARIO</t>
        </is>
      </c>
      <c r="J455" s="5" t="inlineStr">
        <is>
          <t>2276 ESTEBAN MAMANI CATORCENO</t>
        </is>
      </c>
    </row>
    <row r="456">
      <c r="A456" s="5" t="inlineStr">
        <is>
          <t>CCAJ-CB11/60/2023</t>
        </is>
      </c>
      <c r="B456" s="6" t="n">
        <v>44998.79719434028</v>
      </c>
      <c r="C456" s="5" t="inlineStr">
        <is>
          <t>3726 MARCELO ROCABADO ROJAS</t>
        </is>
      </c>
      <c r="D456" s="7" t="n"/>
      <c r="E456" s="8" t="n"/>
      <c r="F456" s="9" t="n">
        <v>14718.8</v>
      </c>
      <c r="I456" s="10" t="inlineStr">
        <is>
          <t>EFECTIVO</t>
        </is>
      </c>
      <c r="J456" s="5" t="inlineStr">
        <is>
          <t>2281 ANGEL DONATO GONZALES CONDORI</t>
        </is>
      </c>
    </row>
    <row r="457">
      <c r="A457" s="5" t="inlineStr">
        <is>
          <t>CCAJ-CB11/60/2023</t>
        </is>
      </c>
      <c r="B457" s="6" t="n">
        <v>44998.79719434028</v>
      </c>
      <c r="C457" s="5" t="inlineStr">
        <is>
          <t>3726 MARCELO ROCABADO ROJAS</t>
        </is>
      </c>
      <c r="D457" s="7" t="n"/>
      <c r="E457" s="8" t="n"/>
      <c r="F457" s="9" t="n">
        <v>14410.7</v>
      </c>
      <c r="I457" s="10" t="inlineStr">
        <is>
          <t>EFECTIVO</t>
        </is>
      </c>
      <c r="J457" s="5" t="inlineStr">
        <is>
          <t>2286 JOSE MARCELO NOGALES SUAREZ</t>
        </is>
      </c>
    </row>
    <row r="458">
      <c r="A458" s="5" t="inlineStr">
        <is>
          <t>CCAJ-CB11/60/2023</t>
        </is>
      </c>
      <c r="B458" s="6" t="n">
        <v>44998.79719434028</v>
      </c>
      <c r="C458" s="5" t="inlineStr">
        <is>
          <t>3726 MARCELO ROCABADO ROJAS</t>
        </is>
      </c>
      <c r="D458" s="7" t="n"/>
      <c r="E458" s="8" t="n"/>
      <c r="F458" s="9" t="n">
        <v>64792.3</v>
      </c>
      <c r="I458" s="10" t="inlineStr">
        <is>
          <t>EFECTIVO</t>
        </is>
      </c>
      <c r="J458" s="8" t="inlineStr">
        <is>
          <t>2287 OLVER VACA ARCHONDO</t>
        </is>
      </c>
    </row>
    <row r="459">
      <c r="A459" s="5" t="inlineStr">
        <is>
          <t>CCAJ-CB11/60/2023</t>
        </is>
      </c>
      <c r="B459" s="6" t="n">
        <v>44998.79719434028</v>
      </c>
      <c r="C459" s="5" t="inlineStr">
        <is>
          <t>3726 MARCELO ROCABADO ROJAS</t>
        </is>
      </c>
      <c r="D459" s="7" t="n"/>
      <c r="E459" s="8" t="n"/>
      <c r="F459" s="9" t="n">
        <v>71259</v>
      </c>
      <c r="I459" s="10" t="inlineStr">
        <is>
          <t>EFECTIVO</t>
        </is>
      </c>
      <c r="J459" s="5" t="inlineStr">
        <is>
          <t>2378 EDDY DAREN JIMENEZ ROJAS</t>
        </is>
      </c>
    </row>
    <row r="460">
      <c r="A460" s="5" t="inlineStr">
        <is>
          <t>CCAJ-CB11/60/2023</t>
        </is>
      </c>
      <c r="B460" s="6" t="n">
        <v>44998.79719434028</v>
      </c>
      <c r="C460" s="5" t="inlineStr">
        <is>
          <t>3726 MARCELO ROCABADO ROJAS</t>
        </is>
      </c>
      <c r="D460" s="7" t="n"/>
      <c r="E460" s="8" t="n"/>
      <c r="F460" s="9" t="n">
        <v>18961.6</v>
      </c>
      <c r="I460" s="10" t="inlineStr">
        <is>
          <t>EFECTIVO</t>
        </is>
      </c>
      <c r="J460" s="5" t="inlineStr">
        <is>
          <t>2537 JUAN CARLOS REVOLLO RODRIGUEZ</t>
        </is>
      </c>
    </row>
    <row r="461">
      <c r="A461" s="5" t="inlineStr">
        <is>
          <t>CCAJ-CB11/60/2023</t>
        </is>
      </c>
      <c r="B461" s="6" t="n">
        <v>44998.79719434028</v>
      </c>
      <c r="C461" s="5" t="inlineStr">
        <is>
          <t>3726 MARCELO ROCABADO ROJAS</t>
        </is>
      </c>
      <c r="D461" s="7" t="n"/>
      <c r="E461" s="8" t="n"/>
      <c r="F461" s="9" t="n">
        <v>16684.1</v>
      </c>
      <c r="I461" s="10" t="inlineStr">
        <is>
          <t>EFECTIVO</t>
        </is>
      </c>
      <c r="J461" s="5" t="inlineStr">
        <is>
          <t>2539 JUAN CARLOS ANGULO ROJAS</t>
        </is>
      </c>
    </row>
    <row r="462">
      <c r="A462" s="5" t="inlineStr">
        <is>
          <t>CCAJ-CB11/60/2023</t>
        </is>
      </c>
      <c r="B462" s="6" t="n">
        <v>44998.79719434028</v>
      </c>
      <c r="C462" s="5" t="inlineStr">
        <is>
          <t>3726 MARCELO ROCABADO ROJAS</t>
        </is>
      </c>
      <c r="D462" s="7" t="n"/>
      <c r="E462" s="8" t="n"/>
      <c r="F462" s="9" t="n">
        <v>19995.8</v>
      </c>
      <c r="I462" s="10" t="inlineStr">
        <is>
          <t>EFECTIVO</t>
        </is>
      </c>
      <c r="J462" s="5" t="inlineStr">
        <is>
          <t>2676 RUDDY AUGUSTO BASTO ZURITA</t>
        </is>
      </c>
    </row>
    <row r="463">
      <c r="A463" s="5" t="inlineStr">
        <is>
          <t>CCAJ-CB11/60/2023</t>
        </is>
      </c>
      <c r="B463" s="6" t="n">
        <v>44998.79719434028</v>
      </c>
      <c r="C463" s="5" t="inlineStr">
        <is>
          <t>3726 MARCELO ROCABADO ROJAS</t>
        </is>
      </c>
      <c r="D463" s="7" t="n"/>
      <c r="E463" s="8" t="n"/>
      <c r="F463" s="9" t="n">
        <v>10526.9</v>
      </c>
      <c r="I463" s="10" t="inlineStr">
        <is>
          <t>EFECTIVO</t>
        </is>
      </c>
      <c r="J463" s="8" t="inlineStr">
        <is>
          <t>2941 EFRAIN MAMANI CAMIÑO</t>
        </is>
      </c>
    </row>
    <row r="464">
      <c r="A464" s="5" t="inlineStr">
        <is>
          <t>CCAJ-CB11/60/2023</t>
        </is>
      </c>
      <c r="B464" s="6" t="n">
        <v>44998.79719434028</v>
      </c>
      <c r="C464" s="5" t="inlineStr">
        <is>
          <t>3726 MARCELO ROCABADO ROJAS</t>
        </is>
      </c>
      <c r="D464" s="7" t="n"/>
      <c r="E464" s="8" t="n"/>
      <c r="F464" s="9" t="n">
        <v>14631</v>
      </c>
      <c r="I464" s="10" t="inlineStr">
        <is>
          <t>EFECTIVO</t>
        </is>
      </c>
      <c r="J464" s="5" t="inlineStr">
        <is>
          <t>2979 ROBERTO CARLOS QUINTEROS FLORES</t>
        </is>
      </c>
    </row>
    <row r="465">
      <c r="A465" s="5" t="inlineStr">
        <is>
          <t>CCAJ-CB11/60/2023</t>
        </is>
      </c>
      <c r="B465" s="6" t="n">
        <v>44998.79719434028</v>
      </c>
      <c r="C465" s="5" t="inlineStr">
        <is>
          <t>3726 MARCELO ROCABADO ROJAS</t>
        </is>
      </c>
      <c r="D465" s="7" t="n"/>
      <c r="E465" s="8" t="n"/>
      <c r="F465" s="9" t="n">
        <v>2223.7</v>
      </c>
      <c r="I465" s="10" t="inlineStr">
        <is>
          <t>EFECTIVO</t>
        </is>
      </c>
      <c r="J465" s="5" t="inlineStr">
        <is>
          <t>3791 LIMBERT SALAZAR MALDONADO</t>
        </is>
      </c>
    </row>
    <row r="466">
      <c r="A466" s="5" t="inlineStr">
        <is>
          <t>CCAJ-CB11/60/2023</t>
        </is>
      </c>
      <c r="B466" s="6" t="n">
        <v>44998.79719434028</v>
      </c>
      <c r="C466" s="5" t="inlineStr">
        <is>
          <t>3726 MARCELO ROCABADO ROJAS</t>
        </is>
      </c>
      <c r="D466" s="7" t="n"/>
      <c r="E466" s="8" t="n"/>
      <c r="F466" s="9" t="n">
        <v>17745.2</v>
      </c>
      <c r="I466" s="10" t="inlineStr">
        <is>
          <t>EFECTIVO</t>
        </is>
      </c>
      <c r="J466" s="8" t="inlineStr">
        <is>
          <t>4269 JULY GONZALES - T01</t>
        </is>
      </c>
    </row>
    <row r="467">
      <c r="A467" s="5" t="inlineStr">
        <is>
          <t>CCAJ-CB11/60/2023</t>
        </is>
      </c>
      <c r="B467" s="6" t="n">
        <v>44998.79719434028</v>
      </c>
      <c r="C467" s="5" t="inlineStr">
        <is>
          <t>3726 MARCELO ROCABADO ROJAS</t>
        </is>
      </c>
      <c r="D467" s="7" t="n"/>
      <c r="E467" s="8" t="n"/>
      <c r="F467" s="9" t="n">
        <v>15437.1</v>
      </c>
      <c r="I467" s="10" t="inlineStr">
        <is>
          <t>EFECTIVO</t>
        </is>
      </c>
      <c r="J467" s="8" t="inlineStr">
        <is>
          <t>4269 JULY GONZALES - T02</t>
        </is>
      </c>
    </row>
    <row r="468">
      <c r="A468" s="5" t="inlineStr">
        <is>
          <t>CCAJ-CB11/60/2023</t>
        </is>
      </c>
      <c r="B468" s="6" t="n">
        <v>44998.79719434028</v>
      </c>
      <c r="C468" s="5" t="inlineStr">
        <is>
          <t>3726 MARCELO ROCABADO ROJAS</t>
        </is>
      </c>
      <c r="D468" s="7" t="n"/>
      <c r="E468" s="8" t="n"/>
      <c r="F468" s="9" t="n">
        <v>12566.1</v>
      </c>
      <c r="I468" s="10" t="inlineStr">
        <is>
          <t>EFECTIVO</t>
        </is>
      </c>
      <c r="J468" s="8" t="inlineStr">
        <is>
          <t>4269 JULY GONZALES - T05</t>
        </is>
      </c>
    </row>
    <row r="469">
      <c r="A469" s="5" t="inlineStr">
        <is>
          <t>CCAJ-CB11/60/2023</t>
        </is>
      </c>
      <c r="B469" s="6" t="n">
        <v>44998.79719434028</v>
      </c>
      <c r="C469" s="5" t="inlineStr">
        <is>
          <t>3726 MARCELO ROCABADO ROJAS</t>
        </is>
      </c>
      <c r="D469" s="7" t="n"/>
      <c r="E469" s="8" t="n"/>
      <c r="F469" s="9" t="n">
        <v>26239.8</v>
      </c>
      <c r="I469" s="10" t="inlineStr">
        <is>
          <t>EFECTIVO</t>
        </is>
      </c>
      <c r="J469" s="8" t="inlineStr">
        <is>
          <t>4269 JULY GONZALES - T06</t>
        </is>
      </c>
    </row>
    <row r="470">
      <c r="A470" s="5" t="inlineStr">
        <is>
          <t>CCAJ-CB11/60/2023</t>
        </is>
      </c>
      <c r="B470" s="6" t="n">
        <v>44998.79719434028</v>
      </c>
      <c r="C470" s="5" t="inlineStr">
        <is>
          <t>3726 MARCELO ROCABADO ROJAS</t>
        </is>
      </c>
      <c r="D470" s="7" t="n"/>
      <c r="E470" s="8" t="n"/>
      <c r="F470" s="9" t="n">
        <v>9836.1</v>
      </c>
      <c r="I470" s="10" t="inlineStr">
        <is>
          <t>EFECTIVO</t>
        </is>
      </c>
      <c r="J470" s="8" t="inlineStr">
        <is>
          <t>4269 JULY GONZALES - T07</t>
        </is>
      </c>
    </row>
    <row r="471">
      <c r="A471" s="5" t="inlineStr">
        <is>
          <t>CCAJ-CB11/60/2023</t>
        </is>
      </c>
      <c r="B471" s="6" t="n">
        <v>44998.79719434028</v>
      </c>
      <c r="C471" s="5" t="inlineStr">
        <is>
          <t>3726 MARCELO ROCABADO ROJAS</t>
        </is>
      </c>
      <c r="D471" s="7" t="n"/>
      <c r="E471" s="8" t="n"/>
      <c r="F471" s="9" t="n">
        <v>174401.3</v>
      </c>
      <c r="I471" s="10" t="inlineStr">
        <is>
          <t>EFECTIVO</t>
        </is>
      </c>
      <c r="J471" s="8" t="inlineStr">
        <is>
          <t>4861 BRIAN ABAD FLORES CRUZ</t>
        </is>
      </c>
    </row>
    <row r="472">
      <c r="A472" s="5" t="inlineStr">
        <is>
          <t>CCAJ-CB11/60/2023</t>
        </is>
      </c>
      <c r="B472" s="6" t="n">
        <v>44998.79719434028</v>
      </c>
      <c r="C472" s="5" t="inlineStr">
        <is>
          <t>3726 MARCELO ROCABADO ROJAS</t>
        </is>
      </c>
      <c r="D472" s="7" t="n"/>
      <c r="E472" s="8" t="n"/>
      <c r="F472" s="9" t="n">
        <v>4743</v>
      </c>
      <c r="I472" s="10" t="inlineStr">
        <is>
          <t>EFECTIVO</t>
        </is>
      </c>
      <c r="J472" s="5" t="inlineStr">
        <is>
          <t>4771 CHRISTIAN LEDEZMA - T10</t>
        </is>
      </c>
    </row>
    <row r="473">
      <c r="A473" s="11" t="inlineStr">
        <is>
          <t>SAP</t>
        </is>
      </c>
      <c r="B473" s="3" t="n"/>
      <c r="C473" s="3" t="n"/>
      <c r="D473" s="7" t="n"/>
      <c r="E473" s="8" t="n"/>
      <c r="F473" s="44">
        <f>SUM(F427:G472)</f>
        <v/>
      </c>
      <c r="I473" s="10" t="n"/>
      <c r="J473" s="5" t="n"/>
    </row>
    <row r="474" ht="15.75" customHeight="1">
      <c r="A474" s="13" t="inlineStr">
        <is>
          <t>FECHA</t>
        </is>
      </c>
      <c r="B474" s="13" t="inlineStr">
        <is>
          <t>CIERRE DE CAJA</t>
        </is>
      </c>
      <c r="C474" s="13" t="inlineStr">
        <is>
          <t>IMPORTE</t>
        </is>
      </c>
      <c r="D474" s="32" t="n">
        <v>112931708</v>
      </c>
      <c r="E474" s="15" t="n">
        <v>112931794</v>
      </c>
      <c r="F474" s="9" t="n"/>
      <c r="I474" s="10" t="n"/>
      <c r="J474" s="5" t="n"/>
    </row>
    <row r="475"/>
    <row r="476">
      <c r="D476" t="inlineStr">
        <is>
          <t>112931708</t>
        </is>
      </c>
      <c r="E476" t="inlineStr">
        <is>
          <t>112931716</t>
        </is>
      </c>
    </row>
    <row r="477">
      <c r="A477" s="1" t="inlineStr">
        <is>
          <t>Cierre Caja</t>
        </is>
      </c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</row>
    <row r="478">
      <c r="A478" s="3" t="inlineStr">
        <is>
          <t>Del 14/03/2023</t>
        </is>
      </c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</row>
    <row r="479">
      <c r="A479" s="90" t="inlineStr">
        <is>
          <t>Cierre Caja</t>
        </is>
      </c>
      <c r="B479" s="90" t="inlineStr">
        <is>
          <t>Fecha</t>
        </is>
      </c>
      <c r="C479" s="90" t="inlineStr">
        <is>
          <t>Cajero</t>
        </is>
      </c>
      <c r="D479" s="90" t="inlineStr">
        <is>
          <t>Nro Voucher</t>
        </is>
      </c>
      <c r="E479" s="90" t="inlineStr">
        <is>
          <t>Nro Cuenta</t>
        </is>
      </c>
      <c r="F479" s="90" t="inlineStr">
        <is>
          <t>Tipo Ingreso</t>
        </is>
      </c>
      <c r="G479" s="91" t="n"/>
      <c r="H479" s="92" t="n"/>
      <c r="I479" s="90" t="inlineStr">
        <is>
          <t>TIPO DE INGRESO</t>
        </is>
      </c>
      <c r="J479" s="90" t="inlineStr">
        <is>
          <t>Cobrador</t>
        </is>
      </c>
    </row>
    <row r="480">
      <c r="A480" s="93" t="n"/>
      <c r="B480" s="93" t="n"/>
      <c r="C480" s="93" t="n"/>
      <c r="D480" s="93" t="n"/>
      <c r="E480" s="93" t="n"/>
      <c r="F480" s="4" t="inlineStr">
        <is>
          <t>EFECTIVO</t>
        </is>
      </c>
      <c r="G480" s="4" t="inlineStr">
        <is>
          <t>CHEQUE</t>
        </is>
      </c>
      <c r="H480" s="4" t="inlineStr">
        <is>
          <t>TRANSFERENCIA</t>
        </is>
      </c>
      <c r="I480" s="93" t="n"/>
      <c r="J480" s="93" t="n"/>
    </row>
    <row r="481">
      <c r="A481" s="5" t="inlineStr">
        <is>
          <t>CCAJ-CB11/61/2023</t>
        </is>
      </c>
      <c r="B481" s="6" t="n">
        <v>44999.82901587963</v>
      </c>
      <c r="C481" s="5" t="inlineStr">
        <is>
          <t>3726 MARCELO ROCABADO ROJAS</t>
        </is>
      </c>
      <c r="D481" s="7" t="n"/>
      <c r="E481" s="8" t="n"/>
      <c r="G481" s="9" t="n">
        <v>2548.87</v>
      </c>
      <c r="I481" s="10" t="inlineStr">
        <is>
          <t>CHEQUE</t>
        </is>
      </c>
      <c r="J481" s="5" t="inlineStr">
        <is>
          <t>2378 EDDY DAREN JIMENEZ ROJAS</t>
        </is>
      </c>
    </row>
    <row r="482">
      <c r="A482" s="5" t="inlineStr">
        <is>
          <t>CCAJ-CB11/61/2023</t>
        </is>
      </c>
      <c r="B482" s="6" t="n">
        <v>44999.82901587963</v>
      </c>
      <c r="C482" s="5" t="inlineStr">
        <is>
          <t>3726 MARCELO ROCABADO ROJAS</t>
        </is>
      </c>
      <c r="D482" s="17" t="n">
        <v>451233856841</v>
      </c>
      <c r="E482" s="8" t="inlineStr">
        <is>
          <t>BISA-100070031</t>
        </is>
      </c>
      <c r="H482" s="9" t="n">
        <v>10703.25</v>
      </c>
      <c r="I482" s="5" t="inlineStr">
        <is>
          <t>DEPÓSITO BANCARIO</t>
        </is>
      </c>
      <c r="J482" s="5" t="inlineStr">
        <is>
          <t>2276 ESTEBAN MAMANI CATORCENO</t>
        </is>
      </c>
    </row>
    <row r="483">
      <c r="A483" s="5" t="inlineStr">
        <is>
          <t>CCAJ-CB11/61/2023</t>
        </is>
      </c>
      <c r="B483" s="6" t="n">
        <v>44999.82901587963</v>
      </c>
      <c r="C483" s="5" t="inlineStr">
        <is>
          <t>3726 MARCELO ROCABADO ROJAS</t>
        </is>
      </c>
      <c r="D483" s="17" t="n">
        <v>451233856842</v>
      </c>
      <c r="E483" s="8" t="inlineStr">
        <is>
          <t>BISA-100070031</t>
        </is>
      </c>
      <c r="H483" s="9" t="n">
        <v>7260.88</v>
      </c>
      <c r="I483" s="5" t="inlineStr">
        <is>
          <t>DEPÓSITO BANCARIO</t>
        </is>
      </c>
      <c r="J483" s="5" t="inlineStr">
        <is>
          <t>2276 ESTEBAN MAMANI CATORCENO</t>
        </is>
      </c>
    </row>
    <row r="484">
      <c r="A484" s="5" t="inlineStr">
        <is>
          <t>CCAJ-CB11/61/2023</t>
        </is>
      </c>
      <c r="B484" s="6" t="n">
        <v>44999.82901587963</v>
      </c>
      <c r="C484" s="5" t="inlineStr">
        <is>
          <t>3726 MARCELO ROCABADO ROJAS</t>
        </is>
      </c>
      <c r="D484" s="17" t="n">
        <v>451233856843</v>
      </c>
      <c r="E484" s="8" t="inlineStr">
        <is>
          <t>BISA-100070031</t>
        </is>
      </c>
      <c r="H484" s="9" t="n">
        <v>9079.950000000001</v>
      </c>
      <c r="I484" s="5" t="inlineStr">
        <is>
          <t>DEPÓSITO BANCARIO</t>
        </is>
      </c>
      <c r="J484" s="5" t="inlineStr">
        <is>
          <t>2276 ESTEBAN MAMANI CATORCENO</t>
        </is>
      </c>
    </row>
    <row r="485">
      <c r="A485" s="5" t="inlineStr">
        <is>
          <t>CCAJ-CB11/61/2023</t>
        </is>
      </c>
      <c r="B485" s="6" t="n">
        <v>44999.82901587963</v>
      </c>
      <c r="C485" s="5" t="inlineStr">
        <is>
          <t>3726 MARCELO ROCABADO ROJAS</t>
        </is>
      </c>
      <c r="D485" s="17" t="n">
        <v>451233856844</v>
      </c>
      <c r="E485" s="8" t="inlineStr">
        <is>
          <t>BISA-100070031</t>
        </is>
      </c>
      <c r="H485" s="9" t="n">
        <v>8381.629999999999</v>
      </c>
      <c r="I485" s="5" t="inlineStr">
        <is>
          <t>DEPÓSITO BANCARIO</t>
        </is>
      </c>
      <c r="J485" s="5" t="inlineStr">
        <is>
          <t>2276 ESTEBAN MAMANI CATORCENO</t>
        </is>
      </c>
    </row>
    <row r="486">
      <c r="A486" s="5" t="inlineStr">
        <is>
          <t>CCAJ-CB11/61/2023</t>
        </is>
      </c>
      <c r="B486" s="6" t="n">
        <v>44999.82901587963</v>
      </c>
      <c r="C486" s="5" t="inlineStr">
        <is>
          <t>3726 MARCELO ROCABADO ROJAS</t>
        </is>
      </c>
      <c r="D486" s="17" t="n">
        <v>451233856845</v>
      </c>
      <c r="E486" s="8" t="inlineStr">
        <is>
          <t>BISA-100070031</t>
        </is>
      </c>
      <c r="H486" s="9" t="n">
        <v>5485.9</v>
      </c>
      <c r="I486" s="5" t="inlineStr">
        <is>
          <t>DEPÓSITO BANCARIO</t>
        </is>
      </c>
      <c r="J486" s="5" t="inlineStr">
        <is>
          <t>2276 ESTEBAN MAMANI CATORCENO</t>
        </is>
      </c>
    </row>
    <row r="487">
      <c r="A487" s="5" t="inlineStr">
        <is>
          <t>CCAJ-CB11/61/2023</t>
        </is>
      </c>
      <c r="B487" s="6" t="n">
        <v>44999.82901587963</v>
      </c>
      <c r="C487" s="5" t="inlineStr">
        <is>
          <t>3726 MARCELO ROCABADO ROJAS</t>
        </is>
      </c>
      <c r="D487" s="17" t="n">
        <v>451233856846</v>
      </c>
      <c r="E487" s="8" t="inlineStr">
        <is>
          <t>BISA-100070031</t>
        </is>
      </c>
      <c r="H487" s="9" t="n">
        <v>5128.04</v>
      </c>
      <c r="I487" s="5" t="inlineStr">
        <is>
          <t>DEPÓSITO BANCARIO</t>
        </is>
      </c>
      <c r="J487" s="5" t="inlineStr">
        <is>
          <t>2276 ESTEBAN MAMANI CATORCENO</t>
        </is>
      </c>
    </row>
    <row r="488">
      <c r="A488" s="5" t="inlineStr">
        <is>
          <t>CCAJ-CB11/61/2023</t>
        </is>
      </c>
      <c r="B488" s="6" t="n">
        <v>44999.82901587963</v>
      </c>
      <c r="C488" s="5" t="inlineStr">
        <is>
          <t>3726 MARCELO ROCABADO ROJAS</t>
        </is>
      </c>
      <c r="D488" s="17" t="n">
        <v>53112379760</v>
      </c>
      <c r="E488" s="8" t="inlineStr">
        <is>
          <t>BISA-100070031</t>
        </is>
      </c>
      <c r="H488" s="9" t="n">
        <v>146.95</v>
      </c>
      <c r="I488" s="5" t="inlineStr">
        <is>
          <t>DEPÓSITO BANCARIO</t>
        </is>
      </c>
      <c r="J488" s="5" t="inlineStr">
        <is>
          <t>2276 ESTEBAN MAMANI CATORCENO</t>
        </is>
      </c>
    </row>
    <row r="489">
      <c r="A489" s="5" t="inlineStr">
        <is>
          <t>CCAJ-CB11/61/2023</t>
        </is>
      </c>
      <c r="B489" s="6" t="n">
        <v>44999.82901587963</v>
      </c>
      <c r="C489" s="5" t="inlineStr">
        <is>
          <t>3726 MARCELO ROCABADO ROJAS</t>
        </is>
      </c>
      <c r="D489" s="17" t="n">
        <v>52317046265</v>
      </c>
      <c r="E489" s="8" t="inlineStr">
        <is>
          <t>BISA-100070031</t>
        </is>
      </c>
      <c r="H489" s="9" t="n">
        <v>2552</v>
      </c>
      <c r="I489" s="5" t="inlineStr">
        <is>
          <t>DEPÓSITO BANCARIO</t>
        </is>
      </c>
      <c r="J489" s="5" t="inlineStr">
        <is>
          <t>2378 EDDY DAREN JIMENEZ ROJAS</t>
        </is>
      </c>
    </row>
    <row r="490">
      <c r="A490" s="5" t="inlineStr">
        <is>
          <t>CCAJ-CB11/61/2023</t>
        </is>
      </c>
      <c r="B490" s="6" t="n">
        <v>44999.82901587963</v>
      </c>
      <c r="C490" s="5" t="inlineStr">
        <is>
          <t>3726 MARCELO ROCABADO ROJAS</t>
        </is>
      </c>
      <c r="D490" s="17" t="n">
        <v>45143615090</v>
      </c>
      <c r="E490" s="8" t="inlineStr">
        <is>
          <t>BISA-100070031</t>
        </is>
      </c>
      <c r="H490" s="9" t="n">
        <v>2000</v>
      </c>
      <c r="I490" s="5" t="inlineStr">
        <is>
          <t>DEPÓSITO BANCARIO</t>
        </is>
      </c>
      <c r="J490" s="5" t="inlineStr">
        <is>
          <t>2378 EDDY DAREN JIMENEZ ROJAS</t>
        </is>
      </c>
    </row>
    <row r="491">
      <c r="A491" s="5" t="inlineStr">
        <is>
          <t>CCAJ-CB11/61/2023</t>
        </is>
      </c>
      <c r="B491" s="6" t="n">
        <v>44999.82901587963</v>
      </c>
      <c r="C491" s="5" t="inlineStr">
        <is>
          <t>3726 MARCELO ROCABADO ROJAS</t>
        </is>
      </c>
      <c r="D491" s="17" t="n">
        <v>53612338807</v>
      </c>
      <c r="E491" s="8" t="inlineStr">
        <is>
          <t>BISA-100070031</t>
        </is>
      </c>
      <c r="H491" s="9" t="n">
        <v>2200</v>
      </c>
      <c r="I491" s="5" t="inlineStr">
        <is>
          <t>DEPÓSITO BANCARIO</t>
        </is>
      </c>
      <c r="J491" s="5" t="inlineStr">
        <is>
          <t>2378 EDDY DAREN JIMENEZ ROJAS</t>
        </is>
      </c>
    </row>
    <row r="492">
      <c r="A492" s="5" t="inlineStr">
        <is>
          <t>CCAJ-CB11/61/2023</t>
        </is>
      </c>
      <c r="B492" s="6" t="n">
        <v>44999.82901587963</v>
      </c>
      <c r="C492" s="5" t="inlineStr">
        <is>
          <t>3726 MARCELO ROCABADO ROJAS</t>
        </is>
      </c>
      <c r="D492" s="17" t="n">
        <v>45143615202</v>
      </c>
      <c r="E492" s="8" t="inlineStr">
        <is>
          <t>BISA-100070031</t>
        </is>
      </c>
      <c r="H492" s="9" t="n">
        <v>2892.21</v>
      </c>
      <c r="I492" s="5" t="inlineStr">
        <is>
          <t>DEPÓSITO BANCARIO</t>
        </is>
      </c>
      <c r="J492" s="5" t="inlineStr">
        <is>
          <t>2378 EDDY DAREN JIMENEZ ROJAS</t>
        </is>
      </c>
    </row>
    <row r="493">
      <c r="A493" s="5" t="inlineStr">
        <is>
          <t>CCAJ-CB11/61/2023</t>
        </is>
      </c>
      <c r="B493" s="6" t="n">
        <v>44999.82901587963</v>
      </c>
      <c r="C493" s="5" t="inlineStr">
        <is>
          <t>3726 MARCELO ROCABADO ROJAS</t>
        </is>
      </c>
      <c r="D493" s="17" t="n">
        <v>45153247937</v>
      </c>
      <c r="E493" s="8" t="inlineStr">
        <is>
          <t>BISA-100070031</t>
        </is>
      </c>
      <c r="H493" s="9" t="n">
        <v>11996.28</v>
      </c>
      <c r="I493" s="5" t="inlineStr">
        <is>
          <t>DEPÓSITO BANCARIO</t>
        </is>
      </c>
      <c r="J493" s="8" t="inlineStr">
        <is>
          <t>4861 BRIAN ABAD FLORES CRUZ</t>
        </is>
      </c>
    </row>
    <row r="494">
      <c r="A494" s="5" t="inlineStr">
        <is>
          <t>CCAJ-CB11/61/2023</t>
        </is>
      </c>
      <c r="B494" s="6" t="n">
        <v>44999.82901587963</v>
      </c>
      <c r="C494" s="5" t="inlineStr">
        <is>
          <t>3726 MARCELO ROCABADO ROJAS</t>
        </is>
      </c>
      <c r="D494" s="17" t="n">
        <v>451532479371</v>
      </c>
      <c r="E494" s="8" t="inlineStr">
        <is>
          <t>BISA-100070031</t>
        </is>
      </c>
      <c r="H494" s="9" t="n">
        <v>4158</v>
      </c>
      <c r="I494" s="5" t="inlineStr">
        <is>
          <t>DEPÓSITO BANCARIO</t>
        </is>
      </c>
      <c r="J494" s="8" t="inlineStr">
        <is>
          <t>4861 BRIAN ABAD FLORES CRUZ</t>
        </is>
      </c>
    </row>
    <row r="495">
      <c r="A495" s="5" t="inlineStr">
        <is>
          <t>CCAJ-CB11/61/2023</t>
        </is>
      </c>
      <c r="B495" s="6" t="n">
        <v>44999.82901587963</v>
      </c>
      <c r="C495" s="5" t="inlineStr">
        <is>
          <t>3726 MARCELO ROCABADO ROJAS</t>
        </is>
      </c>
      <c r="D495" s="17" t="n">
        <v>45153247191</v>
      </c>
      <c r="E495" s="8" t="inlineStr">
        <is>
          <t>BISA-100070031</t>
        </is>
      </c>
      <c r="H495" s="9" t="n">
        <v>4240.3</v>
      </c>
      <c r="I495" s="5" t="inlineStr">
        <is>
          <t>DEPÓSITO BANCARIO</t>
        </is>
      </c>
      <c r="J495" s="5" t="inlineStr">
        <is>
          <t>2276 ESTEBAN MAMANI CATORCENO</t>
        </is>
      </c>
    </row>
    <row r="496">
      <c r="A496" s="5" t="inlineStr">
        <is>
          <t>CCAJ-CB11/61/2023</t>
        </is>
      </c>
      <c r="B496" s="6" t="n">
        <v>44999.82901587963</v>
      </c>
      <c r="C496" s="5" t="inlineStr">
        <is>
          <t>3726 MARCELO ROCABADO ROJAS</t>
        </is>
      </c>
      <c r="D496" s="17" t="n">
        <v>45113403263</v>
      </c>
      <c r="E496" s="8" t="inlineStr">
        <is>
          <t>BISA-100070031</t>
        </is>
      </c>
      <c r="H496" s="9" t="n">
        <v>240.98</v>
      </c>
      <c r="I496" s="5" t="inlineStr">
        <is>
          <t>DEPÓSITO BANCARIO</t>
        </is>
      </c>
      <c r="J496" s="5" t="inlineStr">
        <is>
          <t>2276 ESTEBAN MAMANI CATORCENO</t>
        </is>
      </c>
    </row>
    <row r="497">
      <c r="A497" s="5" t="inlineStr">
        <is>
          <t>CCAJ-CB11/61/202</t>
        </is>
      </c>
      <c r="B497" s="6" t="n">
        <v>44999.82901587963</v>
      </c>
      <c r="C497" s="5" t="inlineStr">
        <is>
          <t>3726 MARCELO ROCABADO ROJAS</t>
        </is>
      </c>
      <c r="D497" s="7" t="n"/>
      <c r="E497" s="8" t="n"/>
      <c r="F497" s="9" t="n">
        <v>157792.3</v>
      </c>
      <c r="I497" s="10" t="inlineStr">
        <is>
          <t>EFECTIVO</t>
        </is>
      </c>
      <c r="J497" s="8" t="inlineStr">
        <is>
          <t>4861 BRIAN ABAD FLORES CRUZ</t>
        </is>
      </c>
    </row>
    <row r="498">
      <c r="A498" s="5" t="inlineStr">
        <is>
          <t>CCAJ-CB11/61/2023</t>
        </is>
      </c>
      <c r="B498" s="6" t="n">
        <v>44999.82901587963</v>
      </c>
      <c r="C498" s="5" t="inlineStr">
        <is>
          <t>3726 MARCELO ROCABADO ROJAS</t>
        </is>
      </c>
      <c r="D498" s="7" t="n"/>
      <c r="E498" s="8" t="n"/>
      <c r="F498" s="9" t="n">
        <v>3364</v>
      </c>
      <c r="I498" s="10" t="inlineStr">
        <is>
          <t>EFECTIVO</t>
        </is>
      </c>
      <c r="J498" s="5" t="inlineStr">
        <is>
          <t>2276 ESTEBAN MAMANI CATORCENO</t>
        </is>
      </c>
    </row>
    <row r="499">
      <c r="A499" s="5" t="inlineStr">
        <is>
          <t>CCAJ-CB11/61/2023</t>
        </is>
      </c>
      <c r="B499" s="6" t="n">
        <v>44999.82901587963</v>
      </c>
      <c r="C499" s="5" t="inlineStr">
        <is>
          <t>3726 MARCELO ROCABADO ROJAS</t>
        </is>
      </c>
      <c r="D499" s="7" t="n"/>
      <c r="E499" s="8" t="n"/>
      <c r="F499" s="9" t="n">
        <v>11361.8</v>
      </c>
      <c r="I499" s="10" t="inlineStr">
        <is>
          <t>EFECTIVO</t>
        </is>
      </c>
      <c r="J499" s="5" t="inlineStr">
        <is>
          <t>2281 ANGEL DONATO GONZALES CONDORI</t>
        </is>
      </c>
    </row>
    <row r="500">
      <c r="A500" s="5" t="inlineStr">
        <is>
          <t>CCAJ-CB11/61/2023</t>
        </is>
      </c>
      <c r="B500" s="6" t="n">
        <v>44999.82901587963</v>
      </c>
      <c r="C500" s="5" t="inlineStr">
        <is>
          <t>3726 MARCELO ROCABADO ROJAS</t>
        </is>
      </c>
      <c r="D500" s="7" t="n"/>
      <c r="E500" s="8" t="n"/>
      <c r="F500" s="9" t="n">
        <v>8845.6</v>
      </c>
      <c r="I500" s="10" t="inlineStr">
        <is>
          <t>EFECTIVO</t>
        </is>
      </c>
      <c r="J500" s="5" t="inlineStr">
        <is>
          <t>2286 JOSE MARCELO NOGALES SUAREZ</t>
        </is>
      </c>
    </row>
    <row r="501">
      <c r="A501" s="5" t="inlineStr">
        <is>
          <t>CCAJ-CB11/61/2023</t>
        </is>
      </c>
      <c r="B501" s="6" t="n">
        <v>44999.82901587963</v>
      </c>
      <c r="C501" s="5" t="inlineStr">
        <is>
          <t>3726 MARCELO ROCABADO ROJAS</t>
        </is>
      </c>
      <c r="D501" s="7" t="n"/>
      <c r="E501" s="8" t="n"/>
      <c r="F501" s="9" t="n">
        <v>29012.7</v>
      </c>
      <c r="I501" s="10" t="inlineStr">
        <is>
          <t>EFECTIVO</t>
        </is>
      </c>
      <c r="J501" s="8" t="inlineStr">
        <is>
          <t>2287 OLVER VACA ARCHONDO</t>
        </is>
      </c>
    </row>
    <row r="502">
      <c r="A502" s="5" t="inlineStr">
        <is>
          <t>CCAJ-CB11/61/2023</t>
        </is>
      </c>
      <c r="B502" s="6" t="n">
        <v>44999.82901587963</v>
      </c>
      <c r="C502" s="5" t="inlineStr">
        <is>
          <t>3726 MARCELO ROCABADO ROJAS</t>
        </is>
      </c>
      <c r="D502" s="7" t="n"/>
      <c r="E502" s="8" t="n"/>
      <c r="F502" s="9" t="n">
        <v>48553.9</v>
      </c>
      <c r="I502" s="10" t="inlineStr">
        <is>
          <t>EFECTIVO</t>
        </is>
      </c>
      <c r="J502" s="5" t="inlineStr">
        <is>
          <t>2378 EDDY DAREN JIMENEZ ROJAS</t>
        </is>
      </c>
    </row>
    <row r="503">
      <c r="A503" s="5" t="inlineStr">
        <is>
          <t>CCAJ-CB11/61/2023</t>
        </is>
      </c>
      <c r="B503" s="6" t="n">
        <v>44999.82901587963</v>
      </c>
      <c r="C503" s="5" t="inlineStr">
        <is>
          <t>3726 MARCELO ROCABADO ROJAS</t>
        </is>
      </c>
      <c r="D503" s="7" t="n"/>
      <c r="E503" s="8" t="n"/>
      <c r="F503" s="9" t="n">
        <v>14913.6</v>
      </c>
      <c r="I503" s="10" t="inlineStr">
        <is>
          <t>EFECTIVO</t>
        </is>
      </c>
      <c r="J503" s="5" t="inlineStr">
        <is>
          <t>2537 JUAN CARLOS REVOLLO RODRIGUEZ</t>
        </is>
      </c>
    </row>
    <row r="504">
      <c r="A504" s="5" t="inlineStr">
        <is>
          <t>CCAJ-CB11/61/2023</t>
        </is>
      </c>
      <c r="B504" s="6" t="n">
        <v>44999.82901587963</v>
      </c>
      <c r="C504" s="5" t="inlineStr">
        <is>
          <t>3726 MARCELO ROCABADO ROJAS</t>
        </is>
      </c>
      <c r="D504" s="7" t="n"/>
      <c r="E504" s="8" t="n"/>
      <c r="F504" s="9" t="n">
        <v>12095.8</v>
      </c>
      <c r="I504" s="10" t="inlineStr">
        <is>
          <t>EFECTIVO</t>
        </is>
      </c>
      <c r="J504" s="5" t="inlineStr">
        <is>
          <t>2539 JUAN CARLOS ANGULO ROJAS</t>
        </is>
      </c>
    </row>
    <row r="505">
      <c r="A505" s="5" t="inlineStr">
        <is>
          <t>CCAJ-CB11/61/2023</t>
        </is>
      </c>
      <c r="B505" s="6" t="n">
        <v>44999.82901587963</v>
      </c>
      <c r="C505" s="5" t="inlineStr">
        <is>
          <t>3726 MARCELO ROCABADO ROJAS</t>
        </is>
      </c>
      <c r="D505" s="7" t="n"/>
      <c r="E505" s="8" t="n"/>
      <c r="F505" s="9" t="n">
        <v>16309.1</v>
      </c>
      <c r="I505" s="10" t="inlineStr">
        <is>
          <t>EFECTIVO</t>
        </is>
      </c>
      <c r="J505" s="5" t="inlineStr">
        <is>
          <t>2676 RUDDY AUGUSTO BASTO ZURITA</t>
        </is>
      </c>
    </row>
    <row r="506">
      <c r="A506" s="5" t="inlineStr">
        <is>
          <t>CCAJ-CB11/61/2023</t>
        </is>
      </c>
      <c r="B506" s="6" t="n">
        <v>44999.82901587963</v>
      </c>
      <c r="C506" s="5" t="inlineStr">
        <is>
          <t>3726 MARCELO ROCABADO ROJAS</t>
        </is>
      </c>
      <c r="D506" s="7" t="n"/>
      <c r="E506" s="8" t="n"/>
      <c r="F506" s="9" t="n">
        <v>13522.7</v>
      </c>
      <c r="I506" s="10" t="inlineStr">
        <is>
          <t>EFECTIVO</t>
        </is>
      </c>
      <c r="J506" s="8" t="inlineStr">
        <is>
          <t>2941 EFRAIN MAMANI CAMIÑO</t>
        </is>
      </c>
    </row>
    <row r="507">
      <c r="A507" s="5" t="inlineStr">
        <is>
          <t>CCAJ-CB11/61/2023</t>
        </is>
      </c>
      <c r="B507" s="6" t="n">
        <v>44999.82901587963</v>
      </c>
      <c r="C507" s="5" t="inlineStr">
        <is>
          <t>3726 MARCELO ROCABADO ROJAS</t>
        </is>
      </c>
      <c r="D507" s="7" t="n"/>
      <c r="E507" s="8" t="n"/>
      <c r="F507" s="9" t="n">
        <v>7009.6</v>
      </c>
      <c r="I507" s="10" t="inlineStr">
        <is>
          <t>EFECTIVO</t>
        </is>
      </c>
      <c r="J507" s="5" t="inlineStr">
        <is>
          <t>2979 ROBERTO CARLOS QUINTEROS FLORES</t>
        </is>
      </c>
    </row>
    <row r="508">
      <c r="A508" s="5" t="inlineStr">
        <is>
          <t>CCAJ-CB11/61/2023</t>
        </is>
      </c>
      <c r="B508" s="6" t="n">
        <v>44999.82901587963</v>
      </c>
      <c r="C508" s="5" t="inlineStr">
        <is>
          <t>3726 MARCELO ROCABADO ROJAS</t>
        </is>
      </c>
      <c r="D508" s="7" t="n"/>
      <c r="E508" s="8" t="n"/>
      <c r="F508" s="9" t="n">
        <v>12068</v>
      </c>
      <c r="I508" s="10" t="inlineStr">
        <is>
          <t>EFECTIVO</t>
        </is>
      </c>
      <c r="J508" s="5" t="inlineStr">
        <is>
          <t>3791 LIMBERT SALAZAR MALDONADO</t>
        </is>
      </c>
    </row>
    <row r="509">
      <c r="A509" s="5" t="inlineStr">
        <is>
          <t>CCAJ-CB11/61/2023</t>
        </is>
      </c>
      <c r="B509" s="6" t="n">
        <v>44999.82901587963</v>
      </c>
      <c r="C509" s="5" t="inlineStr">
        <is>
          <t>3726 MARCELO ROCABADO ROJAS</t>
        </is>
      </c>
      <c r="D509" s="7" t="n"/>
      <c r="E509" s="8" t="n"/>
      <c r="F509" s="9" t="n">
        <v>10409.7</v>
      </c>
      <c r="I509" s="10" t="inlineStr">
        <is>
          <t>EFECTIVO</t>
        </is>
      </c>
      <c r="J509" s="8" t="inlineStr">
        <is>
          <t>4269 JULY GONZALES - T01</t>
        </is>
      </c>
    </row>
    <row r="510">
      <c r="A510" s="5" t="inlineStr">
        <is>
          <t>CCAJ-CB11/61/2023</t>
        </is>
      </c>
      <c r="B510" s="6" t="n">
        <v>44999.82901587963</v>
      </c>
      <c r="C510" s="5" t="inlineStr">
        <is>
          <t>3726 MARCELO ROCABADO ROJAS</t>
        </is>
      </c>
      <c r="D510" s="7" t="n"/>
      <c r="E510" s="8" t="n"/>
      <c r="F510" s="9" t="n">
        <v>7489.9</v>
      </c>
      <c r="I510" s="10" t="inlineStr">
        <is>
          <t>EFECTIVO</t>
        </is>
      </c>
      <c r="J510" s="8" t="inlineStr">
        <is>
          <t>4269 JULY GONZALES - T02</t>
        </is>
      </c>
    </row>
    <row r="511">
      <c r="A511" s="5" t="inlineStr">
        <is>
          <t>CCAJ-CB11/61/2023</t>
        </is>
      </c>
      <c r="B511" s="6" t="n">
        <v>44999.82901587963</v>
      </c>
      <c r="C511" s="5" t="inlineStr">
        <is>
          <t>3726 MARCELO ROCABADO ROJAS</t>
        </is>
      </c>
      <c r="D511" s="7" t="n"/>
      <c r="E511" s="8" t="n"/>
      <c r="F511" s="9" t="n">
        <v>23004</v>
      </c>
      <c r="I511" s="10" t="inlineStr">
        <is>
          <t>EFECTIVO</t>
        </is>
      </c>
      <c r="J511" s="8" t="inlineStr">
        <is>
          <t>4269 JULY GONZALES - T04</t>
        </is>
      </c>
    </row>
    <row r="512">
      <c r="A512" s="5" t="inlineStr">
        <is>
          <t>CCAJ-CB11/61/2023</t>
        </is>
      </c>
      <c r="B512" s="6" t="n">
        <v>44999.82901587963</v>
      </c>
      <c r="C512" s="5" t="inlineStr">
        <is>
          <t>3726 MARCELO ROCABADO ROJAS</t>
        </is>
      </c>
      <c r="D512" s="7" t="n"/>
      <c r="E512" s="8" t="n"/>
      <c r="F512" s="9" t="n">
        <v>12384.2</v>
      </c>
      <c r="I512" s="10" t="inlineStr">
        <is>
          <t>EFECTIVO</t>
        </is>
      </c>
      <c r="J512" s="8" t="inlineStr">
        <is>
          <t>4269 JULY GONZALES - T05</t>
        </is>
      </c>
    </row>
    <row r="513">
      <c r="A513" s="5" t="inlineStr">
        <is>
          <t>CCAJ-CB11/61/2023</t>
        </is>
      </c>
      <c r="B513" s="6" t="n">
        <v>44999.82901587963</v>
      </c>
      <c r="C513" s="5" t="inlineStr">
        <is>
          <t>3726 MARCELO ROCABADO ROJAS</t>
        </is>
      </c>
      <c r="D513" s="7" t="n"/>
      <c r="E513" s="8" t="n"/>
      <c r="F513" s="9" t="n">
        <v>17213</v>
      </c>
      <c r="I513" s="10" t="inlineStr">
        <is>
          <t>EFECTIVO</t>
        </is>
      </c>
      <c r="J513" s="8" t="inlineStr">
        <is>
          <t>4269 JULY GONZALES - T06</t>
        </is>
      </c>
    </row>
    <row r="514">
      <c r="A514" s="5" t="inlineStr">
        <is>
          <t>CCAJ-CB11/61/2023</t>
        </is>
      </c>
      <c r="B514" s="6" t="n">
        <v>44999.82901587963</v>
      </c>
      <c r="C514" s="5" t="inlineStr">
        <is>
          <t>3726 MARCELO ROCABADO ROJAS</t>
        </is>
      </c>
      <c r="D514" s="7" t="n"/>
      <c r="E514" s="8" t="n"/>
      <c r="F514" s="9" t="n">
        <v>11546.9</v>
      </c>
      <c r="I514" s="10" t="inlineStr">
        <is>
          <t>EFECTIVO</t>
        </is>
      </c>
      <c r="J514" s="8" t="inlineStr">
        <is>
          <t>4269 JULY GONZALES - T07</t>
        </is>
      </c>
    </row>
    <row r="515">
      <c r="A515" s="5" t="inlineStr">
        <is>
          <t>CCAJ-CB11/61/2023</t>
        </is>
      </c>
      <c r="B515" s="6" t="n">
        <v>44999.82901587963</v>
      </c>
      <c r="C515" s="5" t="inlineStr">
        <is>
          <t>3726 MARCELO ROCABADO ROJAS</t>
        </is>
      </c>
      <c r="D515" s="7" t="n"/>
      <c r="E515" s="8" t="n"/>
      <c r="F515" s="9" t="n">
        <v>9430.5</v>
      </c>
      <c r="I515" s="10" t="inlineStr">
        <is>
          <t>EFECTIVO</t>
        </is>
      </c>
      <c r="J515" s="5" t="inlineStr">
        <is>
          <t>4771 CHRISTIAN LEDEZMA - T08</t>
        </is>
      </c>
    </row>
    <row r="516">
      <c r="A516" s="5" t="inlineStr">
        <is>
          <t>CCAJ-CB11/61/2023</t>
        </is>
      </c>
      <c r="B516" s="6" t="n">
        <v>44999.82901587963</v>
      </c>
      <c r="C516" s="5" t="inlineStr">
        <is>
          <t>3726 MARCELO ROCABADO ROJAS</t>
        </is>
      </c>
      <c r="D516" s="7" t="n"/>
      <c r="E516" s="8" t="n"/>
      <c r="F516" s="9" t="n">
        <v>9904.200000000001</v>
      </c>
      <c r="I516" s="10" t="inlineStr">
        <is>
          <t>EFECTIVO</t>
        </is>
      </c>
      <c r="J516" s="5" t="inlineStr">
        <is>
          <t>4771 CHRISTIAN LEDEZMA - T10</t>
        </is>
      </c>
    </row>
    <row r="517">
      <c r="A517" s="5" t="inlineStr">
        <is>
          <t>CCAJ-CB11/61/2023</t>
        </is>
      </c>
      <c r="B517" s="6" t="n">
        <v>44999.82901587963</v>
      </c>
      <c r="C517" s="5" t="inlineStr">
        <is>
          <t>3726 MARCELO ROCABADO ROJAS</t>
        </is>
      </c>
      <c r="D517" s="7" t="n"/>
      <c r="E517" s="8" t="n"/>
      <c r="F517" s="9" t="n">
        <v>56616.3</v>
      </c>
      <c r="I517" s="10" t="inlineStr">
        <is>
          <t>EFECTIVO</t>
        </is>
      </c>
      <c r="J517" s="5" t="inlineStr">
        <is>
          <t>4771 CHRISTIAN LEDEZMA - T11</t>
        </is>
      </c>
    </row>
    <row r="518">
      <c r="A518" s="11" t="inlineStr">
        <is>
          <t>SAP</t>
        </is>
      </c>
      <c r="B518" s="3" t="n"/>
      <c r="C518" s="3" t="n"/>
      <c r="D518" s="20">
        <f>489480.67+5916</f>
        <v/>
      </c>
      <c r="E518" s="8" t="n"/>
      <c r="F518" s="44">
        <f>SUM(F481:G517)</f>
        <v/>
      </c>
      <c r="I518" s="10" t="n"/>
      <c r="J518" s="5" t="n"/>
    </row>
    <row r="519">
      <c r="A519" s="85" t="inlineStr">
        <is>
          <t>RECORTE SAP</t>
        </is>
      </c>
      <c r="B519" s="91" t="n"/>
      <c r="C519" s="92" t="n"/>
      <c r="D519" s="86" t="inlineStr">
        <is>
          <t>COMPROBANTES MN</t>
        </is>
      </c>
      <c r="E519" s="91" t="n"/>
      <c r="F519" s="92" t="n"/>
      <c r="H519" s="9" t="n"/>
      <c r="I519" s="10" t="n"/>
      <c r="J519" s="5" t="n"/>
    </row>
    <row r="520">
      <c r="A520" s="13" t="inlineStr">
        <is>
          <t>CIERRE DE CAJA</t>
        </is>
      </c>
      <c r="B520" s="13" t="inlineStr">
        <is>
          <t>FECHA</t>
        </is>
      </c>
      <c r="C520" s="13" t="inlineStr">
        <is>
          <t>IMPORTE</t>
        </is>
      </c>
      <c r="D520" s="13" t="inlineStr">
        <is>
          <t>DOC CAJA-ETV</t>
        </is>
      </c>
      <c r="E520" s="13" t="inlineStr">
        <is>
          <t>DOC ETV-BANCO</t>
        </is>
      </c>
      <c r="F520" s="13" t="inlineStr">
        <is>
          <t>COMPENSACION</t>
        </is>
      </c>
      <c r="H520" s="9" t="n"/>
      <c r="I520" s="10" t="n"/>
      <c r="J520" s="5" t="n"/>
    </row>
    <row r="521" ht="15.75" customHeight="1">
      <c r="A521" s="5" t="n"/>
      <c r="B521" s="6" t="n"/>
      <c r="C521" s="5" t="n"/>
      <c r="D521" s="32" t="inlineStr">
        <is>
          <t>112938585</t>
        </is>
      </c>
      <c r="E521" s="37" t="inlineStr">
        <is>
          <t>112938625</t>
        </is>
      </c>
      <c r="F521" s="15" t="n">
        <v>112938694</v>
      </c>
      <c r="I521" s="10" t="n"/>
      <c r="J521" s="5" t="n"/>
    </row>
    <row r="522">
      <c r="A522" s="85" t="inlineStr">
        <is>
          <t>RECORTE SAP</t>
        </is>
      </c>
      <c r="B522" s="91" t="n"/>
      <c r="C522" s="92" t="n"/>
      <c r="D522" s="86" t="inlineStr">
        <is>
          <t>COMPROBANTES ME</t>
        </is>
      </c>
      <c r="E522" s="91" t="n"/>
      <c r="F522" s="92" t="n"/>
      <c r="H522" s="9" t="n"/>
      <c r="I522" s="10" t="n"/>
      <c r="J522" s="5" t="n"/>
    </row>
    <row r="523">
      <c r="A523" s="13" t="inlineStr">
        <is>
          <t>CIERRE DE CAJA</t>
        </is>
      </c>
      <c r="B523" s="13" t="inlineStr">
        <is>
          <t>FECHA</t>
        </is>
      </c>
      <c r="C523" s="13" t="inlineStr">
        <is>
          <t>IMPORTE</t>
        </is>
      </c>
      <c r="D523" s="13" t="inlineStr">
        <is>
          <t>DOC CAJA-ETV</t>
        </is>
      </c>
      <c r="E523" s="13" t="inlineStr">
        <is>
          <t>DOC ETV-BANCO</t>
        </is>
      </c>
      <c r="F523" s="13" t="inlineStr">
        <is>
          <t>COMPENSACION</t>
        </is>
      </c>
      <c r="H523" s="9" t="n"/>
      <c r="I523" s="10" t="n"/>
      <c r="J523" s="5" t="n"/>
    </row>
    <row r="524" ht="15.75" customHeight="1">
      <c r="D524" s="32" t="inlineStr">
        <is>
          <t>112938595</t>
        </is>
      </c>
      <c r="E524" s="37" t="inlineStr">
        <is>
          <t>112938638</t>
        </is>
      </c>
      <c r="F524" s="15" t="n">
        <v>112938699</v>
      </c>
    </row>
    <row r="525"/>
    <row r="526">
      <c r="A526" s="1" t="inlineStr">
        <is>
          <t>Cierre Caja</t>
        </is>
      </c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3" t="inlineStr">
        <is>
          <t>Del 15/03/2023</t>
        </is>
      </c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90" t="inlineStr">
        <is>
          <t>Cierre Caja</t>
        </is>
      </c>
      <c r="B528" s="90" t="inlineStr">
        <is>
          <t>Fecha</t>
        </is>
      </c>
      <c r="C528" s="90" t="inlineStr">
        <is>
          <t>Cajero</t>
        </is>
      </c>
      <c r="D528" s="90" t="inlineStr">
        <is>
          <t>Nro Voucher</t>
        </is>
      </c>
      <c r="E528" s="90" t="inlineStr">
        <is>
          <t>Nro Cuenta</t>
        </is>
      </c>
      <c r="F528" s="90" t="inlineStr">
        <is>
          <t>Tipo Ingreso</t>
        </is>
      </c>
      <c r="G528" s="91" t="n"/>
      <c r="H528" s="92" t="n"/>
      <c r="I528" s="90" t="inlineStr">
        <is>
          <t>TIPO DE INGRESO</t>
        </is>
      </c>
      <c r="J528" s="90" t="inlineStr">
        <is>
          <t>Cobrador</t>
        </is>
      </c>
    </row>
    <row r="529">
      <c r="A529" s="93" t="n"/>
      <c r="B529" s="93" t="n"/>
      <c r="C529" s="93" t="n"/>
      <c r="D529" s="93" t="n"/>
      <c r="E529" s="93" t="n"/>
      <c r="F529" s="4" t="inlineStr">
        <is>
          <t>EFECTIVO</t>
        </is>
      </c>
      <c r="G529" s="4" t="inlineStr">
        <is>
          <t>CHEQUE</t>
        </is>
      </c>
      <c r="H529" s="4" t="inlineStr">
        <is>
          <t>TRANSFERENCIA</t>
        </is>
      </c>
      <c r="I529" s="93" t="n"/>
      <c r="J529" s="93" t="n"/>
    </row>
    <row r="530">
      <c r="A530" s="5" t="inlineStr">
        <is>
          <t>CCAJ-CB11/62/2023</t>
        </is>
      </c>
      <c r="B530" s="6" t="n">
        <v>45000.82211391204</v>
      </c>
      <c r="C530" s="5" t="inlineStr">
        <is>
          <t>3726 MARCELO ROCABADO ROJAS</t>
        </is>
      </c>
      <c r="D530" s="17" t="n">
        <v>45113404243</v>
      </c>
      <c r="E530" s="8" t="inlineStr">
        <is>
          <t>BISA-100070031</t>
        </is>
      </c>
      <c r="H530" s="9" t="n">
        <v>500</v>
      </c>
      <c r="I530" s="5" t="inlineStr">
        <is>
          <t>DEPÓSITO BANCARIO</t>
        </is>
      </c>
      <c r="J530" s="5" t="inlineStr">
        <is>
          <t>2378 EDDY DAREN JIMENEZ ROJAS</t>
        </is>
      </c>
    </row>
    <row r="531">
      <c r="A531" s="5" t="inlineStr">
        <is>
          <t>CCAJ-CB11/62/2023</t>
        </is>
      </c>
      <c r="B531" s="6" t="n">
        <v>45000.82211391204</v>
      </c>
      <c r="C531" s="5" t="inlineStr">
        <is>
          <t>3726 MARCELO ROCABADO ROJAS</t>
        </is>
      </c>
      <c r="D531" s="17" t="n">
        <v>45123388935</v>
      </c>
      <c r="E531" s="8" t="inlineStr">
        <is>
          <t>BISA-100070031</t>
        </is>
      </c>
      <c r="H531" s="9" t="n">
        <v>500</v>
      </c>
      <c r="I531" s="5" t="inlineStr">
        <is>
          <t>DEPÓSITO BANCARIO</t>
        </is>
      </c>
      <c r="J531" s="5" t="inlineStr">
        <is>
          <t>2378 EDDY DAREN JIMENEZ ROJAS</t>
        </is>
      </c>
    </row>
    <row r="532">
      <c r="A532" s="5" t="inlineStr">
        <is>
          <t>CCAJ-CB11/62/2023</t>
        </is>
      </c>
      <c r="B532" s="6" t="n">
        <v>45000.82211391204</v>
      </c>
      <c r="C532" s="5" t="inlineStr">
        <is>
          <t>3726 MARCELO ROCABADO ROJAS</t>
        </is>
      </c>
      <c r="D532" s="17" t="n">
        <v>45133253046</v>
      </c>
      <c r="E532" s="8" t="inlineStr">
        <is>
          <t>BISA-100070031</t>
        </is>
      </c>
      <c r="H532" s="9" t="n">
        <v>500</v>
      </c>
      <c r="I532" s="5" t="inlineStr">
        <is>
          <t>DEPÓSITO BANCARIO</t>
        </is>
      </c>
      <c r="J532" s="5" t="inlineStr">
        <is>
          <t>2378 EDDY DAREN JIMENEZ ROJAS</t>
        </is>
      </c>
    </row>
    <row r="533">
      <c r="A533" s="5" t="inlineStr">
        <is>
          <t>CCAJ-CB11/62/2023</t>
        </is>
      </c>
      <c r="B533" s="6" t="n">
        <v>45000.82211391204</v>
      </c>
      <c r="C533" s="5" t="inlineStr">
        <is>
          <t>3726 MARCELO ROCABADO ROJAS</t>
        </is>
      </c>
      <c r="D533" s="17" t="n">
        <v>45133253047</v>
      </c>
      <c r="E533" s="8" t="inlineStr">
        <is>
          <t>BISA-100070031</t>
        </is>
      </c>
      <c r="H533" s="9" t="n">
        <v>500</v>
      </c>
      <c r="I533" s="5" t="inlineStr">
        <is>
          <t>DEPÓSITO BANCARIO</t>
        </is>
      </c>
      <c r="J533" s="5" t="inlineStr">
        <is>
          <t>2378 EDDY DAREN JIMENEZ ROJAS</t>
        </is>
      </c>
    </row>
    <row r="534">
      <c r="A534" s="5" t="inlineStr">
        <is>
          <t>CCAJ-CB11/62/2023</t>
        </is>
      </c>
      <c r="B534" s="6" t="n">
        <v>45000.82211391204</v>
      </c>
      <c r="C534" s="5" t="inlineStr">
        <is>
          <t>3726 MARCELO ROCABADO ROJAS</t>
        </is>
      </c>
      <c r="D534" s="17" t="n">
        <v>45163342429</v>
      </c>
      <c r="E534" s="8" t="inlineStr">
        <is>
          <t>BISA-100070031</t>
        </is>
      </c>
      <c r="H534" s="9" t="n">
        <v>562.98</v>
      </c>
      <c r="I534" s="5" t="inlineStr">
        <is>
          <t>DEPÓSITO BANCARIO</t>
        </is>
      </c>
      <c r="J534" s="8" t="inlineStr">
        <is>
          <t>4861 BRIAN ABAD FLORES CRUZ</t>
        </is>
      </c>
    </row>
    <row r="535">
      <c r="A535" s="5" t="inlineStr">
        <is>
          <t>CCAJ-CB11/62/2023</t>
        </is>
      </c>
      <c r="B535" s="6" t="n">
        <v>45000.82211391204</v>
      </c>
      <c r="C535" s="5" t="inlineStr">
        <is>
          <t>3726 MARCELO ROCABADO ROJAS</t>
        </is>
      </c>
      <c r="D535" s="17" t="n">
        <v>45113404296</v>
      </c>
      <c r="E535" s="8" t="inlineStr">
        <is>
          <t>BISA-100070031</t>
        </is>
      </c>
      <c r="H535" s="9" t="n">
        <v>30960</v>
      </c>
      <c r="I535" s="5" t="inlineStr">
        <is>
          <t>DEPÓSITO BANCARIO</t>
        </is>
      </c>
      <c r="J535" s="5" t="inlineStr">
        <is>
          <t>2378 EDDY DAREN JIMENEZ ROJAS</t>
        </is>
      </c>
    </row>
    <row r="536">
      <c r="A536" s="5" t="inlineStr">
        <is>
          <t>CCAJ-CB11/62/2023</t>
        </is>
      </c>
      <c r="B536" s="6" t="n">
        <v>45000.82211391204</v>
      </c>
      <c r="C536" s="5" t="inlineStr">
        <is>
          <t>3726 MARCELO ROCABADO ROJAS</t>
        </is>
      </c>
      <c r="D536" s="7" t="n">
        <v>41862897</v>
      </c>
      <c r="E536" s="8" t="inlineStr">
        <is>
          <t>BANCO UNION-120271437</t>
        </is>
      </c>
      <c r="H536" s="9" t="n">
        <v>7671.35</v>
      </c>
      <c r="I536" s="5" t="inlineStr">
        <is>
          <t>DEPÓSITO BANCARIO</t>
        </is>
      </c>
      <c r="J536" s="5" t="inlineStr">
        <is>
          <t>2276 ESTEBAN MAMANI CATORCENO</t>
        </is>
      </c>
    </row>
    <row r="537">
      <c r="A537" s="5" t="inlineStr">
        <is>
          <t>CCAJ-CB11/62/2023</t>
        </is>
      </c>
      <c r="B537" s="6" t="n">
        <v>45000.82211391204</v>
      </c>
      <c r="C537" s="5" t="inlineStr">
        <is>
          <t>3726 MARCELO ROCABADO ROJAS</t>
        </is>
      </c>
      <c r="D537" s="17" t="n">
        <v>45153248012</v>
      </c>
      <c r="E537" s="8" t="inlineStr">
        <is>
          <t>BISA-100070031</t>
        </is>
      </c>
      <c r="H537" s="9" t="n">
        <v>868.4</v>
      </c>
      <c r="I537" s="5" t="inlineStr">
        <is>
          <t>DEPÓSITO BANCARIO</t>
        </is>
      </c>
      <c r="J537" s="5" t="inlineStr">
        <is>
          <t>2276 ESTEBAN MAMANI CATORCENO</t>
        </is>
      </c>
    </row>
    <row r="538">
      <c r="A538" s="5" t="inlineStr">
        <is>
          <t>CCAJ-CB11/62/2023</t>
        </is>
      </c>
      <c r="B538" s="6" t="n">
        <v>45000.82211391204</v>
      </c>
      <c r="C538" s="5" t="inlineStr">
        <is>
          <t>3726 MARCELO ROCABADO ROJAS</t>
        </is>
      </c>
      <c r="D538" s="17" t="n">
        <v>45163341091</v>
      </c>
      <c r="E538" s="8" t="inlineStr">
        <is>
          <t>BISA-100070031</t>
        </is>
      </c>
      <c r="H538" s="9" t="n">
        <v>321.24</v>
      </c>
      <c r="I538" s="5" t="inlineStr">
        <is>
          <t>DEPÓSITO BANCARIO</t>
        </is>
      </c>
      <c r="J538" s="5" t="inlineStr">
        <is>
          <t>2276 ESTEBAN MAMANI CATORCENO</t>
        </is>
      </c>
    </row>
    <row r="539">
      <c r="A539" s="5" t="inlineStr">
        <is>
          <t>CCAJ-CB11/62/2023</t>
        </is>
      </c>
      <c r="B539" s="6" t="n">
        <v>45000.82211391204</v>
      </c>
      <c r="C539" s="5" t="inlineStr">
        <is>
          <t>3726 MARCELO ROCABADO ROJAS</t>
        </is>
      </c>
      <c r="D539" s="17" t="n">
        <v>45113403366</v>
      </c>
      <c r="E539" s="8" t="inlineStr">
        <is>
          <t>BISA-100070031</t>
        </is>
      </c>
      <c r="H539" s="9" t="n">
        <v>202.4</v>
      </c>
      <c r="I539" s="5" t="inlineStr">
        <is>
          <t>DEPÓSITO BANCARIO</t>
        </is>
      </c>
      <c r="J539" s="5" t="inlineStr">
        <is>
          <t>2276 ESTEBAN MAMANI CATORCENO</t>
        </is>
      </c>
    </row>
    <row r="540">
      <c r="A540" s="5" t="inlineStr">
        <is>
          <t>CCAJ-CB11/62/2023</t>
        </is>
      </c>
      <c r="B540" s="6" t="n">
        <v>45000.82211391204</v>
      </c>
      <c r="C540" s="5" t="inlineStr">
        <is>
          <t>3726 MARCELO ROCABADO ROJAS</t>
        </is>
      </c>
      <c r="D540" s="17" t="n">
        <v>45113404638</v>
      </c>
      <c r="E540" s="8" t="inlineStr">
        <is>
          <t>BISA-100070031</t>
        </is>
      </c>
      <c r="H540" s="9" t="n">
        <v>813.36</v>
      </c>
      <c r="I540" s="5" t="inlineStr">
        <is>
          <t>DEPÓSITO BANCARIO</t>
        </is>
      </c>
      <c r="J540" s="5" t="inlineStr">
        <is>
          <t>2276 ESTEBAN MAMANI CATORCENO</t>
        </is>
      </c>
    </row>
    <row r="541">
      <c r="A541" s="5" t="inlineStr">
        <is>
          <t>CCAJ-CB11/62/2023</t>
        </is>
      </c>
      <c r="B541" s="6" t="n">
        <v>45000.82211391204</v>
      </c>
      <c r="C541" s="5" t="inlineStr">
        <is>
          <t>3726 MARCELO ROCABADO ROJAS</t>
        </is>
      </c>
      <c r="D541" s="17" t="n">
        <v>45163342147</v>
      </c>
      <c r="E541" s="8" t="inlineStr">
        <is>
          <t>BISA-100070031</t>
        </is>
      </c>
      <c r="H541" s="9" t="n">
        <v>1384.94</v>
      </c>
      <c r="I541" s="5" t="inlineStr">
        <is>
          <t>DEPÓSITO BANCARIO</t>
        </is>
      </c>
      <c r="J541" s="5" t="inlineStr">
        <is>
          <t>2276 ESTEBAN MAMANI CATORCENO</t>
        </is>
      </c>
    </row>
    <row r="542">
      <c r="A542" s="5" t="inlineStr">
        <is>
          <t>CCAJ-CB11/62/2023</t>
        </is>
      </c>
      <c r="B542" s="6" t="n">
        <v>45000.82211391204</v>
      </c>
      <c r="C542" s="5" t="inlineStr">
        <is>
          <t>3726 MARCELO ROCABADO ROJAS</t>
        </is>
      </c>
      <c r="D542" s="17" t="n">
        <v>53212369338</v>
      </c>
      <c r="E542" s="8" t="inlineStr">
        <is>
          <t>BISA-100070031</t>
        </is>
      </c>
      <c r="H542" s="9" t="n">
        <v>228.4</v>
      </c>
      <c r="I542" s="5" t="inlineStr">
        <is>
          <t>DEPÓSITO BANCARIO</t>
        </is>
      </c>
      <c r="J542" s="5" t="inlineStr">
        <is>
          <t>2276 ESTEBAN MAMANI CATORCENO</t>
        </is>
      </c>
    </row>
    <row r="543">
      <c r="A543" s="5" t="inlineStr">
        <is>
          <t>CCAJ-CB11/62/2023</t>
        </is>
      </c>
      <c r="B543" s="6" t="n">
        <v>45000.82211391204</v>
      </c>
      <c r="C543" s="5" t="inlineStr">
        <is>
          <t>3726 MARCELO ROCABADO ROJAS</t>
        </is>
      </c>
      <c r="D543" s="17" t="n">
        <v>532123693381</v>
      </c>
      <c r="E543" s="8" t="inlineStr">
        <is>
          <t>BISA-100070031</t>
        </is>
      </c>
      <c r="H543" s="9" t="n">
        <v>240.9</v>
      </c>
      <c r="I543" s="5" t="inlineStr">
        <is>
          <t>DEPÓSITO BANCARIO</t>
        </is>
      </c>
      <c r="J543" s="5" t="inlineStr">
        <is>
          <t>2276 ESTEBAN MAMANI CATORCENO</t>
        </is>
      </c>
    </row>
    <row r="544">
      <c r="A544" s="5" t="inlineStr">
        <is>
          <t>CCAJ-CB11/62/2023</t>
        </is>
      </c>
      <c r="B544" s="6" t="n">
        <v>45000.82211391204</v>
      </c>
      <c r="C544" s="5" t="inlineStr">
        <is>
          <t>3726 MARCELO ROCABADO ROJAS</t>
        </is>
      </c>
      <c r="D544" s="17" t="n">
        <v>45143616798</v>
      </c>
      <c r="E544" s="8" t="inlineStr">
        <is>
          <t>BISA-100070031</t>
        </is>
      </c>
      <c r="H544" s="9" t="n">
        <v>519.54</v>
      </c>
      <c r="I544" s="5" t="inlineStr">
        <is>
          <t>DEPÓSITO BANCARIO</t>
        </is>
      </c>
      <c r="J544" s="5" t="inlineStr">
        <is>
          <t>2276 ESTEBAN MAMANI CATORCENO</t>
        </is>
      </c>
    </row>
    <row r="545">
      <c r="A545" s="5" t="inlineStr">
        <is>
          <t>CCAJ-CB11/62/2023</t>
        </is>
      </c>
      <c r="B545" s="6" t="n">
        <v>45000.82211391204</v>
      </c>
      <c r="C545" s="5" t="inlineStr">
        <is>
          <t>3726 MARCELO ROCABADO ROJAS</t>
        </is>
      </c>
      <c r="D545" s="17" t="n">
        <v>45143616908</v>
      </c>
      <c r="E545" s="8" t="inlineStr">
        <is>
          <t>BISA-100070031</t>
        </is>
      </c>
      <c r="H545" s="9" t="n">
        <v>1094.97</v>
      </c>
      <c r="I545" s="5" t="inlineStr">
        <is>
          <t>DEPÓSITO BANCARIO</t>
        </is>
      </c>
      <c r="J545" s="5" t="inlineStr">
        <is>
          <t>2276 ESTEBAN MAMANI CATORCENO</t>
        </is>
      </c>
    </row>
    <row r="546">
      <c r="A546" s="5" t="inlineStr">
        <is>
          <t>CCAJ-CB11/62/2023</t>
        </is>
      </c>
      <c r="B546" s="6" t="n">
        <v>45000.82211391204</v>
      </c>
      <c r="C546" s="5" t="inlineStr">
        <is>
          <t>3726 MARCELO ROCABADO ROJAS</t>
        </is>
      </c>
      <c r="D546" s="17" t="n">
        <v>45173310183</v>
      </c>
      <c r="E546" s="8" t="inlineStr">
        <is>
          <t>BISA-100070031</t>
        </is>
      </c>
      <c r="H546" s="9" t="n">
        <v>542.24</v>
      </c>
      <c r="I546" s="5" t="inlineStr">
        <is>
          <t>DEPÓSITO BANCARIO</t>
        </is>
      </c>
      <c r="J546" s="5" t="inlineStr">
        <is>
          <t>2276 ESTEBAN MAMANI CATORCENO</t>
        </is>
      </c>
    </row>
    <row r="547">
      <c r="A547" s="5" t="inlineStr">
        <is>
          <t>CCAJ-CB11/62/202</t>
        </is>
      </c>
      <c r="B547" s="6" t="n">
        <v>45000.82211391204</v>
      </c>
      <c r="C547" s="5" t="inlineStr">
        <is>
          <t>3726 MARCELO ROCABADO ROJAS</t>
        </is>
      </c>
      <c r="D547" s="7" t="n"/>
      <c r="E547" s="8" t="n"/>
      <c r="F547" s="9" t="n">
        <v>25662.7</v>
      </c>
      <c r="I547" s="10" t="inlineStr">
        <is>
          <t>EFECTIVO</t>
        </is>
      </c>
      <c r="J547" s="8" t="inlineStr">
        <is>
          <t>2287 OLVER VACA ARCHONDO</t>
        </is>
      </c>
    </row>
    <row r="548">
      <c r="A548" s="5" t="inlineStr">
        <is>
          <t>CCAJ-CB11/62/2023</t>
        </is>
      </c>
      <c r="B548" s="6" t="n">
        <v>45000.82211391204</v>
      </c>
      <c r="C548" s="5" t="inlineStr">
        <is>
          <t>3726 MARCELO ROCABADO ROJAS</t>
        </is>
      </c>
      <c r="D548" s="7" t="n"/>
      <c r="E548" s="8" t="n"/>
      <c r="F548" s="9" t="n">
        <v>9493.799999999999</v>
      </c>
      <c r="I548" s="10" t="inlineStr">
        <is>
          <t>EFECTIVO</t>
        </is>
      </c>
      <c r="J548" s="5" t="inlineStr">
        <is>
          <t>2281 ANGEL DONATO GONZALES CONDORI</t>
        </is>
      </c>
    </row>
    <row r="549">
      <c r="A549" s="5" t="inlineStr">
        <is>
          <t>CCAJ-CB11/62/2023</t>
        </is>
      </c>
      <c r="B549" s="6" t="n">
        <v>45000.82211391204</v>
      </c>
      <c r="C549" s="5" t="inlineStr">
        <is>
          <t>3726 MARCELO ROCABADO ROJAS</t>
        </is>
      </c>
      <c r="D549" s="7" t="n"/>
      <c r="E549" s="8" t="n"/>
      <c r="F549" s="9" t="n">
        <v>6154.6</v>
      </c>
      <c r="I549" s="10" t="inlineStr">
        <is>
          <t>EFECTIVO</t>
        </is>
      </c>
      <c r="J549" s="5" t="inlineStr">
        <is>
          <t>2286 JOSE MARCELO NOGALES SUAREZ</t>
        </is>
      </c>
    </row>
    <row r="550">
      <c r="A550" s="5" t="inlineStr">
        <is>
          <t>CCAJ-CB11/62/2023</t>
        </is>
      </c>
      <c r="B550" s="6" t="n">
        <v>45000.82211391204</v>
      </c>
      <c r="C550" s="5" t="inlineStr">
        <is>
          <t>3726 MARCELO ROCABADO ROJAS</t>
        </is>
      </c>
      <c r="D550" s="7" t="n"/>
      <c r="E550" s="8" t="n"/>
      <c r="F550" s="9" t="n">
        <v>108370</v>
      </c>
      <c r="I550" s="10" t="inlineStr">
        <is>
          <t>EFECTIVO</t>
        </is>
      </c>
      <c r="J550" s="5" t="inlineStr">
        <is>
          <t>2378 EDDY DAREN JIMENEZ ROJAS</t>
        </is>
      </c>
    </row>
    <row r="551">
      <c r="A551" s="5" t="inlineStr">
        <is>
          <t>CCAJ-CB11/62/2023</t>
        </is>
      </c>
      <c r="B551" s="6" t="n">
        <v>45000.82211391204</v>
      </c>
      <c r="C551" s="5" t="inlineStr">
        <is>
          <t>3726 MARCELO ROCABADO ROJAS</t>
        </is>
      </c>
      <c r="D551" s="7" t="n"/>
      <c r="E551" s="8" t="n"/>
      <c r="F551" s="9" t="n">
        <v>18590.5</v>
      </c>
      <c r="I551" s="10" t="inlineStr">
        <is>
          <t>EFECTIVO</t>
        </is>
      </c>
      <c r="J551" s="5" t="inlineStr">
        <is>
          <t>2537 JUAN CARLOS REVOLLO RODRIGUEZ</t>
        </is>
      </c>
    </row>
    <row r="552">
      <c r="A552" s="5" t="inlineStr">
        <is>
          <t>CCAJ-CB11/62/2023</t>
        </is>
      </c>
      <c r="B552" s="6" t="n">
        <v>45000.82211391204</v>
      </c>
      <c r="C552" s="5" t="inlineStr">
        <is>
          <t>3726 MARCELO ROCABADO ROJAS</t>
        </is>
      </c>
      <c r="D552" s="7" t="n"/>
      <c r="E552" s="8" t="n"/>
      <c r="F552" s="9" t="n">
        <v>9697.700000000001</v>
      </c>
      <c r="I552" s="10" t="inlineStr">
        <is>
          <t>EFECTIVO</t>
        </is>
      </c>
      <c r="J552" s="5" t="inlineStr">
        <is>
          <t>2539 JUAN CARLOS ANGULO ROJAS</t>
        </is>
      </c>
    </row>
    <row r="553">
      <c r="A553" s="5" t="inlineStr">
        <is>
          <t>CCAJ-CB11/62/2023</t>
        </is>
      </c>
      <c r="B553" s="6" t="n">
        <v>45000.82211391204</v>
      </c>
      <c r="C553" s="5" t="inlineStr">
        <is>
          <t>3726 MARCELO ROCABADO ROJAS</t>
        </is>
      </c>
      <c r="D553" s="7" t="n"/>
      <c r="E553" s="8" t="n"/>
      <c r="F553" s="9" t="n">
        <v>9472.799999999999</v>
      </c>
      <c r="I553" s="10" t="inlineStr">
        <is>
          <t>EFECTIVO</t>
        </is>
      </c>
      <c r="J553" s="5" t="inlineStr">
        <is>
          <t>2676 RUDDY AUGUSTO BASTO ZURITA</t>
        </is>
      </c>
    </row>
    <row r="554">
      <c r="A554" s="5" t="inlineStr">
        <is>
          <t>CCAJ-CB11/62/2023</t>
        </is>
      </c>
      <c r="B554" s="6" t="n">
        <v>45000.82211391204</v>
      </c>
      <c r="C554" s="5" t="inlineStr">
        <is>
          <t>3726 MARCELO ROCABADO ROJAS</t>
        </is>
      </c>
      <c r="D554" s="7" t="n"/>
      <c r="E554" s="8" t="n"/>
      <c r="F554" s="9" t="n">
        <v>8223.9</v>
      </c>
      <c r="I554" s="10" t="inlineStr">
        <is>
          <t>EFECTIVO</t>
        </is>
      </c>
      <c r="J554" s="8" t="inlineStr">
        <is>
          <t>2941 EFRAIN MAMANI CAMIÑO</t>
        </is>
      </c>
    </row>
    <row r="555">
      <c r="A555" s="5" t="inlineStr">
        <is>
          <t>CCAJ-CB11/62/2023</t>
        </is>
      </c>
      <c r="B555" s="6" t="n">
        <v>45000.82211391204</v>
      </c>
      <c r="C555" s="5" t="inlineStr">
        <is>
          <t>3726 MARCELO ROCABADO ROJAS</t>
        </is>
      </c>
      <c r="D555" s="7" t="n"/>
      <c r="E555" s="8" t="n"/>
      <c r="F555" s="9" t="n">
        <v>20750.6</v>
      </c>
      <c r="I555" s="10" t="inlineStr">
        <is>
          <t>EFECTIVO</t>
        </is>
      </c>
      <c r="J555" s="5" t="inlineStr">
        <is>
          <t>2979 ROBERTO CARLOS QUINTEROS FLORES</t>
        </is>
      </c>
    </row>
    <row r="556">
      <c r="A556" s="5" t="inlineStr">
        <is>
          <t>CCAJ-CB11/62/2023</t>
        </is>
      </c>
      <c r="B556" s="6" t="n">
        <v>45000.82211391204</v>
      </c>
      <c r="C556" s="5" t="inlineStr">
        <is>
          <t>3726 MARCELO ROCABADO ROJAS</t>
        </is>
      </c>
      <c r="D556" s="7" t="n"/>
      <c r="E556" s="8" t="n"/>
      <c r="F556" s="9" t="n">
        <v>13458.5</v>
      </c>
      <c r="I556" s="10" t="inlineStr">
        <is>
          <t>EFECTIVO</t>
        </is>
      </c>
      <c r="J556" s="5" t="inlineStr">
        <is>
          <t>3791 LIMBERT SALAZAR MALDONADO</t>
        </is>
      </c>
    </row>
    <row r="557">
      <c r="A557" s="5" t="inlineStr">
        <is>
          <t>CCAJ-CB11/62/2023</t>
        </is>
      </c>
      <c r="B557" s="6" t="n">
        <v>45000.82211391204</v>
      </c>
      <c r="C557" s="5" t="inlineStr">
        <is>
          <t>3726 MARCELO ROCABADO ROJAS</t>
        </is>
      </c>
      <c r="D557" s="7" t="n"/>
      <c r="E557" s="8" t="n"/>
      <c r="F557" s="9" t="n">
        <v>10006</v>
      </c>
      <c r="I557" s="10" t="inlineStr">
        <is>
          <t>EFECTIVO</t>
        </is>
      </c>
      <c r="J557" s="8" t="inlineStr">
        <is>
          <t>4269 JULY GONZALES - T01</t>
        </is>
      </c>
    </row>
    <row r="558">
      <c r="A558" s="5" t="inlineStr">
        <is>
          <t>CCAJ-CB11/62/2023</t>
        </is>
      </c>
      <c r="B558" s="6" t="n">
        <v>45000.82211391204</v>
      </c>
      <c r="C558" s="5" t="inlineStr">
        <is>
          <t>3726 MARCELO ROCABADO ROJAS</t>
        </is>
      </c>
      <c r="D558" s="7" t="n"/>
      <c r="E558" s="8" t="n"/>
      <c r="F558" s="9" t="n">
        <v>10396.9</v>
      </c>
      <c r="I558" s="10" t="inlineStr">
        <is>
          <t>EFECTIVO</t>
        </is>
      </c>
      <c r="J558" s="8" t="inlineStr">
        <is>
          <t>4269 JULY GONZALES - T02</t>
        </is>
      </c>
    </row>
    <row r="559">
      <c r="A559" s="5" t="inlineStr">
        <is>
          <t>CCAJ-CB11/62/2023</t>
        </is>
      </c>
      <c r="B559" s="6" t="n">
        <v>45000.82211391204</v>
      </c>
      <c r="C559" s="5" t="inlineStr">
        <is>
          <t>3726 MARCELO ROCABADO ROJAS</t>
        </is>
      </c>
      <c r="D559" s="7" t="n"/>
      <c r="E559" s="8" t="n"/>
      <c r="F559" s="9" t="n">
        <v>1146.6</v>
      </c>
      <c r="I559" s="10" t="inlineStr">
        <is>
          <t>EFECTIVO</t>
        </is>
      </c>
      <c r="J559" s="8" t="inlineStr">
        <is>
          <t>4269 JULY GONZALES - T04</t>
        </is>
      </c>
    </row>
    <row r="560">
      <c r="A560" s="5" t="inlineStr">
        <is>
          <t>CCAJ-CB11/62/2023</t>
        </is>
      </c>
      <c r="B560" s="6" t="n">
        <v>45000.82211391204</v>
      </c>
      <c r="C560" s="5" t="inlineStr">
        <is>
          <t>3726 MARCELO ROCABADO ROJAS</t>
        </is>
      </c>
      <c r="D560" s="7" t="n"/>
      <c r="E560" s="8" t="n"/>
      <c r="F560" s="9" t="n">
        <v>10038</v>
      </c>
      <c r="I560" s="10" t="inlineStr">
        <is>
          <t>EFECTIVO</t>
        </is>
      </c>
      <c r="J560" s="8" t="inlineStr">
        <is>
          <t>4269 JULY GONZALES - T05</t>
        </is>
      </c>
    </row>
    <row r="561">
      <c r="A561" s="5" t="inlineStr">
        <is>
          <t>CCAJ-CB11/62/2023</t>
        </is>
      </c>
      <c r="B561" s="6" t="n">
        <v>45000.82211391204</v>
      </c>
      <c r="C561" s="5" t="inlineStr">
        <is>
          <t>3726 MARCELO ROCABADO ROJAS</t>
        </is>
      </c>
      <c r="D561" s="7" t="n"/>
      <c r="E561" s="8" t="n"/>
      <c r="F561" s="9" t="n">
        <v>9163.700000000001</v>
      </c>
      <c r="I561" s="10" t="inlineStr">
        <is>
          <t>EFECTIVO</t>
        </is>
      </c>
      <c r="J561" s="8" t="inlineStr">
        <is>
          <t>4269 JULY GONZALES - T06</t>
        </is>
      </c>
    </row>
    <row r="562">
      <c r="A562" s="5" t="inlineStr">
        <is>
          <t>CCAJ-CB11/62/2023</t>
        </is>
      </c>
      <c r="B562" s="6" t="n">
        <v>45000.82211391204</v>
      </c>
      <c r="C562" s="5" t="inlineStr">
        <is>
          <t>3726 MARCELO ROCABADO ROJAS</t>
        </is>
      </c>
      <c r="D562" s="7" t="n"/>
      <c r="E562" s="8" t="n"/>
      <c r="F562" s="9" t="n">
        <v>7622.4</v>
      </c>
      <c r="I562" s="10" t="inlineStr">
        <is>
          <t>EFECTIVO</t>
        </is>
      </c>
      <c r="J562" s="8" t="inlineStr">
        <is>
          <t>4269 JULY GONZALES - T07</t>
        </is>
      </c>
    </row>
    <row r="563">
      <c r="A563" s="5" t="inlineStr">
        <is>
          <t>CCAJ-CB11/62/2023</t>
        </is>
      </c>
      <c r="B563" s="6" t="n">
        <v>45000.82211391204</v>
      </c>
      <c r="C563" s="5" t="inlineStr">
        <is>
          <t>3726 MARCELO ROCABADO ROJAS</t>
        </is>
      </c>
      <c r="D563" s="7" t="n"/>
      <c r="E563" s="8" t="n"/>
      <c r="F563" s="9" t="n">
        <v>96156.7</v>
      </c>
      <c r="I563" s="10" t="inlineStr">
        <is>
          <t>EFECTIVO</t>
        </is>
      </c>
      <c r="J563" s="8" t="inlineStr">
        <is>
          <t>4861 BRIAN ABAD FLORES CRUZ</t>
        </is>
      </c>
    </row>
    <row r="564">
      <c r="A564" s="5" t="inlineStr">
        <is>
          <t>CCAJ-CB11/62/2023</t>
        </is>
      </c>
      <c r="B564" s="6" t="n">
        <v>45000.82211391204</v>
      </c>
      <c r="C564" s="5" t="inlineStr">
        <is>
          <t>3726 MARCELO ROCABADO ROJAS</t>
        </is>
      </c>
      <c r="D564" s="7" t="n"/>
      <c r="E564" s="8" t="n"/>
      <c r="F564" s="9" t="n">
        <v>16662.6</v>
      </c>
      <c r="I564" s="10" t="inlineStr">
        <is>
          <t>EFECTIVO</t>
        </is>
      </c>
      <c r="J564" s="5" t="inlineStr">
        <is>
          <t>4771 CHRISTIAN LEDEZMA - T08</t>
        </is>
      </c>
    </row>
    <row r="565">
      <c r="A565" s="5" t="inlineStr">
        <is>
          <t>CCAJ-CB11/62/2023</t>
        </is>
      </c>
      <c r="B565" s="6" t="n">
        <v>45000.82211391204</v>
      </c>
      <c r="C565" s="5" t="inlineStr">
        <is>
          <t>3726 MARCELO ROCABADO ROJAS</t>
        </is>
      </c>
      <c r="D565" s="7" t="n"/>
      <c r="E565" s="8" t="n"/>
      <c r="F565" s="9" t="n">
        <v>11128.5</v>
      </c>
      <c r="I565" s="10" t="inlineStr">
        <is>
          <t>EFECTIVO</t>
        </is>
      </c>
      <c r="J565" s="5" t="inlineStr">
        <is>
          <t>4771 CHRISTIAN LEDEZMA - T09</t>
        </is>
      </c>
    </row>
    <row r="566">
      <c r="A566" s="5" t="inlineStr">
        <is>
          <t>CCAJ-CB11/62/2023</t>
        </is>
      </c>
      <c r="B566" s="6" t="n">
        <v>45000.82211391204</v>
      </c>
      <c r="C566" s="5" t="inlineStr">
        <is>
          <t>3726 MARCELO ROCABADO ROJAS</t>
        </is>
      </c>
      <c r="D566" s="7" t="n"/>
      <c r="E566" s="8" t="n"/>
      <c r="F566" s="9" t="n">
        <v>7100</v>
      </c>
      <c r="I566" s="10" t="inlineStr">
        <is>
          <t>EFECTIVO</t>
        </is>
      </c>
      <c r="J566" s="5" t="inlineStr">
        <is>
          <t>4771 CHRISTIAN LEDEZMA - T10</t>
        </is>
      </c>
    </row>
    <row r="567">
      <c r="A567" s="11" t="inlineStr">
        <is>
          <t>SAP</t>
        </is>
      </c>
      <c r="B567" s="3" t="n"/>
      <c r="C567" s="3" t="n"/>
      <c r="D567" s="7" t="n"/>
      <c r="E567" s="8" t="n"/>
      <c r="F567" s="26">
        <f>SUM(F530:G566)</f>
        <v/>
      </c>
      <c r="H567" s="9" t="n"/>
      <c r="I567" s="10" t="n"/>
      <c r="J567" s="5" t="n"/>
    </row>
    <row r="568">
      <c r="A568" s="85" t="inlineStr">
        <is>
          <t>RECORTE SAP</t>
        </is>
      </c>
      <c r="B568" s="91" t="n"/>
      <c r="C568" s="92" t="n"/>
      <c r="D568" s="86" t="inlineStr">
        <is>
          <t>COMPROBANTES MN</t>
        </is>
      </c>
      <c r="E568" s="91" t="n"/>
      <c r="F568" s="92" t="n"/>
      <c r="H568" s="9" t="n"/>
      <c r="I568" s="10" t="n"/>
      <c r="J568" s="5" t="n"/>
    </row>
    <row r="569">
      <c r="A569" s="13" t="inlineStr">
        <is>
          <t>CIERRE DE CAJA</t>
        </is>
      </c>
      <c r="B569" s="13" t="inlineStr">
        <is>
          <t>FECHA</t>
        </is>
      </c>
      <c r="C569" s="13" t="inlineStr">
        <is>
          <t>IMPORTE</t>
        </is>
      </c>
      <c r="D569" s="13" t="inlineStr">
        <is>
          <t>DOC CAJA-ETV</t>
        </is>
      </c>
      <c r="E569" s="13" t="inlineStr">
        <is>
          <t>DOC ETV-BANCO</t>
        </is>
      </c>
      <c r="F569" s="13" t="inlineStr">
        <is>
          <t>COMPENSACION</t>
        </is>
      </c>
      <c r="H569" s="9" t="n"/>
      <c r="I569" s="10" t="n"/>
      <c r="J569" s="5" t="n"/>
    </row>
    <row r="570" ht="15.75" customHeight="1">
      <c r="A570" s="5" t="n"/>
      <c r="B570" s="6" t="n"/>
      <c r="C570" s="5" t="n"/>
      <c r="D570" s="37" t="n"/>
      <c r="E570" s="37" t="n"/>
      <c r="F570" s="33" t="n"/>
      <c r="H570" s="9" t="n"/>
      <c r="I570" s="10" t="n"/>
      <c r="J570" s="5" t="n"/>
    </row>
    <row r="571">
      <c r="A571" s="85" t="inlineStr">
        <is>
          <t>RECORTE SAP</t>
        </is>
      </c>
      <c r="B571" s="91" t="n"/>
      <c r="C571" s="92" t="n"/>
      <c r="D571" s="86" t="inlineStr">
        <is>
          <t>COMPROBANTES ME</t>
        </is>
      </c>
      <c r="E571" s="91" t="n"/>
      <c r="F571" s="92" t="n"/>
      <c r="H571" s="9" t="n"/>
      <c r="I571" s="10" t="n"/>
      <c r="J571" s="5" t="n"/>
    </row>
    <row r="572">
      <c r="A572" s="13" t="inlineStr">
        <is>
          <t>CIERRE DE CAJA</t>
        </is>
      </c>
      <c r="B572" s="13" t="inlineStr">
        <is>
          <t>FECHA</t>
        </is>
      </c>
      <c r="C572" s="13" t="inlineStr">
        <is>
          <t>IMPORTE</t>
        </is>
      </c>
      <c r="D572" s="13" t="inlineStr">
        <is>
          <t>DOC CAJA-ETV</t>
        </is>
      </c>
      <c r="E572" s="13" t="inlineStr">
        <is>
          <t>DOC ETV-BANCO</t>
        </is>
      </c>
      <c r="F572" s="13" t="inlineStr">
        <is>
          <t>COMPENSACION</t>
        </is>
      </c>
      <c r="H572" s="9" t="n"/>
      <c r="I572" s="10" t="n"/>
      <c r="J572" s="5" t="n"/>
    </row>
    <row r="573" ht="15.75" customHeight="1">
      <c r="A573" s="5" t="n"/>
      <c r="B573" s="6" t="n"/>
      <c r="C573" s="5" t="n"/>
      <c r="D573" s="37" t="n"/>
      <c r="E573" s="37" t="n"/>
      <c r="F573" s="33" t="n"/>
      <c r="H573" s="9" t="n"/>
      <c r="I573" s="10" t="n"/>
      <c r="J573" s="5" t="n"/>
    </row>
    <row r="574"/>
    <row r="575">
      <c r="A575" s="1" t="inlineStr">
        <is>
          <t>Cierre Caja</t>
        </is>
      </c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3" t="inlineStr">
        <is>
          <t>Del 16/03/2023</t>
        </is>
      </c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</row>
    <row r="577">
      <c r="A577" s="90" t="inlineStr">
        <is>
          <t>Cierre Caja</t>
        </is>
      </c>
      <c r="B577" s="90" t="inlineStr">
        <is>
          <t>Fecha</t>
        </is>
      </c>
      <c r="C577" s="90" t="inlineStr">
        <is>
          <t>Cajero</t>
        </is>
      </c>
      <c r="D577" s="90" t="inlineStr">
        <is>
          <t>Nro Voucher</t>
        </is>
      </c>
      <c r="E577" s="90" t="inlineStr">
        <is>
          <t>Nro Cuenta</t>
        </is>
      </c>
      <c r="F577" s="90" t="inlineStr">
        <is>
          <t>Tipo Ingreso</t>
        </is>
      </c>
      <c r="G577" s="91" t="n"/>
      <c r="H577" s="92" t="n"/>
      <c r="I577" s="90" t="inlineStr">
        <is>
          <t>TIPO DE INGRESO</t>
        </is>
      </c>
      <c r="J577" s="90" t="inlineStr">
        <is>
          <t>Cobrador</t>
        </is>
      </c>
    </row>
    <row r="578">
      <c r="A578" s="93" t="n"/>
      <c r="B578" s="93" t="n"/>
      <c r="C578" s="93" t="n"/>
      <c r="D578" s="93" t="n"/>
      <c r="E578" s="93" t="n"/>
      <c r="F578" s="4" t="inlineStr">
        <is>
          <t>EFECTIVO</t>
        </is>
      </c>
      <c r="G578" s="4" t="inlineStr">
        <is>
          <t>CHEQUE</t>
        </is>
      </c>
      <c r="H578" s="4" t="inlineStr">
        <is>
          <t>TRANSFERENCIA</t>
        </is>
      </c>
      <c r="I578" s="93" t="n"/>
      <c r="J578" s="93" t="n"/>
    </row>
    <row r="579">
      <c r="A579" s="5" t="inlineStr">
        <is>
          <t>CCAJ-CB11/63/2023</t>
        </is>
      </c>
      <c r="B579" s="6" t="n">
        <v>45001.82303923611</v>
      </c>
      <c r="C579" s="5" t="inlineStr">
        <is>
          <t>3726 MARCELO ROCABADO ROJAS</t>
        </is>
      </c>
      <c r="D579" s="7" t="n"/>
      <c r="E579" s="8" t="n"/>
      <c r="G579" s="9" t="n">
        <v>4554.31</v>
      </c>
      <c r="I579" s="10" t="inlineStr">
        <is>
          <t>CHEQUE</t>
        </is>
      </c>
      <c r="J579" s="5" t="inlineStr">
        <is>
          <t>2378 EDDY DAREN JIMENEZ ROJAS</t>
        </is>
      </c>
    </row>
    <row r="580">
      <c r="A580" s="5" t="inlineStr">
        <is>
          <t>CCAJ-CB11/63/2023</t>
        </is>
      </c>
      <c r="B580" s="6" t="n">
        <v>45001.82303923611</v>
      </c>
      <c r="C580" s="5" t="inlineStr">
        <is>
          <t>3726 MARCELO ROCABADO ROJAS</t>
        </is>
      </c>
      <c r="D580" s="7" t="n"/>
      <c r="E580" s="8" t="n"/>
      <c r="G580" s="9" t="n">
        <v>755.5</v>
      </c>
      <c r="I580" s="10" t="inlineStr">
        <is>
          <t>CHEQUE</t>
        </is>
      </c>
      <c r="J580" s="8" t="inlineStr">
        <is>
          <t>2941 EFRAIN MAMANI CAMIÑO</t>
        </is>
      </c>
    </row>
    <row r="581">
      <c r="A581" s="5" t="inlineStr">
        <is>
          <t>CCAJ-CB11/63/202</t>
        </is>
      </c>
      <c r="B581" s="6" t="n">
        <v>45001.82303923611</v>
      </c>
      <c r="C581" s="5" t="inlineStr">
        <is>
          <t>3726 MARCELO ROCABADO ROJAS</t>
        </is>
      </c>
      <c r="D581" s="17" t="n">
        <v>45173312925</v>
      </c>
      <c r="E581" s="8" t="inlineStr">
        <is>
          <t>BISA-100070031</t>
        </is>
      </c>
      <c r="H581" s="9" t="n">
        <v>15000</v>
      </c>
      <c r="I581" s="5" t="inlineStr">
        <is>
          <t>DEPÓSITO BANCARIO</t>
        </is>
      </c>
      <c r="J581" s="5" t="inlineStr">
        <is>
          <t>2378 EDDY DAREN JIMENEZ ROJAS</t>
        </is>
      </c>
    </row>
    <row r="582">
      <c r="A582" s="5" t="inlineStr">
        <is>
          <t>CCAJ-CB11/63/2023</t>
        </is>
      </c>
      <c r="B582" s="6" t="n">
        <v>45001.82303923611</v>
      </c>
      <c r="C582" s="5" t="inlineStr">
        <is>
          <t>3726 MARCELO ROCABADO ROJAS</t>
        </is>
      </c>
      <c r="D582" s="17" t="n">
        <v>451733109861</v>
      </c>
      <c r="E582" s="8" t="inlineStr">
        <is>
          <t>BISA-100070031</t>
        </is>
      </c>
      <c r="H582" s="9" t="n">
        <v>2293.05</v>
      </c>
      <c r="I582" s="5" t="inlineStr">
        <is>
          <t>DEPÓSITO BANCARIO</t>
        </is>
      </c>
      <c r="J582" s="5" t="inlineStr">
        <is>
          <t>2276 ESTEBAN MAMANI CATORCENO</t>
        </is>
      </c>
    </row>
    <row r="583">
      <c r="A583" s="5" t="inlineStr">
        <is>
          <t>CCAJ-CB11/63/2023</t>
        </is>
      </c>
      <c r="B583" s="6" t="n">
        <v>45001.82303923611</v>
      </c>
      <c r="C583" s="5" t="inlineStr">
        <is>
          <t>3726 MARCELO ROCABADO ROJAS</t>
        </is>
      </c>
      <c r="D583" s="17" t="n">
        <v>451733109862</v>
      </c>
      <c r="E583" s="8" t="inlineStr">
        <is>
          <t>BISA-100070031</t>
        </is>
      </c>
      <c r="H583" s="9" t="n">
        <v>13741.05</v>
      </c>
      <c r="I583" s="5" t="inlineStr">
        <is>
          <t>DEPÓSITO BANCARIO</t>
        </is>
      </c>
      <c r="J583" s="5" t="inlineStr">
        <is>
          <t>2276 ESTEBAN MAMANI CATORCENO</t>
        </is>
      </c>
    </row>
    <row r="584">
      <c r="A584" s="5" t="inlineStr">
        <is>
          <t>CCAJ-CB11/63/2023</t>
        </is>
      </c>
      <c r="B584" s="6" t="n">
        <v>45001.82303923611</v>
      </c>
      <c r="C584" s="5" t="inlineStr">
        <is>
          <t>3726 MARCELO ROCABADO ROJAS</t>
        </is>
      </c>
      <c r="D584" s="17" t="n">
        <v>451733109863</v>
      </c>
      <c r="E584" s="8" t="inlineStr">
        <is>
          <t>BISA-100070031</t>
        </is>
      </c>
      <c r="H584" s="9" t="n">
        <v>2595.95</v>
      </c>
      <c r="I584" s="5" t="inlineStr">
        <is>
          <t>DEPÓSITO BANCARIO</t>
        </is>
      </c>
      <c r="J584" s="5" t="inlineStr">
        <is>
          <t>2276 ESTEBAN MAMANI CATORCENO</t>
        </is>
      </c>
    </row>
    <row r="585">
      <c r="A585" s="5" t="inlineStr">
        <is>
          <t>CCAJ-CB11/63/2023</t>
        </is>
      </c>
      <c r="B585" s="6" t="n">
        <v>45001.82303923611</v>
      </c>
      <c r="C585" s="5" t="inlineStr">
        <is>
          <t>3726 MARCELO ROCABADO ROJAS</t>
        </is>
      </c>
      <c r="D585" s="17" t="n">
        <v>451733109864</v>
      </c>
      <c r="E585" s="8" t="inlineStr">
        <is>
          <t>BISA-100070031</t>
        </is>
      </c>
      <c r="H585" s="9" t="n">
        <v>1561.95</v>
      </c>
      <c r="I585" s="5" t="inlineStr">
        <is>
          <t>DEPÓSITO BANCARIO</t>
        </is>
      </c>
      <c r="J585" s="5" t="inlineStr">
        <is>
          <t>2276 ESTEBAN MAMANI CATORCENO</t>
        </is>
      </c>
    </row>
    <row r="586">
      <c r="A586" s="5" t="inlineStr">
        <is>
          <t>CCAJ-CB11/63/2023</t>
        </is>
      </c>
      <c r="B586" s="6" t="n">
        <v>45001.82303923611</v>
      </c>
      <c r="C586" s="5" t="inlineStr">
        <is>
          <t>3726 MARCELO ROCABADO ROJAS</t>
        </is>
      </c>
      <c r="D586" s="17" t="n">
        <v>451733109865</v>
      </c>
      <c r="E586" s="8" t="inlineStr">
        <is>
          <t>BISA-100070031</t>
        </is>
      </c>
      <c r="H586" s="9" t="n">
        <v>2615.55</v>
      </c>
      <c r="I586" s="5" t="inlineStr">
        <is>
          <t>DEPÓSITO BANCARIO</t>
        </is>
      </c>
      <c r="J586" s="5" t="inlineStr">
        <is>
          <t>2276 ESTEBAN MAMANI CATORCENO</t>
        </is>
      </c>
    </row>
    <row r="587">
      <c r="A587" s="5" t="inlineStr">
        <is>
          <t>CCAJ-CB11/63/2023</t>
        </is>
      </c>
      <c r="B587" s="6" t="n">
        <v>45001.82303923611</v>
      </c>
      <c r="C587" s="5" t="inlineStr">
        <is>
          <t>3726 MARCELO ROCABADO ROJAS</t>
        </is>
      </c>
      <c r="D587" s="17" t="n">
        <v>451733109866</v>
      </c>
      <c r="E587" s="8" t="inlineStr">
        <is>
          <t>BISA-100070031</t>
        </is>
      </c>
      <c r="H587" s="9" t="n">
        <v>290.7</v>
      </c>
      <c r="I587" s="5" t="inlineStr">
        <is>
          <t>DEPÓSITO BANCARIO</t>
        </is>
      </c>
      <c r="J587" s="5" t="inlineStr">
        <is>
          <t>2276 ESTEBAN MAMANI CATORCENO</t>
        </is>
      </c>
    </row>
    <row r="588">
      <c r="A588" s="5" t="inlineStr">
        <is>
          <t>CCAJ-CB11/63/2023</t>
        </is>
      </c>
      <c r="B588" s="6" t="n">
        <v>45001.82303923611</v>
      </c>
      <c r="C588" s="5" t="inlineStr">
        <is>
          <t>3726 MARCELO ROCABADO ROJAS</t>
        </is>
      </c>
      <c r="D588" s="17" t="n">
        <v>451733109867</v>
      </c>
      <c r="E588" s="8" t="inlineStr">
        <is>
          <t>BISA-100070031</t>
        </is>
      </c>
      <c r="H588" s="9" t="n">
        <v>156.9</v>
      </c>
      <c r="I588" s="5" t="inlineStr">
        <is>
          <t>DEPÓSITO BANCARIO</t>
        </is>
      </c>
      <c r="J588" s="5" t="inlineStr">
        <is>
          <t>2276 ESTEBAN MAMANI CATORCENO</t>
        </is>
      </c>
    </row>
    <row r="589">
      <c r="A589" s="5" t="inlineStr">
        <is>
          <t>CCAJ-CB11/63/2023</t>
        </is>
      </c>
      <c r="B589" s="6" t="n">
        <v>45001.82303923611</v>
      </c>
      <c r="C589" s="5" t="inlineStr">
        <is>
          <t>3726 MARCELO ROCABADO ROJAS</t>
        </is>
      </c>
      <c r="D589" s="17" t="n">
        <v>45123390245</v>
      </c>
      <c r="E589" s="8" t="inlineStr">
        <is>
          <t>BISA-100070031</t>
        </is>
      </c>
      <c r="H589" s="9" t="n">
        <v>798.0599999999999</v>
      </c>
      <c r="I589" s="5" t="inlineStr">
        <is>
          <t>DEPÓSITO BANCARIO</t>
        </is>
      </c>
      <c r="J589" s="5" t="inlineStr">
        <is>
          <t>2276 ESTEBAN MAMANI CATORCENO</t>
        </is>
      </c>
    </row>
    <row r="590">
      <c r="A590" s="5" t="inlineStr">
        <is>
          <t>CCAJ-CB11/63/2023</t>
        </is>
      </c>
      <c r="B590" s="6" t="n">
        <v>45001.82303923611</v>
      </c>
      <c r="C590" s="5" t="inlineStr">
        <is>
          <t>3726 MARCELO ROCABADO ROJAS</t>
        </is>
      </c>
      <c r="D590" s="7" t="n">
        <v>72729</v>
      </c>
      <c r="E590" s="8" t="inlineStr">
        <is>
          <t>BISA-100070031</t>
        </is>
      </c>
      <c r="H590" s="9" t="n">
        <v>4636.8</v>
      </c>
      <c r="I590" s="5" t="inlineStr">
        <is>
          <t>DEPÓSITO BANCARIO</t>
        </is>
      </c>
      <c r="J590" s="8" t="inlineStr">
        <is>
          <t>4861 BRIAN ABAD FLORES CRUZ</t>
        </is>
      </c>
    </row>
    <row r="591">
      <c r="A591" s="5" t="inlineStr">
        <is>
          <t>CCAJ-CB11/63/2023</t>
        </is>
      </c>
      <c r="B591" s="6" t="n">
        <v>45001.82303923611</v>
      </c>
      <c r="C591" s="5" t="inlineStr">
        <is>
          <t>3726 MARCELO ROCABADO ROJAS</t>
        </is>
      </c>
      <c r="D591" s="17" t="n">
        <v>45113406607</v>
      </c>
      <c r="E591" s="8" t="inlineStr">
        <is>
          <t>BISA-100070031</t>
        </is>
      </c>
      <c r="H591" s="9" t="n">
        <v>303.98</v>
      </c>
      <c r="I591" s="5" t="inlineStr">
        <is>
          <t>DEPÓSITO BANCARIO</t>
        </is>
      </c>
      <c r="J591" s="5" t="inlineStr">
        <is>
          <t>2276 ESTEBAN MAMANI CATORCENO</t>
        </is>
      </c>
    </row>
    <row r="592">
      <c r="A592" s="5" t="inlineStr">
        <is>
          <t>CCAJ-CB11/63/2023</t>
        </is>
      </c>
      <c r="B592" s="6" t="n">
        <v>45001.82303923611</v>
      </c>
      <c r="C592" s="5" t="inlineStr">
        <is>
          <t>3726 MARCELO ROCABADO ROJAS</t>
        </is>
      </c>
      <c r="D592" s="17" t="n">
        <v>45163344362</v>
      </c>
      <c r="E592" s="8" t="inlineStr">
        <is>
          <t>BISA-100070031</t>
        </is>
      </c>
      <c r="H592" s="9" t="n">
        <v>235.95</v>
      </c>
      <c r="I592" s="5" t="inlineStr">
        <is>
          <t>DEPÓSITO BANCARIO</t>
        </is>
      </c>
      <c r="J592" s="5" t="inlineStr">
        <is>
          <t>2276 ESTEBAN MAMANI CATORCENO</t>
        </is>
      </c>
    </row>
    <row r="593">
      <c r="A593" s="5" t="inlineStr">
        <is>
          <t>CCAJ-CB11/63/2023</t>
        </is>
      </c>
      <c r="B593" s="6" t="n">
        <v>45001.82303923611</v>
      </c>
      <c r="C593" s="5" t="inlineStr">
        <is>
          <t>3726 MARCELO ROCABADO ROJAS</t>
        </is>
      </c>
      <c r="D593" s="17" t="n">
        <v>45163344521</v>
      </c>
      <c r="E593" s="8" t="inlineStr">
        <is>
          <t>BISA-100070031</t>
        </is>
      </c>
      <c r="H593" s="9" t="n">
        <v>98.67</v>
      </c>
      <c r="I593" s="5" t="inlineStr">
        <is>
          <t>DEPÓSITO BANCARIO</t>
        </is>
      </c>
      <c r="J593" s="5" t="inlineStr">
        <is>
          <t>2276 ESTEBAN MAMANI CATORCENO</t>
        </is>
      </c>
    </row>
    <row r="594">
      <c r="A594" s="5" t="inlineStr">
        <is>
          <t>CCAJ-CB11/63/2023</t>
        </is>
      </c>
      <c r="B594" s="6" t="n">
        <v>45001.82303923611</v>
      </c>
      <c r="C594" s="5" t="inlineStr">
        <is>
          <t>3726 MARCELO ROCABADO ROJAS</t>
        </is>
      </c>
      <c r="D594" s="17" t="n">
        <v>533123234527</v>
      </c>
      <c r="E594" s="8" t="inlineStr">
        <is>
          <t>BISA-100070031</t>
        </is>
      </c>
      <c r="H594" s="9" t="n">
        <v>624</v>
      </c>
      <c r="I594" s="5" t="inlineStr">
        <is>
          <t>DEPÓSITO BANCARIO</t>
        </is>
      </c>
      <c r="J594" s="5" t="inlineStr">
        <is>
          <t>2276 ESTEBAN MAMANI CATORCENO</t>
        </is>
      </c>
    </row>
    <row r="595">
      <c r="A595" s="5" t="inlineStr">
        <is>
          <t>CCAJ-CB11/63/2023</t>
        </is>
      </c>
      <c r="B595" s="6" t="n">
        <v>45001.82303923611</v>
      </c>
      <c r="C595" s="5" t="inlineStr">
        <is>
          <t>3726 MARCELO ROCABADO ROJAS</t>
        </is>
      </c>
      <c r="D595" s="17" t="n">
        <v>53512346419</v>
      </c>
      <c r="E595" s="8" t="inlineStr">
        <is>
          <t>BISA-100070031</t>
        </is>
      </c>
      <c r="H595" s="9" t="n">
        <v>278.65</v>
      </c>
      <c r="I595" s="5" t="inlineStr">
        <is>
          <t>DEPÓSITO BANCARIO</t>
        </is>
      </c>
      <c r="J595" s="5" t="inlineStr">
        <is>
          <t>2276 ESTEBAN MAMANI CATORCENO</t>
        </is>
      </c>
    </row>
    <row r="596">
      <c r="A596" s="5" t="inlineStr">
        <is>
          <t>CCAJ-CB11/63/2023</t>
        </is>
      </c>
      <c r="B596" s="6" t="n">
        <v>45001.82303923611</v>
      </c>
      <c r="C596" s="5" t="inlineStr">
        <is>
          <t>3726 MARCELO ROCABADO ROJAS</t>
        </is>
      </c>
      <c r="D596" s="17" t="n">
        <v>53312334694</v>
      </c>
      <c r="E596" s="8" t="inlineStr">
        <is>
          <t>BISA-100070031</t>
        </is>
      </c>
      <c r="H596" s="9" t="n">
        <v>506.35</v>
      </c>
      <c r="I596" s="5" t="inlineStr">
        <is>
          <t>DEPÓSITO BANCARIO</t>
        </is>
      </c>
      <c r="J596" s="5" t="inlineStr">
        <is>
          <t>2276 ESTEBAN MAMANI CATORCENO</t>
        </is>
      </c>
    </row>
    <row r="597">
      <c r="A597" s="5" t="inlineStr">
        <is>
          <t>CCAJ-CB11/63/2023</t>
        </is>
      </c>
      <c r="B597" s="6" t="n">
        <v>45001.82303923611</v>
      </c>
      <c r="C597" s="5" t="inlineStr">
        <is>
          <t>3726 MARCELO ROCABADO ROJAS</t>
        </is>
      </c>
      <c r="D597" s="17" t="n">
        <v>45133256290</v>
      </c>
      <c r="E597" s="8" t="inlineStr">
        <is>
          <t>BISA-100070031</t>
        </is>
      </c>
      <c r="H597" s="9" t="n">
        <v>226</v>
      </c>
      <c r="I597" s="5" t="inlineStr">
        <is>
          <t>DEPÓSITO BANCARIO</t>
        </is>
      </c>
      <c r="J597" s="5" t="inlineStr">
        <is>
          <t>2276 ESTEBAN MAMANI CATORCENO</t>
        </is>
      </c>
    </row>
    <row r="598">
      <c r="A598" s="5" t="inlineStr">
        <is>
          <t>CCAJ-CB11/63/2023</t>
        </is>
      </c>
      <c r="B598" s="6" t="n">
        <v>45001.82303923611</v>
      </c>
      <c r="C598" s="5" t="inlineStr">
        <is>
          <t>3726 MARCELO ROCABADO ROJAS</t>
        </is>
      </c>
      <c r="D598" s="17" t="n">
        <v>57610347023</v>
      </c>
      <c r="E598" s="8" t="inlineStr">
        <is>
          <t>BISA-100070031</t>
        </is>
      </c>
      <c r="H598" s="9" t="n">
        <v>424</v>
      </c>
      <c r="I598" s="5" t="inlineStr">
        <is>
          <t>DEPÓSITO BANCARIO</t>
        </is>
      </c>
      <c r="J598" s="5" t="inlineStr">
        <is>
          <t>2276 ESTEBAN MAMANI CATORCENO</t>
        </is>
      </c>
    </row>
    <row r="599">
      <c r="A599" s="5" t="inlineStr">
        <is>
          <t>CCAJ-CB11/63/2023</t>
        </is>
      </c>
      <c r="B599" s="6" t="n">
        <v>45001.82303923611</v>
      </c>
      <c r="C599" s="5" t="inlineStr">
        <is>
          <t>3726 MARCELO ROCABADO ROJAS</t>
        </is>
      </c>
      <c r="D599" s="7" t="n">
        <v>18039676</v>
      </c>
      <c r="E599" s="5" t="inlineStr">
        <is>
          <t>MERCANTIL SANTA CRUZ-4010542984</t>
        </is>
      </c>
      <c r="H599" s="9" t="n">
        <v>756.6</v>
      </c>
      <c r="I599" s="5" t="inlineStr">
        <is>
          <t>DEPÓSITO BANCARIO</t>
        </is>
      </c>
      <c r="J599" s="5" t="inlineStr">
        <is>
          <t>2276 ESTEBAN MAMANI CATORCENO</t>
        </is>
      </c>
    </row>
    <row r="600">
      <c r="A600" s="5" t="inlineStr">
        <is>
          <t>CCAJ-CB11/63/2023</t>
        </is>
      </c>
      <c r="B600" s="6" t="n">
        <v>45001.82303923611</v>
      </c>
      <c r="C600" s="5" t="inlineStr">
        <is>
          <t>3726 MARCELO ROCABADO ROJAS</t>
        </is>
      </c>
      <c r="D600" s="7" t="n"/>
      <c r="E600" s="8" t="n"/>
      <c r="F600" s="9" t="n">
        <v>9066.1</v>
      </c>
      <c r="I600" s="10" t="inlineStr">
        <is>
          <t>EFECTIVO</t>
        </is>
      </c>
      <c r="J600" s="5" t="inlineStr">
        <is>
          <t>2281 ANGEL DONATO GONZALES CONDORI</t>
        </is>
      </c>
    </row>
    <row r="601">
      <c r="A601" s="5" t="inlineStr">
        <is>
          <t>CCAJ-CB11/63/2023</t>
        </is>
      </c>
      <c r="B601" s="6" t="n">
        <v>45001.82303923611</v>
      </c>
      <c r="C601" s="5" t="inlineStr">
        <is>
          <t>3726 MARCELO ROCABADO ROJAS</t>
        </is>
      </c>
      <c r="D601" s="7" t="n"/>
      <c r="E601" s="8" t="n"/>
      <c r="F601" s="9" t="n">
        <v>11814.8</v>
      </c>
      <c r="I601" s="10" t="inlineStr">
        <is>
          <t>EFECTIVO</t>
        </is>
      </c>
      <c r="J601" s="5" t="inlineStr">
        <is>
          <t>2286 JOSE MARCELO NOGALES SUAREZ</t>
        </is>
      </c>
    </row>
    <row r="602">
      <c r="A602" s="5" t="inlineStr">
        <is>
          <t>CCAJ-CB11/63/2023</t>
        </is>
      </c>
      <c r="B602" s="6" t="n">
        <v>45001.82303923611</v>
      </c>
      <c r="C602" s="5" t="inlineStr">
        <is>
          <t>3726 MARCELO ROCABADO ROJAS</t>
        </is>
      </c>
      <c r="D602" s="7" t="n"/>
      <c r="E602" s="8" t="n"/>
      <c r="F602" s="9" t="n">
        <v>12722</v>
      </c>
      <c r="I602" s="10" t="inlineStr">
        <is>
          <t>EFECTIVO</t>
        </is>
      </c>
      <c r="J602" s="8" t="inlineStr">
        <is>
          <t>2287 OLVER VACA ARCHONDO</t>
        </is>
      </c>
    </row>
    <row r="603">
      <c r="A603" s="5" t="inlineStr">
        <is>
          <t>CCAJ-CB11/63/2023</t>
        </is>
      </c>
      <c r="B603" s="6" t="n">
        <v>45001.82303923611</v>
      </c>
      <c r="C603" s="5" t="inlineStr">
        <is>
          <t>3726 MARCELO ROCABADO ROJAS</t>
        </is>
      </c>
      <c r="D603" s="7" t="n"/>
      <c r="E603" s="8" t="n"/>
      <c r="F603" s="9" t="n">
        <v>18372.1</v>
      </c>
      <c r="I603" s="10" t="inlineStr">
        <is>
          <t>EFECTIVO</t>
        </is>
      </c>
      <c r="J603" s="8" t="inlineStr">
        <is>
          <t>2340 NAIN QUIÑONES TIPA</t>
        </is>
      </c>
    </row>
    <row r="604">
      <c r="A604" s="5" t="inlineStr">
        <is>
          <t>CCAJ-CB11/63/2023</t>
        </is>
      </c>
      <c r="B604" s="6" t="n">
        <v>45001.82303923611</v>
      </c>
      <c r="C604" s="5" t="inlineStr">
        <is>
          <t>3726 MARCELO ROCABADO ROJAS</t>
        </is>
      </c>
      <c r="D604" s="7" t="n"/>
      <c r="E604" s="8" t="n"/>
      <c r="F604" s="9" t="n">
        <v>35382.4</v>
      </c>
      <c r="I604" s="10" t="inlineStr">
        <is>
          <t>EFECTIVO</t>
        </is>
      </c>
      <c r="J604" s="5" t="inlineStr">
        <is>
          <t>2378 EDDY DAREN JIMENEZ ROJAS</t>
        </is>
      </c>
    </row>
    <row r="605">
      <c r="A605" s="5" t="inlineStr">
        <is>
          <t>CCAJ-CB11/63/2023</t>
        </is>
      </c>
      <c r="B605" s="6" t="n">
        <v>45001.82303923611</v>
      </c>
      <c r="C605" s="5" t="inlineStr">
        <is>
          <t>3726 MARCELO ROCABADO ROJAS</t>
        </is>
      </c>
      <c r="D605" s="7" t="n"/>
      <c r="E605" s="8" t="n"/>
      <c r="F605" s="9" t="n">
        <v>12300.8</v>
      </c>
      <c r="I605" s="10" t="inlineStr">
        <is>
          <t>EFECTIVO</t>
        </is>
      </c>
      <c r="J605" s="5" t="inlineStr">
        <is>
          <t>2537 JUAN CARLOS REVOLLO RODRIGUEZ</t>
        </is>
      </c>
    </row>
    <row r="606">
      <c r="A606" s="5" t="inlineStr">
        <is>
          <t>CCAJ-CB11/63/2023</t>
        </is>
      </c>
      <c r="B606" s="6" t="n">
        <v>45001.82303923611</v>
      </c>
      <c r="C606" s="5" t="inlineStr">
        <is>
          <t>3726 MARCELO ROCABADO ROJAS</t>
        </is>
      </c>
      <c r="D606" s="7" t="n"/>
      <c r="E606" s="8" t="n"/>
      <c r="F606" s="9" t="n">
        <v>13744</v>
      </c>
      <c r="I606" s="10" t="inlineStr">
        <is>
          <t>EFECTIVO</t>
        </is>
      </c>
      <c r="J606" s="5" t="inlineStr">
        <is>
          <t>2539 JUAN CARLOS ANGULO ROJAS</t>
        </is>
      </c>
    </row>
    <row r="607">
      <c r="A607" s="5" t="inlineStr">
        <is>
          <t>CCAJ-CB11/63/2023</t>
        </is>
      </c>
      <c r="B607" s="6" t="n">
        <v>45001.82303923611</v>
      </c>
      <c r="C607" s="5" t="inlineStr">
        <is>
          <t>3726 MARCELO ROCABADO ROJAS</t>
        </is>
      </c>
      <c r="D607" s="7" t="n"/>
      <c r="E607" s="8" t="n"/>
      <c r="F607" s="9" t="n">
        <v>12939.1</v>
      </c>
      <c r="I607" s="10" t="inlineStr">
        <is>
          <t>EFECTIVO</t>
        </is>
      </c>
      <c r="J607" s="8" t="inlineStr">
        <is>
          <t>2941 EFRAIN MAMANI CAMIÑO</t>
        </is>
      </c>
    </row>
    <row r="608">
      <c r="A608" s="5" t="inlineStr">
        <is>
          <t>CCAJ-CB11/63/2023</t>
        </is>
      </c>
      <c r="B608" s="6" t="n">
        <v>45001.82303923611</v>
      </c>
      <c r="C608" s="5" t="inlineStr">
        <is>
          <t>3726 MARCELO ROCABADO ROJAS</t>
        </is>
      </c>
      <c r="D608" s="7" t="n"/>
      <c r="E608" s="8" t="n"/>
      <c r="F608" s="9" t="n">
        <v>14073.7</v>
      </c>
      <c r="I608" s="10" t="inlineStr">
        <is>
          <t>EFECTIVO</t>
        </is>
      </c>
      <c r="J608" s="5" t="inlineStr">
        <is>
          <t>2979 ROBERTO CARLOS QUINTEROS FLORES</t>
        </is>
      </c>
    </row>
    <row r="609">
      <c r="A609" s="5" t="inlineStr">
        <is>
          <t>CCAJ-CB11/63/2023</t>
        </is>
      </c>
      <c r="B609" s="6" t="n">
        <v>45001.82303923611</v>
      </c>
      <c r="C609" s="5" t="inlineStr">
        <is>
          <t>3726 MARCELO ROCABADO ROJAS</t>
        </is>
      </c>
      <c r="D609" s="7" t="n"/>
      <c r="E609" s="8" t="n"/>
      <c r="F609" s="9" t="n">
        <v>10937.1</v>
      </c>
      <c r="I609" s="10" t="inlineStr">
        <is>
          <t>EFECTIVO</t>
        </is>
      </c>
      <c r="J609" s="8" t="inlineStr">
        <is>
          <t>4269 JULY GONZALES - T01</t>
        </is>
      </c>
    </row>
    <row r="610">
      <c r="A610" s="5" t="inlineStr">
        <is>
          <t>CCAJ-CB11/63/2023</t>
        </is>
      </c>
      <c r="B610" s="6" t="n">
        <v>45001.82303923611</v>
      </c>
      <c r="C610" s="5" t="inlineStr">
        <is>
          <t>3726 MARCELO ROCABADO ROJAS</t>
        </is>
      </c>
      <c r="D610" s="7" t="n"/>
      <c r="E610" s="8" t="n"/>
      <c r="F610" s="9" t="n">
        <v>14921.9</v>
      </c>
      <c r="I610" s="10" t="inlineStr">
        <is>
          <t>EFECTIVO</t>
        </is>
      </c>
      <c r="J610" s="8" t="inlineStr">
        <is>
          <t>4269 JULY GONZALES - T02</t>
        </is>
      </c>
    </row>
    <row r="611">
      <c r="A611" s="5" t="inlineStr">
        <is>
          <t>CCAJ-CB11/63/2023</t>
        </is>
      </c>
      <c r="B611" s="6" t="n">
        <v>45001.82303923611</v>
      </c>
      <c r="C611" s="5" t="inlineStr">
        <is>
          <t>3726 MARCELO ROCABADO ROJAS</t>
        </is>
      </c>
      <c r="D611" s="7" t="n"/>
      <c r="E611" s="8" t="n"/>
      <c r="F611" s="9" t="n">
        <v>8543.6</v>
      </c>
      <c r="I611" s="10" t="inlineStr">
        <is>
          <t>EFECTIVO</t>
        </is>
      </c>
      <c r="J611" s="8" t="inlineStr">
        <is>
          <t>4269 JULY GONZALES - T04</t>
        </is>
      </c>
    </row>
    <row r="612">
      <c r="A612" s="5" t="inlineStr">
        <is>
          <t>CCAJ-CB11/63/2023</t>
        </is>
      </c>
      <c r="B612" s="6" t="n">
        <v>45001.82303923611</v>
      </c>
      <c r="C612" s="5" t="inlineStr">
        <is>
          <t>3726 MARCELO ROCABADO ROJAS</t>
        </is>
      </c>
      <c r="D612" s="7" t="n"/>
      <c r="E612" s="8" t="n"/>
      <c r="F612" s="9" t="n">
        <v>12117.5</v>
      </c>
      <c r="I612" s="10" t="inlineStr">
        <is>
          <t>EFECTIVO</t>
        </is>
      </c>
      <c r="J612" s="8" t="inlineStr">
        <is>
          <t>4269 JULY GONZALES - T05</t>
        </is>
      </c>
    </row>
    <row r="613">
      <c r="A613" s="5" t="inlineStr">
        <is>
          <t>CCAJ-CB11/63/2023</t>
        </is>
      </c>
      <c r="B613" s="6" t="n">
        <v>45001.82303923611</v>
      </c>
      <c r="C613" s="5" t="inlineStr">
        <is>
          <t>3726 MARCELO ROCABADO ROJAS</t>
        </is>
      </c>
      <c r="D613" s="7" t="n"/>
      <c r="E613" s="8" t="n"/>
      <c r="F613" s="9" t="n">
        <v>9435.5</v>
      </c>
      <c r="I613" s="10" t="inlineStr">
        <is>
          <t>EFECTIVO</t>
        </is>
      </c>
      <c r="J613" s="8" t="inlineStr">
        <is>
          <t>4269 JULY GONZALES - T06</t>
        </is>
      </c>
    </row>
    <row r="614">
      <c r="A614" s="5" t="inlineStr">
        <is>
          <t>CCAJ-CB11/63/2023</t>
        </is>
      </c>
      <c r="B614" s="6" t="n">
        <v>45001.82303923611</v>
      </c>
      <c r="C614" s="5" t="inlineStr">
        <is>
          <t>3726 MARCELO ROCABADO ROJAS</t>
        </is>
      </c>
      <c r="D614" s="7" t="n"/>
      <c r="E614" s="8" t="n"/>
      <c r="F614" s="9" t="n">
        <v>8389</v>
      </c>
      <c r="I614" s="10" t="inlineStr">
        <is>
          <t>EFECTIVO</t>
        </is>
      </c>
      <c r="J614" s="8" t="inlineStr">
        <is>
          <t>4269 JULY GONZALES - T07</t>
        </is>
      </c>
    </row>
    <row r="615">
      <c r="A615" s="5" t="inlineStr">
        <is>
          <t>CCAJ-CB11/63/2023</t>
        </is>
      </c>
      <c r="B615" s="6" t="n">
        <v>45001.82303923611</v>
      </c>
      <c r="C615" s="5" t="inlineStr">
        <is>
          <t>3726 MARCELO ROCABADO ROJAS</t>
        </is>
      </c>
      <c r="D615" s="7" t="n"/>
      <c r="E615" s="8" t="n"/>
      <c r="F615" s="9" t="n">
        <v>227928.8</v>
      </c>
      <c r="I615" s="10" t="inlineStr">
        <is>
          <t>EFECTIVO</t>
        </is>
      </c>
      <c r="J615" s="8" t="inlineStr">
        <is>
          <t>4861 BRIAN ABAD FLORES CRUZ</t>
        </is>
      </c>
    </row>
    <row r="616">
      <c r="A616" s="5" t="inlineStr">
        <is>
          <t>CCAJ-CB11/63/2023</t>
        </is>
      </c>
      <c r="B616" s="6" t="n">
        <v>45001.82303923611</v>
      </c>
      <c r="C616" s="5" t="inlineStr">
        <is>
          <t>3726 MARCELO ROCABADO ROJAS</t>
        </is>
      </c>
      <c r="D616" s="7" t="n"/>
      <c r="E616" s="8" t="n"/>
      <c r="F616" s="9" t="n">
        <v>4071.3</v>
      </c>
      <c r="I616" s="10" t="inlineStr">
        <is>
          <t>EFECTIVO</t>
        </is>
      </c>
      <c r="J616" s="5" t="inlineStr">
        <is>
          <t>4771 CHRISTIAN LEDEZMA - T08</t>
        </is>
      </c>
    </row>
    <row r="617">
      <c r="A617" s="5" t="inlineStr">
        <is>
          <t>CCAJ-CB11/63/2023</t>
        </is>
      </c>
      <c r="B617" s="6" t="n">
        <v>45001.82303923611</v>
      </c>
      <c r="C617" s="5" t="inlineStr">
        <is>
          <t>3726 MARCELO ROCABADO ROJAS</t>
        </is>
      </c>
      <c r="D617" s="7" t="n"/>
      <c r="E617" s="8" t="n"/>
      <c r="F617" s="9" t="n">
        <v>7369.3</v>
      </c>
      <c r="I617" s="10" t="inlineStr">
        <is>
          <t>EFECTIVO</t>
        </is>
      </c>
      <c r="J617" s="5" t="inlineStr">
        <is>
          <t>4771 CHRISTIAN LEDEZMA - T09</t>
        </is>
      </c>
    </row>
    <row r="618">
      <c r="A618" s="5" t="inlineStr">
        <is>
          <t>CCAJ-CB11/63/2023</t>
        </is>
      </c>
      <c r="B618" s="6" t="n">
        <v>45001.82303923611</v>
      </c>
      <c r="C618" s="5" t="inlineStr">
        <is>
          <t>3726 MARCELO ROCABADO ROJAS</t>
        </is>
      </c>
      <c r="D618" s="7" t="n"/>
      <c r="E618" s="8" t="n"/>
      <c r="F618" s="9" t="n">
        <v>8326.6</v>
      </c>
      <c r="I618" s="10" t="inlineStr">
        <is>
          <t>EFECTIVO</t>
        </is>
      </c>
      <c r="J618" s="5" t="inlineStr">
        <is>
          <t>4771 CHRISTIAN LEDEZMA - T10</t>
        </is>
      </c>
    </row>
    <row r="619">
      <c r="A619" s="5" t="inlineStr">
        <is>
          <t>CCAJ-CB11/63/2023</t>
        </is>
      </c>
      <c r="B619" s="6" t="n">
        <v>45001.82303923611</v>
      </c>
      <c r="C619" s="5" t="inlineStr">
        <is>
          <t>3726 MARCELO ROCABADO ROJAS</t>
        </is>
      </c>
      <c r="D619" s="7" t="n"/>
      <c r="E619" s="8" t="n"/>
      <c r="F619" s="9" t="n">
        <v>9464.9</v>
      </c>
      <c r="I619" s="10" t="inlineStr">
        <is>
          <t>EFECTIVO</t>
        </is>
      </c>
      <c r="J619" s="5" t="inlineStr">
        <is>
          <t>4771 CHRISTIAN LEDEZMA - T11</t>
        </is>
      </c>
    </row>
    <row r="620">
      <c r="A620" s="24" t="inlineStr">
        <is>
          <t>SAP</t>
        </is>
      </c>
      <c r="B620" s="6" t="n"/>
      <c r="C620" s="5" t="n"/>
      <c r="D620" s="20">
        <f>465490.31+1740</f>
        <v/>
      </c>
      <c r="E620" s="8" t="n"/>
      <c r="F620" s="46">
        <f>SUM(F579:G619)</f>
        <v/>
      </c>
      <c r="G620" s="9" t="n"/>
      <c r="I620" s="10" t="n"/>
      <c r="J620" s="8" t="n"/>
    </row>
    <row r="621">
      <c r="A621" s="85" t="inlineStr">
        <is>
          <t>RECORTE SAP</t>
        </is>
      </c>
      <c r="B621" s="91" t="n"/>
      <c r="C621" s="92" t="n"/>
      <c r="D621" s="86" t="inlineStr">
        <is>
          <t>COMPROBANTES MN</t>
        </is>
      </c>
      <c r="E621" s="91" t="n"/>
      <c r="F621" s="92" t="n"/>
      <c r="G621" s="9" t="n"/>
      <c r="I621" s="10" t="n"/>
      <c r="J621" s="8" t="n"/>
    </row>
    <row r="622">
      <c r="A622" s="13" t="inlineStr">
        <is>
          <t>CIERRE DE CAJA</t>
        </is>
      </c>
      <c r="B622" s="13" t="inlineStr">
        <is>
          <t>FECHA</t>
        </is>
      </c>
      <c r="C622" s="13" t="inlineStr">
        <is>
          <t>IMPORTE</t>
        </is>
      </c>
      <c r="D622" s="13" t="inlineStr">
        <is>
          <t>DOC CAJA-ETV</t>
        </is>
      </c>
      <c r="E622" s="13" t="inlineStr">
        <is>
          <t>DOC ETV-BANCO</t>
        </is>
      </c>
      <c r="F622" s="13" t="inlineStr">
        <is>
          <t>COMPENSACION</t>
        </is>
      </c>
      <c r="G622" s="9" t="n"/>
      <c r="I622" s="10" t="n"/>
      <c r="J622" s="8" t="n"/>
    </row>
    <row r="623" ht="15.75" customHeight="1">
      <c r="D623" s="37" t="n"/>
      <c r="E623" s="37" t="n"/>
      <c r="F623" s="33" t="n"/>
      <c r="G623" s="9" t="n"/>
      <c r="I623" s="10" t="n"/>
      <c r="J623" s="8" t="n"/>
    </row>
    <row r="624">
      <c r="A624" s="85" t="inlineStr">
        <is>
          <t>RECORTE SAP</t>
        </is>
      </c>
      <c r="B624" s="91" t="n"/>
      <c r="C624" s="92" t="n"/>
      <c r="D624" s="86" t="inlineStr">
        <is>
          <t>COMPROBANTES ME</t>
        </is>
      </c>
      <c r="E624" s="91" t="n"/>
      <c r="F624" s="92" t="n"/>
      <c r="G624" s="9" t="n"/>
      <c r="I624" s="10" t="n"/>
      <c r="J624" s="8" t="n"/>
    </row>
    <row r="625">
      <c r="A625" s="13" t="inlineStr">
        <is>
          <t>CIERRE DE CAJA</t>
        </is>
      </c>
      <c r="B625" s="13" t="inlineStr">
        <is>
          <t>FECHA</t>
        </is>
      </c>
      <c r="C625" s="13" t="inlineStr">
        <is>
          <t>IMPORTE</t>
        </is>
      </c>
      <c r="D625" s="13" t="inlineStr">
        <is>
          <t>DOC CAJA-ETV</t>
        </is>
      </c>
      <c r="E625" s="13" t="inlineStr">
        <is>
          <t>DOC ETV-BANCO</t>
        </is>
      </c>
      <c r="F625" s="13" t="inlineStr">
        <is>
          <t>COMPENSACION</t>
        </is>
      </c>
      <c r="G625" s="9" t="n"/>
      <c r="I625" s="10" t="n"/>
      <c r="J625" s="8" t="n"/>
    </row>
    <row r="626" ht="15.75" customHeight="1">
      <c r="A626" s="24" t="n"/>
      <c r="B626" s="6" t="n"/>
      <c r="C626" s="5" t="n"/>
      <c r="D626" s="37" t="n"/>
      <c r="E626" s="37" t="n"/>
      <c r="F626" s="33" t="n"/>
      <c r="G626" s="9" t="n"/>
      <c r="I626" s="10" t="n"/>
      <c r="J626" s="8" t="n"/>
    </row>
    <row r="627">
      <c r="A627" s="5" t="n"/>
      <c r="B627" s="6" t="n"/>
      <c r="C627" s="5" t="n"/>
      <c r="D627" s="7" t="n"/>
      <c r="E627" s="8" t="n"/>
      <c r="G627" s="9" t="n"/>
      <c r="I627" s="10" t="n"/>
      <c r="J627" s="8" t="n"/>
    </row>
  </sheetData>
  <mergeCells count="132">
    <mergeCell ref="I327:I328"/>
    <mergeCell ref="J327:J328"/>
    <mergeCell ref="A327:A328"/>
    <mergeCell ref="B327:B328"/>
    <mergeCell ref="C327:C328"/>
    <mergeCell ref="D327:D328"/>
    <mergeCell ref="E327:E328"/>
    <mergeCell ref="F327:H327"/>
    <mergeCell ref="I425:I426"/>
    <mergeCell ref="J425:J426"/>
    <mergeCell ref="A425:A426"/>
    <mergeCell ref="B425:B426"/>
    <mergeCell ref="C425:C426"/>
    <mergeCell ref="D425:D426"/>
    <mergeCell ref="E425:E426"/>
    <mergeCell ref="F425:H425"/>
    <mergeCell ref="I374:I375"/>
    <mergeCell ref="J374:J375"/>
    <mergeCell ref="A408:A409"/>
    <mergeCell ref="B408:B409"/>
    <mergeCell ref="C408:C409"/>
    <mergeCell ref="D408:D409"/>
    <mergeCell ref="I3:I4"/>
    <mergeCell ref="J3:J4"/>
    <mergeCell ref="A3:A4"/>
    <mergeCell ref="B3:B4"/>
    <mergeCell ref="C3:C4"/>
    <mergeCell ref="D3:D4"/>
    <mergeCell ref="E3:E4"/>
    <mergeCell ref="F3:H3"/>
    <mergeCell ref="I283:I284"/>
    <mergeCell ref="J283:J284"/>
    <mergeCell ref="A283:A284"/>
    <mergeCell ref="B283:B284"/>
    <mergeCell ref="C283:C284"/>
    <mergeCell ref="D283:D284"/>
    <mergeCell ref="E283:E284"/>
    <mergeCell ref="F283:H283"/>
    <mergeCell ref="F64:H64"/>
    <mergeCell ref="I64:I65"/>
    <mergeCell ref="J64:J65"/>
    <mergeCell ref="A64:A65"/>
    <mergeCell ref="I105:I106"/>
    <mergeCell ref="B64:B65"/>
    <mergeCell ref="C64:C65"/>
    <mergeCell ref="D64:D65"/>
    <mergeCell ref="E64:E65"/>
    <mergeCell ref="C105:C106"/>
    <mergeCell ref="D105:D106"/>
    <mergeCell ref="E105:E106"/>
    <mergeCell ref="B105:B106"/>
    <mergeCell ref="F105:H105"/>
    <mergeCell ref="J105:J106"/>
    <mergeCell ref="A105:A106"/>
    <mergeCell ref="D177:D178"/>
    <mergeCell ref="E177:E178"/>
    <mergeCell ref="F177:H177"/>
    <mergeCell ref="J144:J145"/>
    <mergeCell ref="A144:A145"/>
    <mergeCell ref="I177:I178"/>
    <mergeCell ref="I144:I145"/>
    <mergeCell ref="B144:B145"/>
    <mergeCell ref="C144:C145"/>
    <mergeCell ref="D144:D145"/>
    <mergeCell ref="E144:E145"/>
    <mergeCell ref="F144:H144"/>
    <mergeCell ref="J177:J178"/>
    <mergeCell ref="A177:A178"/>
    <mergeCell ref="B177:B178"/>
    <mergeCell ref="C177:C178"/>
    <mergeCell ref="I235:I236"/>
    <mergeCell ref="J235:J236"/>
    <mergeCell ref="A235:A236"/>
    <mergeCell ref="B235:B236"/>
    <mergeCell ref="C235:C236"/>
    <mergeCell ref="D235:D236"/>
    <mergeCell ref="E235:E236"/>
    <mergeCell ref="F235:H235"/>
    <mergeCell ref="I187:I188"/>
    <mergeCell ref="J187:J188"/>
    <mergeCell ref="A187:A188"/>
    <mergeCell ref="B187:B188"/>
    <mergeCell ref="C187:C188"/>
    <mergeCell ref="D187:D188"/>
    <mergeCell ref="E187:E188"/>
    <mergeCell ref="F187:H187"/>
    <mergeCell ref="A522:C522"/>
    <mergeCell ref="D522:F522"/>
    <mergeCell ref="E408:E409"/>
    <mergeCell ref="F408:H408"/>
    <mergeCell ref="I408:I409"/>
    <mergeCell ref="J408:J409"/>
    <mergeCell ref="A374:A375"/>
    <mergeCell ref="B374:B375"/>
    <mergeCell ref="C374:C375"/>
    <mergeCell ref="D374:D375"/>
    <mergeCell ref="E374:E375"/>
    <mergeCell ref="F374:H374"/>
    <mergeCell ref="I479:I480"/>
    <mergeCell ref="J479:J480"/>
    <mergeCell ref="A479:A480"/>
    <mergeCell ref="B479:B480"/>
    <mergeCell ref="C479:C480"/>
    <mergeCell ref="D479:D480"/>
    <mergeCell ref="E479:E480"/>
    <mergeCell ref="F479:H479"/>
    <mergeCell ref="A519:C519"/>
    <mergeCell ref="D519:F519"/>
    <mergeCell ref="A571:C571"/>
    <mergeCell ref="D571:F571"/>
    <mergeCell ref="I528:I529"/>
    <mergeCell ref="J528:J529"/>
    <mergeCell ref="A528:A529"/>
    <mergeCell ref="B528:B529"/>
    <mergeCell ref="C528:C529"/>
    <mergeCell ref="D528:D529"/>
    <mergeCell ref="E528:E529"/>
    <mergeCell ref="F528:H528"/>
    <mergeCell ref="A568:C568"/>
    <mergeCell ref="D568:F568"/>
    <mergeCell ref="I577:I578"/>
    <mergeCell ref="J577:J578"/>
    <mergeCell ref="A621:C621"/>
    <mergeCell ref="D621:F621"/>
    <mergeCell ref="A624:C624"/>
    <mergeCell ref="D624:F624"/>
    <mergeCell ref="A577:A578"/>
    <mergeCell ref="B577:B578"/>
    <mergeCell ref="C577:C578"/>
    <mergeCell ref="D577:D578"/>
    <mergeCell ref="E577:E578"/>
    <mergeCell ref="F577:H577"/>
  </mergeCells>
  <pageMargins left="0.7" right="0.7" top="0.75" bottom="0.75" header="0.3" footer="0.3"/>
  <pageSetup orientation="portrait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49"/>
  <sheetViews>
    <sheetView topLeftCell="A211" workbookViewId="0">
      <selection activeCell="D224" sqref="D224:E22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CCAJ-CB12/70/23</t>
        </is>
      </c>
      <c r="B5" s="6" t="n">
        <v>44985.80112314815</v>
      </c>
      <c r="C5" s="5" t="inlineStr">
        <is>
          <t>2279 GIOVANNA ALCOCER PEREDO</t>
        </is>
      </c>
      <c r="D5" s="7" t="n"/>
      <c r="E5" s="8" t="n"/>
      <c r="F5" s="9" t="n">
        <v>6015.6</v>
      </c>
      <c r="I5" s="10" t="inlineStr">
        <is>
          <t>EFECTIVO</t>
        </is>
      </c>
      <c r="J5" s="5" t="inlineStr">
        <is>
          <t>2279 GIOVANNA ALCOCER PEREDO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18" t="n">
        <v>112847510</v>
      </c>
      <c r="E7" s="15" t="n">
        <v>112847991</v>
      </c>
      <c r="H7" s="9" t="n"/>
      <c r="I7" s="10" t="n"/>
      <c r="J7" s="5" t="n"/>
    </row>
    <row r="8">
      <c r="A8" s="5" t="n"/>
      <c r="B8" s="6" t="n"/>
      <c r="C8" s="5" t="n"/>
      <c r="D8" s="19" t="inlineStr">
        <is>
          <t>BOOT</t>
        </is>
      </c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inlineStr">
        <is>
          <t>CCAJ-CB12/71/23</t>
        </is>
      </c>
      <c r="B10" s="6" t="n">
        <v>44985.80959274305</v>
      </c>
      <c r="C10" s="5" t="inlineStr">
        <is>
          <t>2362 MARILYN LESLIE VIDAL RIOS</t>
        </is>
      </c>
      <c r="D10" s="7" t="n"/>
      <c r="E10" s="8" t="n"/>
      <c r="F10" s="9" t="n">
        <v>5300.08</v>
      </c>
      <c r="I10" s="10" t="inlineStr">
        <is>
          <t>EFECTIVO</t>
        </is>
      </c>
      <c r="J10" s="5" t="inlineStr">
        <is>
          <t>2362 MARILYN LESLIE VIDAL RIOS</t>
        </is>
      </c>
    </row>
    <row r="11">
      <c r="A11" s="5" t="inlineStr">
        <is>
          <t>CCAJ-CB12/71/23</t>
        </is>
      </c>
      <c r="B11" s="6" t="n">
        <v>44985.80959274305</v>
      </c>
      <c r="C11" s="5" t="inlineStr">
        <is>
          <t>2362 MARILYN LESLIE VIDAL RIOS</t>
        </is>
      </c>
      <c r="D11" s="7" t="n"/>
      <c r="E11" s="8" t="n"/>
      <c r="H11" s="9" t="n">
        <v>119.5</v>
      </c>
      <c r="I11" s="5" t="inlineStr">
        <is>
          <t>TARJETA DE DÉBITO/CRÉDITO</t>
        </is>
      </c>
      <c r="J11" s="5" t="inlineStr">
        <is>
          <t>2362 MARILYN LESLIE VIDAL RIOS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18" t="n">
        <v>112847511</v>
      </c>
      <c r="E13" s="15" t="n">
        <v>112847992</v>
      </c>
      <c r="H13" s="9" t="n"/>
      <c r="I13" s="10" t="n"/>
      <c r="J13" s="5" t="n"/>
    </row>
    <row r="14">
      <c r="A14" s="5" t="n"/>
      <c r="B14" s="6" t="n"/>
      <c r="C14" s="5" t="n"/>
      <c r="D14" s="19" t="inlineStr">
        <is>
          <t>BOOT</t>
        </is>
      </c>
      <c r="E14" s="8" t="n"/>
      <c r="H14" s="9" t="n"/>
      <c r="I14" s="10" t="n"/>
      <c r="J14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01/03/2023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90" t="inlineStr">
        <is>
          <t>Cierre Caja</t>
        </is>
      </c>
      <c r="B18" s="90" t="inlineStr">
        <is>
          <t>Fecha</t>
        </is>
      </c>
      <c r="C18" s="90" t="inlineStr">
        <is>
          <t>Cajero</t>
        </is>
      </c>
      <c r="D18" s="90" t="inlineStr">
        <is>
          <t>Nro Voucher</t>
        </is>
      </c>
      <c r="E18" s="90" t="inlineStr">
        <is>
          <t>Nro Cuenta</t>
        </is>
      </c>
      <c r="F18" s="90" t="inlineStr">
        <is>
          <t>Tipo Ingreso</t>
        </is>
      </c>
      <c r="G18" s="91" t="n"/>
      <c r="H18" s="92" t="n"/>
      <c r="I18" s="90" t="inlineStr">
        <is>
          <t>TIPO DE INGRESO</t>
        </is>
      </c>
      <c r="J18" s="90" t="inlineStr">
        <is>
          <t>Cobrador</t>
        </is>
      </c>
    </row>
    <row r="19">
      <c r="A19" s="93" t="n"/>
      <c r="B19" s="93" t="n"/>
      <c r="C19" s="93" t="n"/>
      <c r="D19" s="93" t="n"/>
      <c r="E19" s="93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93" t="n"/>
      <c r="J19" s="93" t="n"/>
    </row>
    <row r="20">
      <c r="A20" s="5" t="inlineStr">
        <is>
          <t>CCAJ-CB12/72/23</t>
        </is>
      </c>
      <c r="B20" s="6" t="n">
        <v>44986.67960706018</v>
      </c>
      <c r="C20" s="5" t="inlineStr">
        <is>
          <t>2279 GIOVANNA ALCOCER PEREDO</t>
        </is>
      </c>
      <c r="D20" s="10" t="n"/>
      <c r="E20" s="8" t="n"/>
      <c r="F20" s="9" t="n">
        <v>5838.43</v>
      </c>
      <c r="I20" s="10" t="inlineStr">
        <is>
          <t>EFECTIVO</t>
        </is>
      </c>
      <c r="J20" s="5" t="inlineStr">
        <is>
          <t>2279 GIOVANNA ALCOCER PEREDO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H21" s="9" t="n"/>
      <c r="I21" s="10" t="n"/>
      <c r="J21" s="5" t="n"/>
    </row>
    <row r="22" ht="15.75" customHeight="1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  <c r="D22" s="32" t="inlineStr">
        <is>
          <t>112851428</t>
        </is>
      </c>
      <c r="E22" s="15" t="n">
        <v>112851501</v>
      </c>
      <c r="H22" s="9" t="n"/>
      <c r="I22" s="10" t="n"/>
      <c r="J22" s="5" t="n"/>
    </row>
    <row r="23" ht="15.75" customHeight="1">
      <c r="A23" s="5" t="n"/>
      <c r="B23" s="6" t="n"/>
      <c r="C23" s="5" t="n"/>
      <c r="D23" s="38" t="n">
        <v>112851400</v>
      </c>
      <c r="E23" s="42" t="inlineStr">
        <is>
          <t>REV.</t>
        </is>
      </c>
      <c r="H23" s="9" t="n"/>
      <c r="I23" s="10" t="n"/>
      <c r="J23" s="5" t="n"/>
    </row>
    <row r="24">
      <c r="A24" s="5" t="n"/>
      <c r="B24" s="6" t="n"/>
      <c r="C24" s="5" t="n"/>
      <c r="D24" s="7" t="n"/>
      <c r="H24" s="9" t="n"/>
      <c r="I24" s="10" t="n"/>
      <c r="J24" s="5" t="n"/>
    </row>
    <row r="25">
      <c r="A25" s="5" t="inlineStr">
        <is>
          <t>CCAJ-CB12/73/23</t>
        </is>
      </c>
      <c r="B25" s="6" t="n">
        <v>44986.79458024305</v>
      </c>
      <c r="C25" s="5" t="inlineStr">
        <is>
          <t>2362 MARILYN LESLIE VIDAL RIOS</t>
        </is>
      </c>
      <c r="D25" s="7" t="n"/>
      <c r="E25" s="8" t="n"/>
      <c r="F25" s="9" t="n">
        <v>7210.44</v>
      </c>
      <c r="I25" s="10" t="inlineStr">
        <is>
          <t>EFECTIVO</t>
        </is>
      </c>
      <c r="J25" s="5" t="inlineStr">
        <is>
          <t>2362 MARILYN LESLIE VIDAL RIOS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5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32" t="inlineStr">
        <is>
          <t>112851429</t>
        </is>
      </c>
      <c r="E27" s="15" t="n">
        <v>112851502</v>
      </c>
      <c r="H27" s="9" t="n"/>
      <c r="I27" s="10" t="n"/>
      <c r="J27" s="5" t="n"/>
    </row>
    <row r="28" ht="15.75" customHeight="1">
      <c r="D28" s="38" t="n">
        <v>112851401</v>
      </c>
      <c r="E28" s="42" t="inlineStr">
        <is>
          <t>REV.</t>
        </is>
      </c>
    </row>
    <row r="29"/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02/03/2023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90" t="inlineStr">
        <is>
          <t>Cierre Caja</t>
        </is>
      </c>
      <c r="B32" s="90" t="inlineStr">
        <is>
          <t>Fecha</t>
        </is>
      </c>
      <c r="C32" s="90" t="inlineStr">
        <is>
          <t>Cajero</t>
        </is>
      </c>
      <c r="D32" s="90" t="inlineStr">
        <is>
          <t>Nro Voucher</t>
        </is>
      </c>
      <c r="E32" s="90" t="inlineStr">
        <is>
          <t>Nro Cuenta</t>
        </is>
      </c>
      <c r="F32" s="90" t="inlineStr">
        <is>
          <t>Tipo Ingreso</t>
        </is>
      </c>
      <c r="G32" s="91" t="n"/>
      <c r="H32" s="92" t="n"/>
      <c r="I32" s="90" t="inlineStr">
        <is>
          <t>TIPO DE INGRESO</t>
        </is>
      </c>
      <c r="J32" s="90" t="inlineStr">
        <is>
          <t>Cobrador</t>
        </is>
      </c>
    </row>
    <row r="33">
      <c r="A33" s="93" t="n"/>
      <c r="B33" s="93" t="n"/>
      <c r="C33" s="93" t="n"/>
      <c r="D33" s="93" t="n"/>
      <c r="E33" s="93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93" t="n"/>
      <c r="J33" s="93" t="n"/>
    </row>
    <row r="34">
      <c r="A34" s="5" t="inlineStr">
        <is>
          <t>CCAJ-CB12/74/23</t>
        </is>
      </c>
      <c r="B34" s="6" t="n">
        <v>44987.67770796296</v>
      </c>
      <c r="C34" s="5" t="inlineStr">
        <is>
          <t>2279 GIOVANNA ALCOCER PEREDO</t>
        </is>
      </c>
      <c r="D34" s="10" t="n"/>
      <c r="E34" s="8" t="n"/>
      <c r="F34" s="9" t="n">
        <v>8891.879999999999</v>
      </c>
      <c r="I34" s="10" t="inlineStr">
        <is>
          <t>EFECTIVO</t>
        </is>
      </c>
      <c r="J34" s="5" t="inlineStr">
        <is>
          <t>2279 GIOVANNA ALCOCER PEREDO</t>
        </is>
      </c>
    </row>
    <row r="35">
      <c r="A35" s="5" t="inlineStr">
        <is>
          <t>CCAJ-CB12/74/23</t>
        </is>
      </c>
      <c r="B35" s="6" t="n">
        <v>44987.67770796296</v>
      </c>
      <c r="C35" s="5" t="inlineStr">
        <is>
          <t>2279 GIOVANNA ALCOCER PEREDO</t>
        </is>
      </c>
      <c r="D35" s="10" t="n"/>
      <c r="E35" s="8" t="n"/>
      <c r="H35" s="9" t="n">
        <v>39</v>
      </c>
      <c r="I35" s="10" t="inlineStr">
        <is>
          <t>CÓDIGO QR</t>
        </is>
      </c>
      <c r="J35" s="5" t="inlineStr">
        <is>
          <t>2279 GIOVANNA ALCOCER PEREDO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5" t="n"/>
      <c r="J36" s="5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32" t="inlineStr">
        <is>
          <t>112862290</t>
        </is>
      </c>
      <c r="E37" s="15" t="n"/>
      <c r="H37" s="9" t="n"/>
      <c r="I37" s="5" t="n"/>
      <c r="J37" s="5" t="n"/>
    </row>
    <row r="38" ht="15.75" customHeight="1">
      <c r="D38" s="34" t="n">
        <v>112862290</v>
      </c>
      <c r="E38" s="15" t="n">
        <v>112862488</v>
      </c>
    </row>
    <row r="39">
      <c r="A39" s="5" t="n"/>
      <c r="B39" s="6" t="n"/>
      <c r="C39" s="5" t="n"/>
      <c r="D39" s="7" t="n"/>
      <c r="E39" s="8" t="n"/>
      <c r="H39" s="9" t="n"/>
      <c r="I39" s="10" t="n"/>
      <c r="J39" s="5" t="n"/>
    </row>
    <row r="40">
      <c r="A40" s="5" t="inlineStr">
        <is>
          <t>CCAJ-CB12/75/23</t>
        </is>
      </c>
      <c r="B40" s="6" t="n">
        <v>44987.79573520833</v>
      </c>
      <c r="C40" s="5" t="inlineStr">
        <is>
          <t>2362 MARILYN LESLIE VIDAL RIOS</t>
        </is>
      </c>
      <c r="D40" s="7" t="n"/>
      <c r="E40" s="8" t="n"/>
      <c r="F40" s="9" t="n">
        <v>4773.43</v>
      </c>
      <c r="I40" s="10" t="inlineStr">
        <is>
          <t>EFECTIVO</t>
        </is>
      </c>
      <c r="J40" s="5" t="inlineStr">
        <is>
          <t>2362 MARILYN LESLIE VIDAL RIOS</t>
        </is>
      </c>
    </row>
    <row r="41">
      <c r="A41" s="5" t="inlineStr">
        <is>
          <t>CCAJ-CB12/75/23</t>
        </is>
      </c>
      <c r="B41" s="6" t="n">
        <v>44987.79573520833</v>
      </c>
      <c r="C41" s="5" t="inlineStr">
        <is>
          <t>2362 MARILYN LESLIE VIDAL RIOS</t>
        </is>
      </c>
      <c r="D41" s="7" t="n"/>
      <c r="E41" s="8" t="n"/>
      <c r="H41" s="9" t="n">
        <v>154</v>
      </c>
      <c r="I41" s="5" t="inlineStr">
        <is>
          <t>TARJETA DE DÉBITO/CRÉDITO</t>
        </is>
      </c>
      <c r="J41" s="5" t="inlineStr">
        <is>
          <t>2362 MARILYN LESLIE VIDAL RIOS</t>
        </is>
      </c>
    </row>
    <row r="42">
      <c r="A42" s="5" t="inlineStr">
        <is>
          <t>CCAJ-CB12/75/23</t>
        </is>
      </c>
      <c r="B42" s="6" t="n">
        <v>44987.79573520833</v>
      </c>
      <c r="C42" s="5" t="inlineStr">
        <is>
          <t>2362 MARILYN LESLIE VIDAL RIOS</t>
        </is>
      </c>
      <c r="D42" s="7" t="n"/>
      <c r="E42" s="8" t="n"/>
      <c r="H42" s="9" t="n">
        <v>95.54000000000001</v>
      </c>
      <c r="I42" s="10" t="inlineStr">
        <is>
          <t>CÓDIGO QR</t>
        </is>
      </c>
      <c r="J42" s="5" t="inlineStr">
        <is>
          <t>2362 MARILYN LESLIE VIDAL RIOS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5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32" t="inlineStr">
        <is>
          <t>112862291</t>
        </is>
      </c>
      <c r="E44" s="15" t="n"/>
      <c r="H44" s="9" t="n"/>
      <c r="I44" s="5" t="n"/>
      <c r="J44" s="5" t="n"/>
    </row>
    <row r="45" ht="15.75" customHeight="1">
      <c r="A45" s="5" t="n"/>
      <c r="B45" s="6" t="n"/>
      <c r="C45" s="5" t="n"/>
      <c r="D45" s="34" t="n">
        <v>112862291</v>
      </c>
      <c r="E45" s="15" t="n">
        <v>112862489</v>
      </c>
      <c r="H45" s="9" t="n"/>
      <c r="I45" s="10" t="n"/>
      <c r="J45" s="5" t="n"/>
    </row>
    <row r="46"/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03/03/2023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90" t="inlineStr">
        <is>
          <t>Cierre Caja</t>
        </is>
      </c>
      <c r="B49" s="90" t="inlineStr">
        <is>
          <t>Fecha</t>
        </is>
      </c>
      <c r="C49" s="90" t="inlineStr">
        <is>
          <t>Cajero</t>
        </is>
      </c>
      <c r="D49" s="90" t="inlineStr">
        <is>
          <t>Nro Voucher</t>
        </is>
      </c>
      <c r="E49" s="90" t="inlineStr">
        <is>
          <t>Nro Cuenta</t>
        </is>
      </c>
      <c r="F49" s="90" t="inlineStr">
        <is>
          <t>Tipo Ingreso</t>
        </is>
      </c>
      <c r="G49" s="91" t="n"/>
      <c r="H49" s="92" t="n"/>
      <c r="I49" s="90" t="inlineStr">
        <is>
          <t>TIPO DE INGRESO</t>
        </is>
      </c>
      <c r="J49" s="90" t="inlineStr">
        <is>
          <t>Cobrador</t>
        </is>
      </c>
    </row>
    <row r="50">
      <c r="A50" s="93" t="n"/>
      <c r="B50" s="93" t="n"/>
      <c r="C50" s="93" t="n"/>
      <c r="D50" s="93" t="n"/>
      <c r="E50" s="93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93" t="n"/>
      <c r="J50" s="93" t="n"/>
    </row>
    <row r="51">
      <c r="A51" s="5" t="inlineStr">
        <is>
          <t>CCAJ-CB12/76/23</t>
        </is>
      </c>
      <c r="B51" s="6" t="n">
        <v>44988.67556344908</v>
      </c>
      <c r="C51" s="5" t="inlineStr">
        <is>
          <t>2279 GIOVANNA ALCOCER PEREDO</t>
        </is>
      </c>
      <c r="D51" s="7" t="n"/>
      <c r="E51" s="8" t="n"/>
      <c r="F51" s="9" t="n">
        <v>5492.91</v>
      </c>
      <c r="I51" s="10" t="inlineStr">
        <is>
          <t>EFECTIVO</t>
        </is>
      </c>
      <c r="J51" s="5" t="inlineStr">
        <is>
          <t>2279 GIOVANNA ALCOCER PEREDO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5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32" t="inlineStr">
        <is>
          <t>112862288</t>
        </is>
      </c>
      <c r="E53" s="15" t="n"/>
      <c r="H53" s="9" t="n"/>
      <c r="I53" s="5" t="n"/>
      <c r="J53" s="5" t="n"/>
    </row>
    <row r="54" ht="15.75" customHeight="1">
      <c r="D54" s="32" t="n">
        <v>112862288</v>
      </c>
      <c r="E54" s="15" t="n">
        <v>112862490</v>
      </c>
      <c r="F54" s="15" t="n"/>
    </row>
    <row r="55">
      <c r="A55" s="5" t="n"/>
      <c r="B55" s="6" t="n"/>
      <c r="C55" s="5" t="n"/>
      <c r="D55" s="7" t="n"/>
      <c r="E55" s="8" t="n"/>
      <c r="F55" s="9" t="n"/>
      <c r="I55" s="10" t="n"/>
      <c r="J55" s="5" t="n"/>
    </row>
    <row r="56">
      <c r="A56" s="5" t="inlineStr">
        <is>
          <t>CCAJ-CB12/77/23</t>
        </is>
      </c>
      <c r="B56" s="6" t="n">
        <v>44988.79903214121</v>
      </c>
      <c r="C56" s="5" t="inlineStr">
        <is>
          <t>2362 MARILYN LESLIE VIDAL RIOS</t>
        </is>
      </c>
      <c r="D56" s="7" t="n"/>
      <c r="E56" s="8" t="n"/>
      <c r="F56" s="9" t="n">
        <v>5380.95</v>
      </c>
      <c r="I56" s="10" t="inlineStr">
        <is>
          <t>EFECTIVO</t>
        </is>
      </c>
      <c r="J56" s="5" t="inlineStr">
        <is>
          <t>2362 MARILYN LESLIE VIDAL RIOS</t>
        </is>
      </c>
    </row>
    <row r="57">
      <c r="A57" s="5" t="inlineStr">
        <is>
          <t>CCAJ-CB12/77/23</t>
        </is>
      </c>
      <c r="B57" s="6" t="n">
        <v>44988.79903214121</v>
      </c>
      <c r="C57" s="5" t="inlineStr">
        <is>
          <t>2362 MARILYN LESLIE VIDAL RIOS</t>
        </is>
      </c>
      <c r="D57" s="7" t="n"/>
      <c r="E57" s="8" t="n"/>
      <c r="H57" s="9" t="n">
        <v>48.3</v>
      </c>
      <c r="I57" s="5" t="inlineStr">
        <is>
          <t>TARJETA DE DÉBITO/CRÉDITO</t>
        </is>
      </c>
      <c r="J57" s="5" t="inlineStr">
        <is>
          <t>2362 MARILYN LESLIE VIDAL RIOS</t>
        </is>
      </c>
    </row>
    <row r="58">
      <c r="A58" s="11" t="inlineStr">
        <is>
          <t>SAP</t>
        </is>
      </c>
      <c r="B58" s="3" t="n"/>
      <c r="C58" s="3" t="n"/>
      <c r="D58" s="7" t="n"/>
      <c r="E58" s="8" t="n"/>
      <c r="H58" s="9" t="n"/>
      <c r="I58" s="5" t="n"/>
      <c r="J58" s="5" t="n"/>
    </row>
    <row r="59" ht="15.75" customHeight="1">
      <c r="A59" s="13" t="inlineStr">
        <is>
          <t>FECHA</t>
        </is>
      </c>
      <c r="B59" s="13" t="inlineStr">
        <is>
          <t>CIERRE DE CAJA</t>
        </is>
      </c>
      <c r="C59" s="13" t="inlineStr">
        <is>
          <t>IMPORTE</t>
        </is>
      </c>
      <c r="D59" s="32" t="inlineStr">
        <is>
          <t>112862289</t>
        </is>
      </c>
      <c r="E59" s="15" t="n"/>
      <c r="H59" s="9" t="n"/>
      <c r="I59" s="5" t="n"/>
      <c r="J59" s="5" t="n"/>
    </row>
    <row r="60" ht="15.75" customHeight="1">
      <c r="D60" s="32" t="n">
        <v>112862289</v>
      </c>
      <c r="E60" s="15" t="n">
        <v>112862491</v>
      </c>
      <c r="F60" s="15" t="n"/>
    </row>
    <row r="61"/>
    <row r="62">
      <c r="A62" s="1" t="inlineStr">
        <is>
          <t>Cierre Caja</t>
        </is>
      </c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3" t="inlineStr">
        <is>
          <t>Del 04/03/2023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90" t="inlineStr">
        <is>
          <t>Cierre Caja</t>
        </is>
      </c>
      <c r="B64" s="90" t="inlineStr">
        <is>
          <t>Fecha</t>
        </is>
      </c>
      <c r="C64" s="90" t="inlineStr">
        <is>
          <t>Cajero</t>
        </is>
      </c>
      <c r="D64" s="90" t="inlineStr">
        <is>
          <t>Nro Voucher</t>
        </is>
      </c>
      <c r="E64" s="90" t="inlineStr">
        <is>
          <t>Nro Cuenta</t>
        </is>
      </c>
      <c r="F64" s="90" t="inlineStr">
        <is>
          <t>Tipo Ingreso</t>
        </is>
      </c>
      <c r="G64" s="91" t="n"/>
      <c r="H64" s="92" t="n"/>
      <c r="I64" s="90" t="inlineStr">
        <is>
          <t>TIPO DE INGRESO</t>
        </is>
      </c>
      <c r="J64" s="90" t="inlineStr">
        <is>
          <t>Cobrador</t>
        </is>
      </c>
    </row>
    <row r="65">
      <c r="A65" s="93" t="n"/>
      <c r="B65" s="93" t="n"/>
      <c r="C65" s="93" t="n"/>
      <c r="D65" s="93" t="n"/>
      <c r="E65" s="93" t="n"/>
      <c r="F65" s="4" t="inlineStr">
        <is>
          <t>EFECTIVO</t>
        </is>
      </c>
      <c r="G65" s="4" t="inlineStr">
        <is>
          <t>CHEQUE</t>
        </is>
      </c>
      <c r="H65" s="4" t="inlineStr">
        <is>
          <t>TRANSFERENCIA</t>
        </is>
      </c>
      <c r="I65" s="93" t="n"/>
      <c r="J65" s="93" t="n"/>
    </row>
    <row r="66">
      <c r="A66" s="5" t="inlineStr">
        <is>
          <t>CCAJ-CB12/78/23</t>
        </is>
      </c>
      <c r="B66" s="6" t="n">
        <v>44989.59224109953</v>
      </c>
      <c r="C66" s="5" t="inlineStr">
        <is>
          <t>2279 GIOVANNA ALCOCER PEREDO</t>
        </is>
      </c>
      <c r="D66" s="7" t="n"/>
      <c r="E66" s="8" t="n"/>
      <c r="F66" s="9" t="n">
        <v>10258.42</v>
      </c>
      <c r="I66" s="10" t="inlineStr">
        <is>
          <t>EFECTIVO</t>
        </is>
      </c>
      <c r="J66" s="5" t="inlineStr">
        <is>
          <t>2279 GIOVANNA ALCOCER PEREDO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H67" s="9" t="n"/>
      <c r="I67" s="5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32" t="inlineStr">
        <is>
          <t>112863730</t>
        </is>
      </c>
      <c r="E68" s="15" t="n"/>
      <c r="H68" s="9" t="n"/>
      <c r="I68" s="5" t="n"/>
      <c r="J68" s="5" t="n"/>
    </row>
    <row r="69" ht="15.75" customHeight="1">
      <c r="D69" s="32" t="n">
        <v>112863730</v>
      </c>
      <c r="E69" s="15" t="n">
        <v>112863856</v>
      </c>
      <c r="F69" s="15" t="n"/>
    </row>
    <row r="70">
      <c r="A70" s="5" t="n"/>
      <c r="B70" s="6" t="n"/>
      <c r="C70" s="5" t="n"/>
      <c r="D70" s="7" t="n"/>
      <c r="E70" s="8" t="n"/>
      <c r="H70" s="9" t="n"/>
      <c r="I70" s="5" t="n"/>
      <c r="J70" s="5" t="n"/>
    </row>
    <row r="71">
      <c r="A71" s="5" t="inlineStr">
        <is>
          <t>CCAJ-CB12/79/23</t>
        </is>
      </c>
      <c r="B71" s="6" t="n">
        <v>44989.62181420139</v>
      </c>
      <c r="C71" s="5" t="inlineStr">
        <is>
          <t>2362 MARILYN LESLIE VIDAL RIOS</t>
        </is>
      </c>
      <c r="D71" s="7" t="n"/>
      <c r="E71" s="8" t="n"/>
      <c r="F71" s="9" t="n">
        <v>5165.7</v>
      </c>
      <c r="I71" s="10" t="inlineStr">
        <is>
          <t>EFECTIVO</t>
        </is>
      </c>
      <c r="J71" s="5" t="inlineStr">
        <is>
          <t>2362 MARILYN LESLIE VIDAL RIOS</t>
        </is>
      </c>
    </row>
    <row r="72">
      <c r="A72" s="5" t="inlineStr">
        <is>
          <t>CCAJ-CB12/79/23</t>
        </is>
      </c>
      <c r="B72" s="6" t="n">
        <v>44989.62181420139</v>
      </c>
      <c r="C72" s="5" t="inlineStr">
        <is>
          <t>2362 MARILYN LESLIE VIDAL RIOS</t>
        </is>
      </c>
      <c r="D72" s="7" t="n"/>
      <c r="E72" s="8" t="n"/>
      <c r="H72" s="9" t="n">
        <v>26.7</v>
      </c>
      <c r="I72" s="5" t="inlineStr">
        <is>
          <t>TARJETA DE DÉBITO/CRÉDITO</t>
        </is>
      </c>
      <c r="J72" s="5" t="inlineStr">
        <is>
          <t>2362 MARILYN LESLIE VIDAL RIOS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5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32" t="inlineStr">
        <is>
          <t>112863731</t>
        </is>
      </c>
      <c r="E74" s="15" t="n"/>
      <c r="H74" s="9" t="n"/>
      <c r="I74" s="5" t="n"/>
      <c r="J74" s="5" t="n"/>
    </row>
    <row r="75" ht="15.75" customHeight="1">
      <c r="D75" s="32" t="n">
        <v>112863731</v>
      </c>
      <c r="E75" s="15" t="n">
        <v>112863860</v>
      </c>
      <c r="F75" s="15" t="n"/>
    </row>
    <row r="76" ht="15.75" customHeight="1">
      <c r="D76" s="32" t="n"/>
      <c r="E76" s="1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06/03/2023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90" t="inlineStr">
        <is>
          <t>Cierre Caja</t>
        </is>
      </c>
      <c r="B79" s="90" t="inlineStr">
        <is>
          <t>Fecha</t>
        </is>
      </c>
      <c r="C79" s="90" t="inlineStr">
        <is>
          <t>Cajero</t>
        </is>
      </c>
      <c r="D79" s="90" t="inlineStr">
        <is>
          <t>Nro Voucher</t>
        </is>
      </c>
      <c r="E79" s="90" t="inlineStr">
        <is>
          <t>Nro Cuenta</t>
        </is>
      </c>
      <c r="F79" s="90" t="inlineStr">
        <is>
          <t>Tipo Ingreso</t>
        </is>
      </c>
      <c r="G79" s="91" t="n"/>
      <c r="H79" s="92" t="n"/>
      <c r="I79" s="90" t="inlineStr">
        <is>
          <t>TIPO DE INGRESO</t>
        </is>
      </c>
      <c r="J79" s="90" t="inlineStr">
        <is>
          <t>Cobrador</t>
        </is>
      </c>
    </row>
    <row r="80">
      <c r="A80" s="93" t="n"/>
      <c r="B80" s="93" t="n"/>
      <c r="C80" s="93" t="n"/>
      <c r="D80" s="93" t="n"/>
      <c r="E80" s="93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93" t="n"/>
      <c r="J80" s="93" t="n"/>
    </row>
    <row r="81">
      <c r="A81" s="5" t="inlineStr">
        <is>
          <t>CCAJ-CB12/80/23</t>
        </is>
      </c>
      <c r="B81" s="6" t="n">
        <v>44991.67926993056</v>
      </c>
      <c r="C81" s="5" t="inlineStr">
        <is>
          <t>2279 GIOVANNA ALCOCER PEREDO</t>
        </is>
      </c>
      <c r="D81" s="7" t="n"/>
      <c r="E81" s="8" t="n"/>
      <c r="F81" s="9" t="n">
        <v>6230.33</v>
      </c>
      <c r="I81" s="10" t="inlineStr">
        <is>
          <t>EFECTIVO</t>
        </is>
      </c>
      <c r="J81" s="5" t="inlineStr">
        <is>
          <t>2279 GIOVANNA ALCOCER PEREDO</t>
        </is>
      </c>
    </row>
    <row r="82">
      <c r="A82" s="11" t="inlineStr">
        <is>
          <t>SAP</t>
        </is>
      </c>
      <c r="B82" s="3" t="n"/>
      <c r="C82" s="3" t="n"/>
      <c r="D82" s="7" t="n"/>
      <c r="E82" s="8" t="n"/>
      <c r="H82" s="9" t="n"/>
      <c r="I82" s="5" t="n"/>
      <c r="J82" s="5" t="n"/>
    </row>
    <row r="83" ht="15.75" customHeight="1">
      <c r="A83" s="13" t="inlineStr">
        <is>
          <t>FECHA</t>
        </is>
      </c>
      <c r="B83" s="13" t="inlineStr">
        <is>
          <t>CIERRE DE CAJA</t>
        </is>
      </c>
      <c r="C83" s="13" t="inlineStr">
        <is>
          <t>IMPORTE</t>
        </is>
      </c>
      <c r="D83" s="32" t="inlineStr">
        <is>
          <t>112865667</t>
        </is>
      </c>
      <c r="E83" s="15" t="n"/>
      <c r="H83" s="9" t="n"/>
      <c r="I83" s="5" t="n"/>
      <c r="J83" s="5" t="n"/>
    </row>
    <row r="84" ht="15.75" customHeight="1">
      <c r="A84" s="5" t="n"/>
      <c r="B84" s="6" t="n"/>
      <c r="C84" s="5" t="n"/>
      <c r="D84" s="32" t="n">
        <v>112865667</v>
      </c>
      <c r="E84" s="15" t="n">
        <v>112865818</v>
      </c>
      <c r="F84" s="9" t="n"/>
      <c r="I84" s="10" t="n"/>
      <c r="J84" s="5" t="n"/>
    </row>
    <row r="85">
      <c r="A85" s="5" t="n"/>
      <c r="B85" s="6" t="n"/>
      <c r="C85" s="5" t="n"/>
      <c r="D85" s="7" t="n"/>
      <c r="E85" s="8" t="n"/>
      <c r="F85" s="9" t="n"/>
      <c r="I85" s="10" t="n"/>
      <c r="J85" s="5" t="n"/>
    </row>
    <row r="86">
      <c r="A86" s="5" t="inlineStr">
        <is>
          <t>CCAJ-CB12/81/23</t>
        </is>
      </c>
      <c r="B86" s="6" t="n">
        <v>44991.80649585648</v>
      </c>
      <c r="C86" s="5" t="inlineStr">
        <is>
          <t>2362 MARILYN LESLIE VIDAL RIOS</t>
        </is>
      </c>
      <c r="D86" s="7" t="n"/>
      <c r="E86" s="8" t="n"/>
      <c r="F86" s="9" t="n">
        <v>7632.24</v>
      </c>
      <c r="I86" s="10" t="inlineStr">
        <is>
          <t>EFECTIVO</t>
        </is>
      </c>
      <c r="J86" s="5" t="inlineStr">
        <is>
          <t>2362 MARILYN LESLIE VIDAL RIOS</t>
        </is>
      </c>
    </row>
    <row r="87">
      <c r="A87" s="5" t="inlineStr">
        <is>
          <t>CCAJ-CB12/81/23</t>
        </is>
      </c>
      <c r="B87" s="6" t="n">
        <v>44991.80649585648</v>
      </c>
      <c r="C87" s="5" t="inlineStr">
        <is>
          <t>2362 MARILYN LESLIE VIDAL RIOS</t>
        </is>
      </c>
      <c r="D87" s="7" t="n"/>
      <c r="E87" s="8" t="n"/>
      <c r="H87" s="9" t="n">
        <v>68</v>
      </c>
      <c r="I87" s="5" t="inlineStr">
        <is>
          <t>TARJETA DE DÉBITO/CRÉDITO</t>
        </is>
      </c>
      <c r="J87" s="5" t="inlineStr">
        <is>
          <t>2362 MARILYN LESLIE VIDAL RIOS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H88" s="9" t="n"/>
      <c r="I88" s="5" t="n"/>
      <c r="J88" s="5" t="n"/>
    </row>
    <row r="89" ht="15.75" customHeight="1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32" t="inlineStr">
        <is>
          <t>112865668</t>
        </is>
      </c>
      <c r="E89" s="15" t="n"/>
      <c r="H89" s="9" t="n"/>
      <c r="I89" s="5" t="n"/>
      <c r="J89" s="5" t="n"/>
    </row>
    <row r="90" ht="15.75" customHeight="1">
      <c r="A90" s="5" t="n"/>
      <c r="B90" s="6" t="n"/>
      <c r="C90" s="5" t="n"/>
      <c r="D90" s="32" t="n">
        <v>112865668</v>
      </c>
      <c r="E90" s="15" t="n">
        <v>112865819</v>
      </c>
      <c r="F90" s="9" t="n"/>
      <c r="I90" s="10" t="n"/>
      <c r="J90" s="5" t="n"/>
    </row>
    <row r="91"/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07/03/2023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90" t="inlineStr">
        <is>
          <t>Cierre Caja</t>
        </is>
      </c>
      <c r="B94" s="90" t="inlineStr">
        <is>
          <t>Fecha</t>
        </is>
      </c>
      <c r="C94" s="90" t="inlineStr">
        <is>
          <t>Cajero</t>
        </is>
      </c>
      <c r="D94" s="90" t="inlineStr">
        <is>
          <t>Nro Voucher</t>
        </is>
      </c>
      <c r="E94" s="90" t="inlineStr">
        <is>
          <t>Nro Cuenta</t>
        </is>
      </c>
      <c r="F94" s="90" t="inlineStr">
        <is>
          <t>Tipo Ingreso</t>
        </is>
      </c>
      <c r="G94" s="91" t="n"/>
      <c r="H94" s="92" t="n"/>
      <c r="I94" s="90" t="inlineStr">
        <is>
          <t>TIPO DE INGRESO</t>
        </is>
      </c>
      <c r="J94" s="90" t="inlineStr">
        <is>
          <t>Cobrador</t>
        </is>
      </c>
    </row>
    <row r="95">
      <c r="A95" s="93" t="n"/>
      <c r="B95" s="93" t="n"/>
      <c r="C95" s="93" t="n"/>
      <c r="D95" s="93" t="n"/>
      <c r="E95" s="93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93" t="n"/>
      <c r="J95" s="93" t="n"/>
    </row>
    <row r="96">
      <c r="A96" s="5" t="inlineStr">
        <is>
          <t>CCAJ-CB12/82/23</t>
        </is>
      </c>
      <c r="B96" s="6" t="n">
        <v>44992.67750247685</v>
      </c>
      <c r="C96" s="5" t="inlineStr">
        <is>
          <t>2279 GIOVANNA ALCOCER PEREDO</t>
        </is>
      </c>
      <c r="D96" s="7" t="n"/>
      <c r="E96" s="8" t="n"/>
      <c r="F96" s="9" t="n">
        <v>4925.84</v>
      </c>
      <c r="I96" s="10" t="inlineStr">
        <is>
          <t>EFECTIVO</t>
        </is>
      </c>
      <c r="J96" s="5" t="inlineStr">
        <is>
          <t>2279 GIOVANNA ALCOCER PEREDO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H97" s="9" t="n"/>
      <c r="I97" s="5" t="n"/>
      <c r="J97" s="5" t="n"/>
    </row>
    <row r="98" ht="15.75" customHeight="1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32" t="inlineStr">
        <is>
          <t>112874412</t>
        </is>
      </c>
      <c r="E98" s="15" t="n"/>
      <c r="H98" s="9" t="n"/>
      <c r="I98" s="5" t="n"/>
      <c r="J98" s="5" t="n"/>
    </row>
    <row r="99" ht="15.75" customHeight="1">
      <c r="A99" s="5" t="n"/>
      <c r="B99" s="6" t="n"/>
      <c r="C99" s="5" t="n"/>
      <c r="D99" s="32" t="n">
        <v>112874412</v>
      </c>
      <c r="E99" s="15" t="n">
        <v>112899332</v>
      </c>
      <c r="F99" s="9" t="n"/>
      <c r="I99" s="10" t="n"/>
      <c r="J99" s="5" t="n"/>
    </row>
    <row r="100">
      <c r="A100" s="5" t="n"/>
      <c r="B100" s="6" t="n"/>
      <c r="C100" s="5" t="n"/>
      <c r="D100" s="7" t="n"/>
      <c r="E100" s="8" t="n"/>
      <c r="F100" s="9" t="n"/>
      <c r="I100" s="10" t="n"/>
      <c r="J100" s="5" t="n"/>
    </row>
    <row r="101">
      <c r="A101" s="5" t="inlineStr">
        <is>
          <t>CCAJ-CB12/83/23</t>
        </is>
      </c>
      <c r="B101" s="6" t="n">
        <v>44992.7970421875</v>
      </c>
      <c r="C101" s="5" t="inlineStr">
        <is>
          <t>2362 MARILYN LESLIE VIDAL RIOS</t>
        </is>
      </c>
      <c r="D101" s="7" t="n"/>
      <c r="E101" s="8" t="n"/>
      <c r="F101" s="9" t="n">
        <v>4267.95</v>
      </c>
      <c r="I101" s="10" t="inlineStr">
        <is>
          <t>EFECTIVO</t>
        </is>
      </c>
      <c r="J101" s="5" t="inlineStr">
        <is>
          <t>2362 MARILYN LESLIE VIDAL RIOS</t>
        </is>
      </c>
    </row>
    <row r="102">
      <c r="A102" s="5" t="inlineStr">
        <is>
          <t>CCAJ-CB12/83/23</t>
        </is>
      </c>
      <c r="B102" s="6" t="n">
        <v>44992.7970421875</v>
      </c>
      <c r="C102" s="5" t="inlineStr">
        <is>
          <t>2362 MARILYN LESLIE VIDAL RIOS</t>
        </is>
      </c>
      <c r="D102" s="7" t="n"/>
      <c r="E102" s="8" t="n"/>
      <c r="H102" s="9" t="n">
        <v>202.68</v>
      </c>
      <c r="I102" s="10" t="inlineStr">
        <is>
          <t>CÓDIGO QR</t>
        </is>
      </c>
      <c r="J102" s="5" t="inlineStr">
        <is>
          <t>2362 MARILYN LESLIE VIDAL RIOS</t>
        </is>
      </c>
    </row>
    <row r="103">
      <c r="A103" s="11" t="inlineStr">
        <is>
          <t>SAP</t>
        </is>
      </c>
      <c r="B103" s="3" t="n"/>
      <c r="C103" s="3" t="n"/>
      <c r="D103" s="7" t="n"/>
      <c r="E103" s="8" t="n"/>
      <c r="H103" s="9" t="n"/>
      <c r="I103" s="5" t="n"/>
      <c r="J103" s="5" t="n"/>
    </row>
    <row r="104" ht="15.75" customHeight="1">
      <c r="A104" s="13" t="inlineStr">
        <is>
          <t>FECHA</t>
        </is>
      </c>
      <c r="B104" s="13" t="inlineStr">
        <is>
          <t>CIERRE DE CAJA</t>
        </is>
      </c>
      <c r="C104" s="13" t="inlineStr">
        <is>
          <t>IMPORTE</t>
        </is>
      </c>
      <c r="D104" s="32" t="inlineStr">
        <is>
          <t>112874433</t>
        </is>
      </c>
      <c r="E104" s="15" t="n"/>
      <c r="H104" s="9" t="n"/>
      <c r="I104" s="5" t="n"/>
      <c r="J104" s="5" t="n"/>
    </row>
    <row r="105" ht="15.75" customHeight="1">
      <c r="A105" s="5" t="n"/>
      <c r="B105" s="6" t="n"/>
      <c r="C105" s="5" t="n"/>
      <c r="D105" s="32" t="n">
        <v>112874433</v>
      </c>
      <c r="E105" s="15" t="n">
        <v>112899333</v>
      </c>
      <c r="F105" s="9" t="n"/>
      <c r="I105" s="10" t="n"/>
      <c r="J105" s="5" t="n"/>
    </row>
    <row r="106" ht="15.75" customHeight="1">
      <c r="A106" s="5" t="n"/>
      <c r="B106" s="6" t="n"/>
      <c r="C106" s="5" t="n"/>
      <c r="D106" s="32" t="n"/>
      <c r="E106" s="15" t="n"/>
      <c r="F106" s="9" t="n"/>
      <c r="I106" s="10" t="n"/>
      <c r="J106" s="5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08/03/2023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90" t="inlineStr">
        <is>
          <t>Cierre Caja</t>
        </is>
      </c>
      <c r="B109" s="90" t="inlineStr">
        <is>
          <t>Fecha</t>
        </is>
      </c>
      <c r="C109" s="90" t="inlineStr">
        <is>
          <t>Cajero</t>
        </is>
      </c>
      <c r="D109" s="90" t="inlineStr">
        <is>
          <t>Nro Voucher</t>
        </is>
      </c>
      <c r="E109" s="90" t="inlineStr">
        <is>
          <t>Nro Cuenta</t>
        </is>
      </c>
      <c r="F109" s="90" t="inlineStr">
        <is>
          <t>Tipo Ingreso</t>
        </is>
      </c>
      <c r="G109" s="91" t="n"/>
      <c r="H109" s="92" t="n"/>
      <c r="I109" s="90" t="inlineStr">
        <is>
          <t>TIPO DE INGRESO</t>
        </is>
      </c>
      <c r="J109" s="90" t="inlineStr">
        <is>
          <t>Cobrador</t>
        </is>
      </c>
    </row>
    <row r="110">
      <c r="A110" s="93" t="n"/>
      <c r="B110" s="93" t="n"/>
      <c r="C110" s="93" t="n"/>
      <c r="D110" s="93" t="n"/>
      <c r="E110" s="93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93" t="n"/>
      <c r="J110" s="93" t="n"/>
    </row>
    <row r="111">
      <c r="A111" s="5" t="inlineStr">
        <is>
          <t>CCAJ-CB12/84/23</t>
        </is>
      </c>
      <c r="B111" s="6" t="n">
        <v>44993.68118414352</v>
      </c>
      <c r="C111" s="5" t="inlineStr">
        <is>
          <t>2279 GIOVANNA ALCOCER PEREDO</t>
        </is>
      </c>
      <c r="D111" s="7" t="n"/>
      <c r="E111" s="8" t="n"/>
      <c r="F111" s="9" t="n">
        <v>10140.35</v>
      </c>
      <c r="I111" s="10" t="inlineStr">
        <is>
          <t>EFECTIVO</t>
        </is>
      </c>
      <c r="J111" s="5" t="inlineStr">
        <is>
          <t>2279 GIOVANNA ALCOCER PEREDO</t>
        </is>
      </c>
    </row>
    <row r="112">
      <c r="A112" s="11" t="inlineStr">
        <is>
          <t>SAP</t>
        </is>
      </c>
      <c r="B112" s="3" t="n"/>
      <c r="C112" s="3" t="n"/>
      <c r="D112" s="7" t="n"/>
      <c r="E112" s="8" t="n"/>
      <c r="H112" s="9" t="n"/>
      <c r="I112" s="10" t="n"/>
      <c r="J112" s="5" t="n"/>
    </row>
    <row r="113" ht="15.75" customHeight="1">
      <c r="A113" s="13" t="inlineStr">
        <is>
          <t>FECHA</t>
        </is>
      </c>
      <c r="B113" s="13" t="inlineStr">
        <is>
          <t>CIERRE DE CAJA</t>
        </is>
      </c>
      <c r="C113" s="13" t="inlineStr">
        <is>
          <t>IMPORTE</t>
        </is>
      </c>
      <c r="D113" s="32" t="inlineStr">
        <is>
          <t>112901063</t>
        </is>
      </c>
      <c r="E113" s="15" t="n">
        <v>112901184</v>
      </c>
      <c r="H113" s="9" t="n"/>
      <c r="I113" s="10" t="n"/>
      <c r="J113" s="5" t="n"/>
    </row>
    <row r="114" ht="15.75" customHeight="1">
      <c r="A114" s="5" t="n"/>
      <c r="B114" s="6" t="n"/>
      <c r="C114" s="5" t="n"/>
      <c r="D114" s="32" t="n"/>
      <c r="E114" s="15" t="n"/>
      <c r="F114" s="9" t="n"/>
      <c r="I114" s="10" t="n"/>
      <c r="J114" s="5" t="n"/>
    </row>
    <row r="115">
      <c r="A115" s="5" t="n"/>
      <c r="B115" s="6" t="n"/>
      <c r="C115" s="5" t="n"/>
      <c r="D115" s="7" t="n"/>
      <c r="E115" s="8" t="n"/>
      <c r="F115" s="9" t="n"/>
      <c r="I115" s="10" t="n"/>
      <c r="J115" s="5" t="n"/>
    </row>
    <row r="116">
      <c r="A116" s="5" t="inlineStr">
        <is>
          <t>CCAJ-CB12/85/23</t>
        </is>
      </c>
      <c r="B116" s="6" t="n">
        <v>44993.79787763889</v>
      </c>
      <c r="C116" s="5" t="inlineStr">
        <is>
          <t>2362 MARILYN LESLIE VIDAL RIOS</t>
        </is>
      </c>
      <c r="D116" s="7" t="n"/>
      <c r="E116" s="8" t="n"/>
      <c r="F116" s="9" t="n">
        <v>4610.38</v>
      </c>
      <c r="I116" s="10" t="inlineStr">
        <is>
          <t>EFECTIVO</t>
        </is>
      </c>
      <c r="J116" s="5" t="inlineStr">
        <is>
          <t>2362 MARILYN LESLIE VIDAL RIOS</t>
        </is>
      </c>
    </row>
    <row r="117">
      <c r="A117" s="11" t="inlineStr">
        <is>
          <t>SAP</t>
        </is>
      </c>
      <c r="B117" s="3" t="n"/>
      <c r="C117" s="3" t="n"/>
      <c r="D117" s="7" t="n"/>
      <c r="E117" s="8" t="n"/>
      <c r="H117" s="9" t="n"/>
      <c r="I117" s="10" t="n"/>
      <c r="J117" s="5" t="n"/>
    </row>
    <row r="118" ht="15.75" customHeight="1">
      <c r="A118" s="13" t="inlineStr">
        <is>
          <t>FECHA</t>
        </is>
      </c>
      <c r="B118" s="13" t="inlineStr">
        <is>
          <t>CIERRE DE CAJA</t>
        </is>
      </c>
      <c r="C118" s="13" t="inlineStr">
        <is>
          <t>IMPORTE</t>
        </is>
      </c>
      <c r="D118" s="32" t="inlineStr">
        <is>
          <t>112901064</t>
        </is>
      </c>
      <c r="E118" s="15" t="n">
        <v>112901185</v>
      </c>
      <c r="H118" s="9" t="n"/>
      <c r="I118" s="10" t="n"/>
      <c r="J118" s="5" t="n"/>
    </row>
    <row r="119"/>
    <row r="120"/>
    <row r="121">
      <c r="A121" s="1" t="inlineStr">
        <is>
          <t>Cierre Caja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3" t="inlineStr">
        <is>
          <t>Del 09/03/2023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90" t="inlineStr">
        <is>
          <t>Cierre Caja</t>
        </is>
      </c>
      <c r="B123" s="90" t="inlineStr">
        <is>
          <t>Fecha</t>
        </is>
      </c>
      <c r="C123" s="90" t="inlineStr">
        <is>
          <t>Cajero</t>
        </is>
      </c>
      <c r="D123" s="90" t="inlineStr">
        <is>
          <t>Nro Voucher</t>
        </is>
      </c>
      <c r="E123" s="90" t="inlineStr">
        <is>
          <t>Nro Cuenta</t>
        </is>
      </c>
      <c r="F123" s="90" t="inlineStr">
        <is>
          <t>Tipo Ingreso</t>
        </is>
      </c>
      <c r="G123" s="91" t="n"/>
      <c r="H123" s="92" t="n"/>
      <c r="I123" s="90" t="inlineStr">
        <is>
          <t>TIPO DE INGRESO</t>
        </is>
      </c>
      <c r="J123" s="90" t="inlineStr">
        <is>
          <t>Cobrador</t>
        </is>
      </c>
    </row>
    <row r="124">
      <c r="A124" s="93" t="n"/>
      <c r="B124" s="93" t="n"/>
      <c r="C124" s="93" t="n"/>
      <c r="D124" s="93" t="n"/>
      <c r="E124" s="93" t="n"/>
      <c r="F124" s="4" t="inlineStr">
        <is>
          <t>EFECTIVO</t>
        </is>
      </c>
      <c r="G124" s="4" t="inlineStr">
        <is>
          <t>CHEQUE</t>
        </is>
      </c>
      <c r="H124" s="4" t="inlineStr">
        <is>
          <t>TRANSFERENCIA</t>
        </is>
      </c>
      <c r="I124" s="93" t="n"/>
      <c r="J124" s="93" t="n"/>
    </row>
    <row r="125">
      <c r="A125" s="5" t="inlineStr">
        <is>
          <t>CCAJ-CB12/86/23</t>
        </is>
      </c>
      <c r="B125" s="6" t="n">
        <v>44994.69173630787</v>
      </c>
      <c r="C125" s="5" t="inlineStr">
        <is>
          <t>2279 GIOVANNA ALCOCER PEREDO</t>
        </is>
      </c>
      <c r="D125" s="7" t="n"/>
      <c r="E125" s="8" t="n"/>
      <c r="F125" s="9" t="n">
        <v>4994.79</v>
      </c>
      <c r="I125" s="10" t="inlineStr">
        <is>
          <t>EFECTIVO</t>
        </is>
      </c>
      <c r="J125" s="5" t="inlineStr">
        <is>
          <t>2279 GIOVANNA ALCOCER PEREDO</t>
        </is>
      </c>
    </row>
    <row r="126">
      <c r="A126" s="5" t="inlineStr">
        <is>
          <t>CCAJ-CB12/86/23</t>
        </is>
      </c>
      <c r="B126" s="6" t="n">
        <v>44994.69173630787</v>
      </c>
      <c r="C126" s="5" t="inlineStr">
        <is>
          <t>2279 GIOVANNA ALCOCER PEREDO</t>
        </is>
      </c>
      <c r="D126" s="7" t="n"/>
      <c r="E126" s="8" t="n"/>
      <c r="H126" s="9" t="n">
        <v>47.3</v>
      </c>
      <c r="I126" s="10" t="inlineStr">
        <is>
          <t>CÓDIGO QR</t>
        </is>
      </c>
      <c r="J126" s="5" t="inlineStr">
        <is>
          <t>2279 GIOVANNA ALCOCER PEREDO</t>
        </is>
      </c>
    </row>
    <row r="127">
      <c r="A127" s="11" t="inlineStr">
        <is>
          <t>SAP</t>
        </is>
      </c>
      <c r="B127" s="3" t="n"/>
      <c r="C127" s="3" t="n"/>
      <c r="D127" s="7" t="n"/>
      <c r="E127" s="8" t="n"/>
      <c r="H127" s="9" t="n"/>
      <c r="I127" s="10" t="n"/>
      <c r="J127" s="5" t="n"/>
    </row>
    <row r="128" ht="15.75" customHeight="1">
      <c r="A128" s="13" t="inlineStr">
        <is>
          <t>FECHA</t>
        </is>
      </c>
      <c r="B128" s="13" t="inlineStr">
        <is>
          <t>CIERRE DE CAJA</t>
        </is>
      </c>
      <c r="C128" s="13" t="inlineStr">
        <is>
          <t>IMPORTE</t>
        </is>
      </c>
      <c r="D128" s="32" t="inlineStr">
        <is>
          <t>112917531</t>
        </is>
      </c>
      <c r="E128" s="15" t="n">
        <v>112917704</v>
      </c>
      <c r="H128" s="9" t="n"/>
      <c r="I128" s="10" t="n"/>
      <c r="J128" s="5" t="n"/>
    </row>
    <row r="129" ht="15.75" customHeight="1">
      <c r="A129" s="5" t="n"/>
      <c r="B129" s="6" t="n"/>
      <c r="C129" s="5" t="n"/>
      <c r="D129" s="32" t="n"/>
      <c r="E129" s="15" t="n"/>
      <c r="H129" s="9" t="n"/>
      <c r="I129" s="10" t="n"/>
      <c r="J129" s="5" t="n"/>
    </row>
    <row r="130">
      <c r="A130" s="5" t="n"/>
      <c r="B130" s="6" t="n"/>
      <c r="C130" s="5" t="n"/>
      <c r="D130" s="7" t="n"/>
      <c r="E130" s="8" t="n"/>
      <c r="H130" s="9" t="n"/>
      <c r="I130" s="10" t="n"/>
      <c r="J130" s="5" t="n"/>
    </row>
    <row r="131">
      <c r="A131" s="5" t="inlineStr">
        <is>
          <t>CCAJ-CB12/87/23</t>
        </is>
      </c>
      <c r="B131" s="6" t="n">
        <v>44994.79724216435</v>
      </c>
      <c r="C131" s="5" t="inlineStr">
        <is>
          <t>2362 MARILYN LESLIE VIDAL RIOS</t>
        </is>
      </c>
      <c r="D131" s="7" t="n"/>
      <c r="E131" s="8" t="n"/>
      <c r="F131" s="9" t="n">
        <v>4572.26</v>
      </c>
      <c r="I131" s="10" t="inlineStr">
        <is>
          <t>EFECTIVO</t>
        </is>
      </c>
      <c r="J131" s="5" t="inlineStr">
        <is>
          <t>2362 MARILYN LESLIE VIDAL RIOS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H132" s="9" t="n"/>
      <c r="I132" s="10" t="n"/>
      <c r="J132" s="5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32" t="inlineStr">
        <is>
          <t>112917532</t>
        </is>
      </c>
      <c r="E133" s="15" t="n">
        <v>112917705</v>
      </c>
      <c r="H133" s="9" t="n"/>
      <c r="I133" s="10" t="n"/>
      <c r="J133" s="5" t="n"/>
    </row>
    <row r="134" ht="15.75" customHeight="1">
      <c r="A134" s="5" t="n"/>
      <c r="B134" s="6" t="n"/>
      <c r="C134" s="5" t="n"/>
      <c r="D134" s="32" t="n"/>
      <c r="E134" s="15" t="n"/>
      <c r="H134" s="9" t="n"/>
      <c r="I134" s="10" t="n"/>
      <c r="J134" s="5" t="n"/>
    </row>
    <row r="135"/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10/03/2023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90" t="inlineStr">
        <is>
          <t>Cierre Caja</t>
        </is>
      </c>
      <c r="B138" s="90" t="inlineStr">
        <is>
          <t>Fecha</t>
        </is>
      </c>
      <c r="C138" s="90" t="inlineStr">
        <is>
          <t>Cajero</t>
        </is>
      </c>
      <c r="D138" s="90" t="inlineStr">
        <is>
          <t>Nro Voucher</t>
        </is>
      </c>
      <c r="E138" s="90" t="inlineStr">
        <is>
          <t>Nro Cuenta</t>
        </is>
      </c>
      <c r="F138" s="90" t="inlineStr">
        <is>
          <t>Tipo Ingreso</t>
        </is>
      </c>
      <c r="G138" s="91" t="n"/>
      <c r="H138" s="92" t="n"/>
      <c r="I138" s="90" t="inlineStr">
        <is>
          <t>TIPO DE INGRESO</t>
        </is>
      </c>
      <c r="J138" s="90" t="inlineStr">
        <is>
          <t>Cobrador</t>
        </is>
      </c>
    </row>
    <row r="139">
      <c r="A139" s="93" t="n"/>
      <c r="B139" s="93" t="n"/>
      <c r="C139" s="93" t="n"/>
      <c r="D139" s="93" t="n"/>
      <c r="E139" s="93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93" t="n"/>
      <c r="J139" s="93" t="n"/>
    </row>
    <row r="140">
      <c r="A140" s="5" t="inlineStr">
        <is>
          <t>CCAJ-CB12/88/23</t>
        </is>
      </c>
      <c r="B140" s="6" t="n">
        <v>44995.52585777778</v>
      </c>
      <c r="C140" s="5" t="inlineStr">
        <is>
          <t>2279 GIOVANNA ALCOCER PEREDO</t>
        </is>
      </c>
      <c r="D140" s="7" t="n"/>
      <c r="E140" s="8" t="n"/>
      <c r="F140" s="9" t="n">
        <v>5947.02</v>
      </c>
      <c r="I140" s="10" t="inlineStr">
        <is>
          <t>EFECTIVO</t>
        </is>
      </c>
      <c r="J140" s="5" t="inlineStr">
        <is>
          <t>2279 GIOVANNA ALCOCER PEREDO</t>
        </is>
      </c>
    </row>
    <row r="141">
      <c r="A141" s="11" t="inlineStr">
        <is>
          <t>SAP</t>
        </is>
      </c>
      <c r="B141" s="3" t="n"/>
      <c r="C141" s="3" t="n"/>
      <c r="D141" s="7" t="n"/>
      <c r="E141" s="8" t="n"/>
      <c r="F141" s="9" t="n"/>
      <c r="I141" s="5" t="n"/>
      <c r="J141" s="5" t="n"/>
    </row>
    <row r="142" ht="15.75" customHeight="1">
      <c r="A142" s="13" t="inlineStr">
        <is>
          <t>FECHA</t>
        </is>
      </c>
      <c r="B142" s="13" t="inlineStr">
        <is>
          <t>CIERRE DE CAJA</t>
        </is>
      </c>
      <c r="C142" s="13" t="inlineStr">
        <is>
          <t>IMPORTE</t>
        </is>
      </c>
      <c r="D142" s="32" t="inlineStr">
        <is>
          <t>112917529</t>
        </is>
      </c>
      <c r="E142" s="15" t="n">
        <v>112917706</v>
      </c>
      <c r="F142" s="9" t="n"/>
      <c r="I142" s="5" t="n"/>
      <c r="J142" s="5" t="n"/>
    </row>
    <row r="143">
      <c r="A143" s="5" t="n"/>
      <c r="B143" s="6" t="n"/>
      <c r="C143" s="5" t="n"/>
      <c r="D143" s="7" t="n"/>
      <c r="E143" s="8" t="n"/>
      <c r="F143" s="9" t="n"/>
      <c r="I143" s="10" t="n"/>
      <c r="J143" s="8" t="n"/>
    </row>
    <row r="144">
      <c r="A144" s="5" t="n"/>
      <c r="B144" s="6" t="n"/>
      <c r="C144" s="5" t="n"/>
      <c r="D144" s="7" t="n"/>
      <c r="E144" s="8" t="n"/>
      <c r="F144" s="9" t="n"/>
      <c r="I144" s="10" t="n"/>
      <c r="J144" s="8" t="n"/>
    </row>
    <row r="145">
      <c r="A145" s="5" t="inlineStr">
        <is>
          <t>CCAJ-CB12/89/23</t>
        </is>
      </c>
      <c r="B145" s="6" t="n">
        <v>44995.79740934028</v>
      </c>
      <c r="C145" s="5" t="inlineStr">
        <is>
          <t>2362 MARILYN LESLIE VIDAL RIOS</t>
        </is>
      </c>
      <c r="D145" s="7" t="n"/>
      <c r="E145" s="8" t="n"/>
      <c r="F145" s="9" t="n">
        <v>7994.38</v>
      </c>
      <c r="I145" s="10" t="inlineStr">
        <is>
          <t>EFECTIVO</t>
        </is>
      </c>
      <c r="J145" s="5" t="inlineStr">
        <is>
          <t>2362 MARILYN LESLIE VIDAL RIOS</t>
        </is>
      </c>
    </row>
    <row r="146">
      <c r="A146" s="5" t="inlineStr">
        <is>
          <t>CCAJ-CB12/89/23</t>
        </is>
      </c>
      <c r="B146" s="6" t="n">
        <v>44995.79740934028</v>
      </c>
      <c r="C146" s="5" t="inlineStr">
        <is>
          <t>2362 MARILYN LESLIE VIDAL RIOS</t>
        </is>
      </c>
      <c r="D146" s="7" t="n"/>
      <c r="E146" s="8" t="n"/>
      <c r="H146" s="9" t="n">
        <v>85.44</v>
      </c>
      <c r="I146" s="10" t="inlineStr">
        <is>
          <t>CÓDIGO QR</t>
        </is>
      </c>
      <c r="J146" s="5" t="inlineStr">
        <is>
          <t>2362 MARILYN LESLIE VIDAL RIOS</t>
        </is>
      </c>
    </row>
    <row r="147">
      <c r="A147" s="11" t="inlineStr">
        <is>
          <t>SAP</t>
        </is>
      </c>
      <c r="B147" s="3" t="n"/>
      <c r="C147" s="3" t="n"/>
      <c r="D147" s="7" t="n"/>
      <c r="E147" s="8" t="n"/>
      <c r="F147" s="56" t="n"/>
      <c r="H147" s="9" t="n"/>
      <c r="I147" s="5" t="n"/>
      <c r="J147" s="5" t="n"/>
    </row>
    <row r="148" ht="15.75" customHeight="1">
      <c r="A148" s="13" t="inlineStr">
        <is>
          <t>FECHA</t>
        </is>
      </c>
      <c r="B148" s="13" t="inlineStr">
        <is>
          <t>CIERRE DE CAJA</t>
        </is>
      </c>
      <c r="C148" s="13" t="inlineStr">
        <is>
          <t>IMPORTE</t>
        </is>
      </c>
      <c r="D148" s="32" t="inlineStr">
        <is>
          <t>112917530</t>
        </is>
      </c>
      <c r="E148" s="15" t="n">
        <v>112917708</v>
      </c>
      <c r="H148" s="9" t="n"/>
      <c r="I148" s="5" t="n"/>
      <c r="J148" s="5" t="n"/>
    </row>
    <row r="149">
      <c r="A149" s="5" t="n"/>
      <c r="B149" s="6" t="n"/>
      <c r="C149" s="5" t="n"/>
      <c r="D149" s="7" t="n"/>
      <c r="E149" s="8" t="n"/>
      <c r="H149" s="9" t="n"/>
      <c r="I149" s="10" t="n"/>
      <c r="J149" s="8" t="n"/>
    </row>
    <row r="150">
      <c r="A150" s="5" t="n"/>
      <c r="B150" s="6" t="n"/>
      <c r="C150" s="5" t="n"/>
      <c r="D150" s="7" t="n"/>
      <c r="E150" s="8" t="n"/>
      <c r="H150" s="9" t="n"/>
      <c r="I150" s="10" t="n"/>
      <c r="J150" s="8" t="n"/>
    </row>
    <row r="151">
      <c r="A151" s="1" t="inlineStr">
        <is>
          <t>Cierre Caja</t>
        </is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3" t="inlineStr">
        <is>
          <t>Del 11/03/2023</t>
        </is>
      </c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90" t="inlineStr">
        <is>
          <t>Cierre Caja</t>
        </is>
      </c>
      <c r="B153" s="90" t="inlineStr">
        <is>
          <t>Fecha</t>
        </is>
      </c>
      <c r="C153" s="90" t="inlineStr">
        <is>
          <t>Cajero</t>
        </is>
      </c>
      <c r="D153" s="90" t="inlineStr">
        <is>
          <t>Nro Voucher</t>
        </is>
      </c>
      <c r="E153" s="90" t="inlineStr">
        <is>
          <t>Nro Cuenta</t>
        </is>
      </c>
      <c r="F153" s="90" t="inlineStr">
        <is>
          <t>Tipo Ingreso</t>
        </is>
      </c>
      <c r="G153" s="91" t="n"/>
      <c r="H153" s="92" t="n"/>
      <c r="I153" s="90" t="inlineStr">
        <is>
          <t>TIPO DE INGRESO</t>
        </is>
      </c>
      <c r="J153" s="90" t="inlineStr">
        <is>
          <t>Cobrador</t>
        </is>
      </c>
    </row>
    <row r="154">
      <c r="A154" s="93" t="n"/>
      <c r="B154" s="93" t="n"/>
      <c r="C154" s="93" t="n"/>
      <c r="D154" s="93" t="n"/>
      <c r="E154" s="93" t="n"/>
      <c r="F154" s="4" t="inlineStr">
        <is>
          <t>EFECTIVO</t>
        </is>
      </c>
      <c r="G154" s="4" t="inlineStr">
        <is>
          <t>CHEQUE</t>
        </is>
      </c>
      <c r="H154" s="4" t="inlineStr">
        <is>
          <t>TRANSFERENCIA</t>
        </is>
      </c>
      <c r="I154" s="93" t="n"/>
      <c r="J154" s="93" t="n"/>
    </row>
    <row r="155">
      <c r="A155" s="5" t="inlineStr">
        <is>
          <t>CCAJ-CB12/90/23</t>
        </is>
      </c>
      <c r="B155" s="6" t="n">
        <v>44996.59238065972</v>
      </c>
      <c r="C155" s="5" t="inlineStr">
        <is>
          <t>2362 MARILYN LESLIE VIDAL RIOS</t>
        </is>
      </c>
      <c r="D155" s="7" t="n"/>
      <c r="E155" s="8" t="n"/>
      <c r="F155" s="9" t="n">
        <v>4462.8</v>
      </c>
      <c r="I155" s="10" t="inlineStr">
        <is>
          <t>EFECTIVO</t>
        </is>
      </c>
      <c r="J155" s="5" t="inlineStr">
        <is>
          <t>2362 MARILYN LESLIE VIDAL RIOS</t>
        </is>
      </c>
    </row>
    <row r="156">
      <c r="A156" s="5" t="inlineStr">
        <is>
          <t>CCAJ-CB12/90/23</t>
        </is>
      </c>
      <c r="B156" s="6" t="n">
        <v>44996.59238065972</v>
      </c>
      <c r="C156" s="5" t="inlineStr">
        <is>
          <t>2362 MARILYN LESLIE VIDAL RIOS</t>
        </is>
      </c>
      <c r="D156" s="7" t="n"/>
      <c r="E156" s="8" t="n"/>
      <c r="H156" s="9" t="n">
        <v>24.51</v>
      </c>
      <c r="I156" s="5" t="inlineStr">
        <is>
          <t>TARJETA DE DÉBITO/CRÉDITO</t>
        </is>
      </c>
      <c r="J156" s="5" t="inlineStr">
        <is>
          <t>2362 MARILYN LESLIE VIDAL RIOS</t>
        </is>
      </c>
    </row>
    <row r="157">
      <c r="A157" s="11" t="inlineStr">
        <is>
          <t>SAP</t>
        </is>
      </c>
      <c r="B157" s="3" t="n"/>
      <c r="C157" s="3" t="n"/>
      <c r="D157" s="7" t="n"/>
      <c r="E157" s="8" t="n"/>
      <c r="F157" s="56" t="n"/>
      <c r="H157" s="9" t="n"/>
      <c r="I157" s="5" t="n"/>
      <c r="J157" s="5" t="n"/>
    </row>
    <row r="158" ht="15.75" customHeight="1">
      <c r="A158" s="13" t="inlineStr">
        <is>
          <t>FECHA</t>
        </is>
      </c>
      <c r="B158" s="13" t="inlineStr">
        <is>
          <t>CIERRE DE CAJA</t>
        </is>
      </c>
      <c r="C158" s="13" t="inlineStr">
        <is>
          <t>IMPORTE</t>
        </is>
      </c>
      <c r="D158" s="32" t="inlineStr">
        <is>
          <t>112925153</t>
        </is>
      </c>
      <c r="E158" s="15" t="n">
        <v>112925305</v>
      </c>
      <c r="H158" s="9" t="n"/>
      <c r="I158" s="5" t="n"/>
      <c r="J158" s="5" t="n"/>
    </row>
    <row r="159">
      <c r="A159" s="5" t="n"/>
      <c r="B159" s="6" t="n"/>
      <c r="C159" s="5" t="n"/>
      <c r="D159" s="7" t="n"/>
      <c r="E159" s="8" t="n"/>
      <c r="H159" s="9" t="n"/>
      <c r="I159" s="10" t="n"/>
      <c r="J159" s="8" t="n"/>
    </row>
    <row r="160">
      <c r="A160" s="5" t="n"/>
      <c r="B160" s="6" t="n"/>
      <c r="C160" s="5" t="n"/>
      <c r="D160" s="7" t="n"/>
      <c r="E160" s="8" t="n"/>
      <c r="H160" s="9" t="n"/>
      <c r="I160" s="10" t="n"/>
      <c r="J160" s="8" t="n"/>
    </row>
    <row r="161">
      <c r="A161" s="5" t="inlineStr">
        <is>
          <t>CCAJ-CB12/91/23</t>
        </is>
      </c>
      <c r="B161" s="6" t="n">
        <v>44996.59473289352</v>
      </c>
      <c r="C161" s="5" t="inlineStr">
        <is>
          <t>2279 GIOVANNA ALCOCER PEREDO</t>
        </is>
      </c>
      <c r="D161" s="7" t="n"/>
      <c r="E161" s="8" t="n"/>
      <c r="F161" s="9" t="n">
        <v>8841.719999999999</v>
      </c>
      <c r="I161" s="10" t="inlineStr">
        <is>
          <t>EFECTIVO</t>
        </is>
      </c>
      <c r="J161" s="5" t="inlineStr">
        <is>
          <t>2279 GIOVANNA ALCOCER PEREDO</t>
        </is>
      </c>
    </row>
    <row r="162">
      <c r="A162" s="11" t="inlineStr">
        <is>
          <t>SAP</t>
        </is>
      </c>
      <c r="B162" s="3" t="n"/>
      <c r="C162" s="3" t="n"/>
      <c r="D162" s="7" t="n"/>
      <c r="E162" s="8" t="n"/>
      <c r="F162" s="56" t="n"/>
      <c r="H162" s="9" t="n"/>
      <c r="I162" s="5" t="n"/>
      <c r="J162" s="5" t="n"/>
    </row>
    <row r="163" ht="15.75" customHeight="1">
      <c r="A163" s="13" t="inlineStr">
        <is>
          <t>FECHA</t>
        </is>
      </c>
      <c r="B163" s="13" t="inlineStr">
        <is>
          <t>CIERRE DE CAJA</t>
        </is>
      </c>
      <c r="C163" s="13" t="inlineStr">
        <is>
          <t>IMPORTE</t>
        </is>
      </c>
      <c r="D163" s="32" t="inlineStr">
        <is>
          <t>112925154</t>
        </is>
      </c>
      <c r="E163" s="15" t="n">
        <v>112925306</v>
      </c>
      <c r="H163" s="9" t="n"/>
      <c r="I163" s="5" t="n"/>
      <c r="J163" s="5" t="n"/>
    </row>
    <row r="164">
      <c r="A164" s="5" t="n"/>
      <c r="B164" s="6" t="n"/>
      <c r="C164" s="5" t="n"/>
      <c r="D164" s="7" t="n"/>
      <c r="E164" s="8" t="n"/>
      <c r="H164" s="9" t="n"/>
      <c r="I164" s="10" t="n"/>
      <c r="J164" s="8" t="n"/>
    </row>
    <row r="165"/>
    <row r="166">
      <c r="A166" s="1" t="inlineStr">
        <is>
          <t>Cierre Caja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3" t="inlineStr">
        <is>
          <t>Del 13/03/2023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90" t="inlineStr">
        <is>
          <t>Cierre Caja</t>
        </is>
      </c>
      <c r="B168" s="90" t="inlineStr">
        <is>
          <t>Fecha</t>
        </is>
      </c>
      <c r="C168" s="90" t="inlineStr">
        <is>
          <t>Cajero</t>
        </is>
      </c>
      <c r="D168" s="90" t="inlineStr">
        <is>
          <t>Nro Voucher</t>
        </is>
      </c>
      <c r="E168" s="90" t="inlineStr">
        <is>
          <t>Nro Cuenta</t>
        </is>
      </c>
      <c r="F168" s="90" t="inlineStr">
        <is>
          <t>Tipo Ingreso</t>
        </is>
      </c>
      <c r="G168" s="91" t="n"/>
      <c r="H168" s="92" t="n"/>
      <c r="I168" s="90" t="inlineStr">
        <is>
          <t>TIPO DE INGRESO</t>
        </is>
      </c>
      <c r="J168" s="90" t="inlineStr">
        <is>
          <t>Cobrador</t>
        </is>
      </c>
    </row>
    <row r="169">
      <c r="A169" s="93" t="n"/>
      <c r="B169" s="93" t="n"/>
      <c r="C169" s="93" t="n"/>
      <c r="D169" s="93" t="n"/>
      <c r="E169" s="93" t="n"/>
      <c r="F169" s="4" t="inlineStr">
        <is>
          <t>EFECTIVO</t>
        </is>
      </c>
      <c r="G169" s="4" t="inlineStr">
        <is>
          <t>CHEQUE</t>
        </is>
      </c>
      <c r="H169" s="4" t="inlineStr">
        <is>
          <t>TRANSFERENCIA</t>
        </is>
      </c>
      <c r="I169" s="93" t="n"/>
      <c r="J169" s="93" t="n"/>
    </row>
    <row r="170">
      <c r="A170" s="5" t="inlineStr">
        <is>
          <t>CCAJ-CB12/92/23</t>
        </is>
      </c>
      <c r="B170" s="6" t="n">
        <v>44998.67257679398</v>
      </c>
      <c r="C170" s="5" t="inlineStr">
        <is>
          <t>2279 GIOVANNA ALCOCER PEREDO</t>
        </is>
      </c>
      <c r="D170" s="7" t="n"/>
      <c r="E170" s="8" t="n"/>
      <c r="F170" s="9" t="n">
        <v>5650.07</v>
      </c>
      <c r="I170" s="10" t="inlineStr">
        <is>
          <t>EFECTIVO</t>
        </is>
      </c>
      <c r="J170" s="5" t="inlineStr">
        <is>
          <t>2279 GIOVANNA ALCOCER PEREDO</t>
        </is>
      </c>
    </row>
    <row r="171">
      <c r="A171" s="5" t="inlineStr">
        <is>
          <t>CCAJ-CB12/92/23</t>
        </is>
      </c>
      <c r="B171" s="6" t="n">
        <v>44998.67257679398</v>
      </c>
      <c r="C171" s="5" t="inlineStr">
        <is>
          <t>2279 GIOVANNA ALCOCER PEREDO</t>
        </is>
      </c>
      <c r="D171" s="7" t="n"/>
      <c r="E171" s="8" t="n"/>
      <c r="H171" s="9" t="n">
        <v>184.5</v>
      </c>
      <c r="I171" s="10" t="inlineStr">
        <is>
          <t>CÓDIGO QR</t>
        </is>
      </c>
      <c r="J171" s="5" t="inlineStr">
        <is>
          <t>2279 GIOVANNA ALCOCER PEREDO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45" t="n"/>
      <c r="I172" s="10" t="n"/>
      <c r="J172" s="5" t="n"/>
    </row>
    <row r="173" ht="15.75" customHeight="1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32" t="inlineStr">
        <is>
          <t>112931693</t>
        </is>
      </c>
      <c r="E173" s="15" t="n">
        <v>112931796</v>
      </c>
      <c r="F173" s="9" t="n"/>
      <c r="I173" s="10" t="n"/>
      <c r="J173" s="5" t="n"/>
    </row>
    <row r="174">
      <c r="A174" s="5" t="n"/>
      <c r="B174" s="6" t="n"/>
      <c r="C174" s="5" t="n"/>
      <c r="D174" s="7" t="n"/>
      <c r="E174" s="8" t="n"/>
      <c r="F174" s="9" t="n"/>
      <c r="I174" s="10" t="n"/>
      <c r="J174" s="5" t="n"/>
    </row>
    <row r="175">
      <c r="A175" s="5" t="n"/>
      <c r="B175" s="6" t="n"/>
      <c r="C175" s="5" t="n"/>
      <c r="D175" s="7" t="n"/>
      <c r="E175" s="8" t="n"/>
      <c r="F175" s="9" t="n"/>
      <c r="I175" s="10" t="n"/>
      <c r="J175" s="5" t="n"/>
    </row>
    <row r="176">
      <c r="A176" s="5" t="inlineStr">
        <is>
          <t>CCAJ-CB12/93/23</t>
        </is>
      </c>
      <c r="B176" s="6" t="n">
        <v>44998.79732768518</v>
      </c>
      <c r="C176" s="5" t="inlineStr">
        <is>
          <t>2362 MARILYN LESLIE VIDAL RIOS</t>
        </is>
      </c>
      <c r="D176" s="7" t="n"/>
      <c r="E176" s="8" t="n"/>
      <c r="F176" s="9" t="n">
        <v>4701.38</v>
      </c>
      <c r="I176" s="10" t="inlineStr">
        <is>
          <t>EFECTIVO</t>
        </is>
      </c>
      <c r="J176" s="5" t="inlineStr">
        <is>
          <t>2362 MARILYN LESLIE VIDAL RIOS</t>
        </is>
      </c>
    </row>
    <row r="177">
      <c r="A177" s="5" t="inlineStr">
        <is>
          <t>CCAJ-CB12/93/23</t>
        </is>
      </c>
      <c r="B177" s="6" t="n">
        <v>44998.79732768518</v>
      </c>
      <c r="C177" s="5" t="inlineStr">
        <is>
          <t>2362 MARILYN LESLIE VIDAL RIOS</t>
        </is>
      </c>
      <c r="D177" s="7" t="n"/>
      <c r="E177" s="8" t="n"/>
      <c r="H177" s="9" t="n">
        <v>77.01000000000001</v>
      </c>
      <c r="I177" s="5" t="inlineStr">
        <is>
          <t>TARJETA DE DÉBITO/CRÉDITO</t>
        </is>
      </c>
      <c r="J177" s="5" t="inlineStr">
        <is>
          <t>2362 MARILYN LESLIE VIDAL RIOS</t>
        </is>
      </c>
    </row>
    <row r="178">
      <c r="A178" s="11" t="inlineStr">
        <is>
          <t>SAP</t>
        </is>
      </c>
      <c r="B178" s="3" t="n"/>
      <c r="C178" s="3" t="n"/>
      <c r="D178" s="7" t="n"/>
      <c r="E178" s="8" t="n"/>
      <c r="F178" s="45" t="n"/>
      <c r="I178" s="10" t="n"/>
      <c r="J178" s="5" t="n"/>
    </row>
    <row r="179" ht="15.75" customHeight="1">
      <c r="A179" s="13" t="inlineStr">
        <is>
          <t>FECHA</t>
        </is>
      </c>
      <c r="B179" s="13" t="inlineStr">
        <is>
          <t>CIERRE DE CAJA</t>
        </is>
      </c>
      <c r="C179" s="13" t="inlineStr">
        <is>
          <t>IMPORTE</t>
        </is>
      </c>
      <c r="D179" s="32" t="inlineStr">
        <is>
          <t>112931695</t>
        </is>
      </c>
      <c r="E179" s="15" t="n">
        <v>112931797</v>
      </c>
      <c r="F179" s="9" t="n"/>
      <c r="I179" s="10" t="n"/>
      <c r="J179" s="5" t="n"/>
    </row>
    <row r="180">
      <c r="A180" s="5" t="n"/>
      <c r="B180" s="6" t="n"/>
      <c r="C180" s="5" t="n"/>
      <c r="E180" s="8" t="n"/>
      <c r="F180" s="9" t="n"/>
      <c r="I180" s="10" t="n"/>
      <c r="J180" s="5" t="n"/>
    </row>
    <row r="181"/>
    <row r="182">
      <c r="A182" s="1" t="inlineStr">
        <is>
          <t>Cierre Caja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3" t="inlineStr">
        <is>
          <t>Del 14/03/2023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90" t="inlineStr">
        <is>
          <t>Cierre Caja</t>
        </is>
      </c>
      <c r="B184" s="90" t="inlineStr">
        <is>
          <t>Fecha</t>
        </is>
      </c>
      <c r="C184" s="90" t="inlineStr">
        <is>
          <t>Cajero</t>
        </is>
      </c>
      <c r="D184" s="90" t="inlineStr">
        <is>
          <t>Nro Voucher</t>
        </is>
      </c>
      <c r="E184" s="90" t="inlineStr">
        <is>
          <t>Nro Cuenta</t>
        </is>
      </c>
      <c r="F184" s="90" t="inlineStr">
        <is>
          <t>Tipo Ingreso</t>
        </is>
      </c>
      <c r="G184" s="91" t="n"/>
      <c r="H184" s="92" t="n"/>
      <c r="I184" s="90" t="inlineStr">
        <is>
          <t>TIPO DE INGRESO</t>
        </is>
      </c>
      <c r="J184" s="90" t="inlineStr">
        <is>
          <t>Cobrador</t>
        </is>
      </c>
    </row>
    <row r="185">
      <c r="A185" s="93" t="n"/>
      <c r="B185" s="93" t="n"/>
      <c r="C185" s="93" t="n"/>
      <c r="D185" s="93" t="n"/>
      <c r="E185" s="93" t="n"/>
      <c r="F185" s="4" t="inlineStr">
        <is>
          <t>EFECTIVO</t>
        </is>
      </c>
      <c r="G185" s="4" t="inlineStr">
        <is>
          <t>CHEQUE</t>
        </is>
      </c>
      <c r="H185" s="4" t="inlineStr">
        <is>
          <t>TRANSFERENCIA</t>
        </is>
      </c>
      <c r="I185" s="93" t="n"/>
      <c r="J185" s="93" t="n"/>
    </row>
    <row r="186">
      <c r="A186" s="5" t="inlineStr">
        <is>
          <t>CCAJ-CB12/94/23</t>
        </is>
      </c>
      <c r="B186" s="6" t="n">
        <v>44999.67599737269</v>
      </c>
      <c r="C186" s="5" t="inlineStr">
        <is>
          <t>2279 GIOVANNA ALCOCER PEREDO</t>
        </is>
      </c>
      <c r="D186" s="7" t="n"/>
      <c r="E186" s="8" t="n"/>
      <c r="F186" s="9" t="n">
        <v>6121.91</v>
      </c>
      <c r="I186" s="10" t="inlineStr">
        <is>
          <t>EFECTIVO</t>
        </is>
      </c>
      <c r="J186" s="5" t="inlineStr">
        <is>
          <t>2279 GIOVANNA ALCOCER PEREDO</t>
        </is>
      </c>
    </row>
    <row r="187">
      <c r="A187" s="11" t="inlineStr">
        <is>
          <t>SAP</t>
        </is>
      </c>
      <c r="B187" s="6" t="n"/>
      <c r="C187" s="5" t="n"/>
      <c r="D187" s="7" t="n"/>
      <c r="E187" s="8" t="n"/>
      <c r="F187" s="9" t="n"/>
      <c r="I187" s="10" t="n"/>
      <c r="J187" s="5" t="n"/>
    </row>
    <row r="188">
      <c r="A188" s="85" t="inlineStr">
        <is>
          <t>RECORTE SAP</t>
        </is>
      </c>
      <c r="B188" s="91" t="n"/>
      <c r="C188" s="92" t="n"/>
      <c r="D188" s="86" t="inlineStr">
        <is>
          <t>112938570</t>
        </is>
      </c>
      <c r="E188" s="92" t="n"/>
      <c r="F188" s="73" t="n"/>
    </row>
    <row r="189">
      <c r="A189" s="13" t="inlineStr">
        <is>
          <t>CIERRE DE CAJA</t>
        </is>
      </c>
      <c r="B189" s="13" t="inlineStr">
        <is>
          <t>FECHA</t>
        </is>
      </c>
      <c r="C189" s="13" t="inlineStr">
        <is>
          <t>IMPORTE</t>
        </is>
      </c>
      <c r="D189" s="13" t="inlineStr">
        <is>
          <t>DOC CAJA-BANCO</t>
        </is>
      </c>
      <c r="E189" s="13" t="inlineStr">
        <is>
          <t>COMPENSACION</t>
        </is>
      </c>
      <c r="F189" s="31" t="n"/>
    </row>
    <row r="190" ht="15.75" customHeight="1">
      <c r="D190" s="32" t="n">
        <v>112938570</v>
      </c>
      <c r="E190" s="15" t="n">
        <v>112938701</v>
      </c>
      <c r="F190" s="33" t="n"/>
    </row>
    <row r="191">
      <c r="A191" s="85" t="inlineStr">
        <is>
          <t>RECORTE SAP</t>
        </is>
      </c>
      <c r="B191" s="91" t="n"/>
      <c r="C191" s="92" t="n"/>
      <c r="D191" s="86" t="inlineStr">
        <is>
          <t>COMPROBANTES ME</t>
        </is>
      </c>
      <c r="E191" s="92" t="n"/>
      <c r="F191" s="73" t="n"/>
    </row>
    <row r="192">
      <c r="A192" s="13" t="inlineStr">
        <is>
          <t>CIERRE DE CAJA</t>
        </is>
      </c>
      <c r="B192" s="13" t="inlineStr">
        <is>
          <t>FECHA</t>
        </is>
      </c>
      <c r="C192" s="13" t="inlineStr">
        <is>
          <t>IMPORTE</t>
        </is>
      </c>
      <c r="D192" s="13" t="inlineStr">
        <is>
          <t>DOC CAJA-BANCO</t>
        </is>
      </c>
      <c r="E192" s="13" t="inlineStr">
        <is>
          <t>COMPENSACION</t>
        </is>
      </c>
      <c r="F192" s="31" t="n"/>
    </row>
    <row r="193" ht="15.75" customHeight="1">
      <c r="A193" s="24" t="n"/>
      <c r="B193" s="6" t="n"/>
      <c r="C193" s="5" t="n"/>
      <c r="D193" s="37" t="n"/>
      <c r="E193" s="33" t="n"/>
      <c r="F193" s="33" t="n"/>
      <c r="I193" s="10" t="n"/>
      <c r="J193" s="5" t="n"/>
    </row>
    <row r="194">
      <c r="A194" s="5" t="n"/>
      <c r="B194" s="6" t="n"/>
      <c r="C194" s="5" t="n"/>
      <c r="D194" s="7" t="n"/>
      <c r="E194" s="8" t="n"/>
      <c r="G194" s="9" t="n"/>
      <c r="I194" s="10" t="n"/>
      <c r="J194" s="5" t="n"/>
    </row>
    <row r="195">
      <c r="A195" s="5" t="inlineStr">
        <is>
          <t>CCAJ-CB12/95/23</t>
        </is>
      </c>
      <c r="B195" s="6" t="n">
        <v>44999.79746780093</v>
      </c>
      <c r="C195" s="5" t="inlineStr">
        <is>
          <t>2362 MARILYN LESLIE VIDAL RIOS</t>
        </is>
      </c>
      <c r="D195" s="7" t="n"/>
      <c r="E195" s="8" t="n"/>
      <c r="F195" s="9" t="n">
        <v>5473.66</v>
      </c>
      <c r="I195" s="10" t="inlineStr">
        <is>
          <t>EFECTIVO</t>
        </is>
      </c>
      <c r="J195" s="5" t="inlineStr">
        <is>
          <t>2362 MARILYN LESLIE VIDAL RIOS</t>
        </is>
      </c>
    </row>
    <row r="196">
      <c r="A196" s="5" t="inlineStr">
        <is>
          <t>CCAJ-CB12/95/23</t>
        </is>
      </c>
      <c r="B196" s="6" t="n">
        <v>44999.79746780093</v>
      </c>
      <c r="C196" s="5" t="inlineStr">
        <is>
          <t>2362 MARILYN LESLIE VIDAL RIOS</t>
        </is>
      </c>
      <c r="D196" s="7" t="n"/>
      <c r="E196" s="8" t="n"/>
      <c r="H196" s="9" t="n">
        <v>13.8</v>
      </c>
      <c r="I196" s="5" t="inlineStr">
        <is>
          <t>TARJETA DE DÉBITO/CRÉDITO</t>
        </is>
      </c>
      <c r="J196" s="5" t="inlineStr">
        <is>
          <t>2362 MARILYN LESLIE VIDAL RIOS</t>
        </is>
      </c>
    </row>
    <row r="197">
      <c r="A197" s="11" t="inlineStr">
        <is>
          <t>SAP</t>
        </is>
      </c>
      <c r="B197" s="6" t="n"/>
      <c r="C197" s="5" t="n"/>
      <c r="D197" s="7" t="n"/>
      <c r="E197" s="8" t="n"/>
      <c r="F197" s="9" t="n"/>
      <c r="I197" s="10" t="n"/>
      <c r="J197" s="5" t="n"/>
    </row>
    <row r="198">
      <c r="A198" s="85" t="inlineStr">
        <is>
          <t>RECORTE SAP</t>
        </is>
      </c>
      <c r="B198" s="91" t="n"/>
      <c r="C198" s="92" t="n"/>
      <c r="D198" s="86" t="inlineStr">
        <is>
          <t>112938571</t>
        </is>
      </c>
      <c r="E198" s="92" t="n"/>
      <c r="F198" s="73" t="n"/>
    </row>
    <row r="199">
      <c r="A199" s="13" t="inlineStr">
        <is>
          <t>CIERRE DE CAJA</t>
        </is>
      </c>
      <c r="B199" s="13" t="inlineStr">
        <is>
          <t>FECHA</t>
        </is>
      </c>
      <c r="C199" s="13" t="inlineStr">
        <is>
          <t>IMPORTE</t>
        </is>
      </c>
      <c r="D199" s="13" t="inlineStr">
        <is>
          <t>DOC CAJA-BANCO</t>
        </is>
      </c>
      <c r="E199" s="13" t="inlineStr">
        <is>
          <t>COMPENSACION</t>
        </is>
      </c>
      <c r="F199" s="31" t="n"/>
    </row>
    <row r="200" ht="15.75" customHeight="1">
      <c r="D200" s="32" t="n">
        <v>112938571</v>
      </c>
      <c r="E200" s="15" t="n">
        <v>112938702</v>
      </c>
      <c r="F200" s="33" t="n"/>
    </row>
    <row r="201">
      <c r="A201" s="85" t="inlineStr">
        <is>
          <t>RECORTE SAP</t>
        </is>
      </c>
      <c r="B201" s="91" t="n"/>
      <c r="C201" s="92" t="n"/>
      <c r="D201" s="86" t="inlineStr">
        <is>
          <t>COMPROBANTES ME</t>
        </is>
      </c>
      <c r="E201" s="92" t="n"/>
      <c r="F201" s="73" t="n"/>
    </row>
    <row r="202">
      <c r="A202" s="13" t="inlineStr">
        <is>
          <t>CIERRE DE CAJA</t>
        </is>
      </c>
      <c r="B202" s="13" t="inlineStr">
        <is>
          <t>FECHA</t>
        </is>
      </c>
      <c r="C202" s="13" t="inlineStr">
        <is>
          <t>IMPORTE</t>
        </is>
      </c>
      <c r="D202" s="13" t="inlineStr">
        <is>
          <t>DOC CAJA-BANCO</t>
        </is>
      </c>
      <c r="E202" s="13" t="inlineStr">
        <is>
          <t>COMPENSACION</t>
        </is>
      </c>
      <c r="F202" s="31" t="n"/>
    </row>
    <row r="203" ht="15.75" customHeight="1">
      <c r="A203" s="24" t="n"/>
      <c r="B203" s="6" t="n"/>
      <c r="C203" s="5" t="n"/>
      <c r="D203" s="37" t="n"/>
      <c r="E203" s="33" t="n"/>
      <c r="F203" s="33" t="n"/>
      <c r="I203" s="10" t="n"/>
      <c r="J203" s="5" t="n"/>
    </row>
    <row r="204"/>
    <row r="205">
      <c r="A205" s="1" t="inlineStr">
        <is>
          <t>Cierre Caja</t>
        </is>
      </c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3" t="inlineStr">
        <is>
          <t>Del 15/03/2023</t>
        </is>
      </c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90" t="inlineStr">
        <is>
          <t>Cierre Caja</t>
        </is>
      </c>
      <c r="B207" s="90" t="inlineStr">
        <is>
          <t>Fecha</t>
        </is>
      </c>
      <c r="C207" s="90" t="inlineStr">
        <is>
          <t>Cajero</t>
        </is>
      </c>
      <c r="D207" s="90" t="inlineStr">
        <is>
          <t>Nro Voucher</t>
        </is>
      </c>
      <c r="E207" s="90" t="inlineStr">
        <is>
          <t>Nro Cuenta</t>
        </is>
      </c>
      <c r="F207" s="90" t="inlineStr">
        <is>
          <t>Tipo Ingreso</t>
        </is>
      </c>
      <c r="G207" s="91" t="n"/>
      <c r="H207" s="92" t="n"/>
      <c r="I207" s="90" t="inlineStr">
        <is>
          <t>TIPO DE INGRESO</t>
        </is>
      </c>
      <c r="J207" s="90" t="inlineStr">
        <is>
          <t>Cobrador</t>
        </is>
      </c>
    </row>
    <row r="208">
      <c r="A208" s="93" t="n"/>
      <c r="B208" s="93" t="n"/>
      <c r="C208" s="93" t="n"/>
      <c r="D208" s="93" t="n"/>
      <c r="E208" s="93" t="n"/>
      <c r="F208" s="4" t="inlineStr">
        <is>
          <t>EFECTIVO</t>
        </is>
      </c>
      <c r="G208" s="4" t="inlineStr">
        <is>
          <t>CHEQUE</t>
        </is>
      </c>
      <c r="H208" s="4" t="inlineStr">
        <is>
          <t>TRANSFERENCIA</t>
        </is>
      </c>
      <c r="I208" s="93" t="n"/>
      <c r="J208" s="93" t="n"/>
    </row>
    <row r="209">
      <c r="A209" s="5" t="inlineStr">
        <is>
          <t>CCAJ-CB12/96/23</t>
        </is>
      </c>
      <c r="B209" s="6" t="n">
        <v>45000.67427813658</v>
      </c>
      <c r="C209" s="5" t="inlineStr">
        <is>
          <t>2279 GIOVANNA ALCOCER PEREDO</t>
        </is>
      </c>
      <c r="D209" s="7" t="n"/>
      <c r="E209" s="8" t="n"/>
      <c r="F209" s="9" t="n">
        <v>8228.780000000001</v>
      </c>
      <c r="I209" s="10" t="inlineStr">
        <is>
          <t>EFECTIVO</t>
        </is>
      </c>
      <c r="J209" s="5" t="inlineStr">
        <is>
          <t>2279 GIOVANNA ALCOCER PEREDO</t>
        </is>
      </c>
    </row>
    <row r="210">
      <c r="A210" s="11" t="inlineStr">
        <is>
          <t>SAP</t>
        </is>
      </c>
      <c r="B210" s="6" t="n"/>
      <c r="C210" s="5" t="n"/>
      <c r="D210" s="7" t="n"/>
      <c r="E210" s="8" t="n"/>
      <c r="F210" s="9" t="n"/>
      <c r="I210" s="10" t="n"/>
      <c r="J210" s="5" t="n"/>
    </row>
    <row r="211">
      <c r="A211" s="85" t="inlineStr">
        <is>
          <t>RECORTE SAP</t>
        </is>
      </c>
      <c r="B211" s="91" t="n"/>
      <c r="C211" s="92" t="n"/>
      <c r="D211" s="86" t="inlineStr">
        <is>
          <t>COMPROBANTES MN</t>
        </is>
      </c>
      <c r="E211" s="92" t="n"/>
      <c r="F211" s="73" t="n"/>
    </row>
    <row r="212">
      <c r="A212" s="13" t="inlineStr">
        <is>
          <t>CIERRE DE CAJA</t>
        </is>
      </c>
      <c r="B212" s="13" t="inlineStr">
        <is>
          <t>FECHA</t>
        </is>
      </c>
      <c r="C212" s="13" t="inlineStr">
        <is>
          <t>IMPORTE</t>
        </is>
      </c>
      <c r="D212" s="13" t="inlineStr">
        <is>
          <t>DOC CAJA-BANCO</t>
        </is>
      </c>
      <c r="E212" s="13" t="inlineStr">
        <is>
          <t>COMPENSACION</t>
        </is>
      </c>
      <c r="F212" s="31" t="n"/>
    </row>
    <row r="213" ht="15.75" customHeight="1">
      <c r="D213" s="37" t="n"/>
      <c r="E213" s="33" t="n"/>
      <c r="F213" s="33" t="n"/>
    </row>
    <row r="214">
      <c r="A214" s="85" t="inlineStr">
        <is>
          <t>RECORTE SAP</t>
        </is>
      </c>
      <c r="B214" s="91" t="n"/>
      <c r="C214" s="92" t="n"/>
      <c r="D214" s="86" t="inlineStr">
        <is>
          <t>COMPROBANTES ME</t>
        </is>
      </c>
      <c r="E214" s="92" t="n"/>
      <c r="F214" s="73" t="n"/>
    </row>
    <row r="215">
      <c r="A215" s="13" t="inlineStr">
        <is>
          <t>CIERRE DE CAJA</t>
        </is>
      </c>
      <c r="B215" s="13" t="inlineStr">
        <is>
          <t>FECHA</t>
        </is>
      </c>
      <c r="C215" s="13" t="inlineStr">
        <is>
          <t>IMPORTE</t>
        </is>
      </c>
      <c r="D215" s="13" t="inlineStr">
        <is>
          <t>DOC CAJA-BANCO</t>
        </is>
      </c>
      <c r="E215" s="13" t="inlineStr">
        <is>
          <t>COMPENSACION</t>
        </is>
      </c>
      <c r="F215" s="31" t="n"/>
    </row>
    <row r="216" ht="15.75" customHeight="1">
      <c r="A216" s="24" t="n"/>
      <c r="B216" s="6" t="n"/>
      <c r="C216" s="5" t="n"/>
      <c r="D216" s="37" t="n"/>
      <c r="E216" s="33" t="n"/>
      <c r="F216" s="33" t="n"/>
      <c r="I216" s="10" t="n"/>
      <c r="J216" s="5" t="n"/>
    </row>
    <row r="217">
      <c r="A217" s="5" t="n"/>
      <c r="B217" s="6" t="n"/>
      <c r="C217" s="5" t="n"/>
      <c r="D217" s="7" t="n"/>
      <c r="E217" s="8" t="n"/>
      <c r="H217" s="9" t="n"/>
      <c r="I217" s="10" t="n"/>
      <c r="J217" s="5" t="n"/>
    </row>
    <row r="218">
      <c r="A218" s="5" t="inlineStr">
        <is>
          <t>CCAJ-CB12/97/23</t>
        </is>
      </c>
      <c r="B218" s="6" t="n">
        <v>45000.80954636574</v>
      </c>
      <c r="C218" s="5" t="inlineStr">
        <is>
          <t>2362 MARILYN LESLIE VIDAL RIOS</t>
        </is>
      </c>
      <c r="D218" s="7" t="n"/>
      <c r="E218" s="8" t="n"/>
      <c r="F218" s="9" t="n">
        <v>4784.58</v>
      </c>
      <c r="I218" s="10" t="inlineStr">
        <is>
          <t>EFECTIVO</t>
        </is>
      </c>
      <c r="J218" s="5" t="inlineStr">
        <is>
          <t>2362 MARILYN LESLIE VIDAL RIOS</t>
        </is>
      </c>
    </row>
    <row r="219">
      <c r="A219" s="5" t="inlineStr">
        <is>
          <t>CCAJ-CB12/97/23</t>
        </is>
      </c>
      <c r="B219" s="6" t="n">
        <v>45000.80954636574</v>
      </c>
      <c r="C219" s="5" t="inlineStr">
        <is>
          <t>2362 MARILYN LESLIE VIDAL RIOS</t>
        </is>
      </c>
      <c r="D219" s="7" t="n"/>
      <c r="E219" s="8" t="n"/>
      <c r="H219" s="9" t="n">
        <v>5.25</v>
      </c>
      <c r="I219" s="5" t="inlineStr">
        <is>
          <t>TARJETA DE DÉBITO/CRÉDITO</t>
        </is>
      </c>
      <c r="J219" s="5" t="inlineStr">
        <is>
          <t>2362 MARILYN LESLIE VIDAL RIOS</t>
        </is>
      </c>
    </row>
    <row r="220">
      <c r="A220" s="11" t="inlineStr">
        <is>
          <t>SAP</t>
        </is>
      </c>
      <c r="B220" s="6" t="n"/>
      <c r="C220" s="5" t="n"/>
      <c r="D220" s="7" t="n"/>
      <c r="E220" s="8" t="n"/>
      <c r="F220" s="9" t="n"/>
      <c r="I220" s="10" t="n"/>
      <c r="J220" s="5" t="n"/>
    </row>
    <row r="221">
      <c r="A221" s="85" t="inlineStr">
        <is>
          <t>RECORTE SAP</t>
        </is>
      </c>
      <c r="B221" s="91" t="n"/>
      <c r="C221" s="92" t="n"/>
      <c r="D221" s="86" t="inlineStr">
        <is>
          <t>COMPROBANTES MN</t>
        </is>
      </c>
      <c r="E221" s="92" t="n"/>
      <c r="F221" s="73" t="n"/>
    </row>
    <row r="222">
      <c r="A222" s="13" t="inlineStr">
        <is>
          <t>CIERRE DE CAJA</t>
        </is>
      </c>
      <c r="B222" s="13" t="inlineStr">
        <is>
          <t>FECHA</t>
        </is>
      </c>
      <c r="C222" s="13" t="inlineStr">
        <is>
          <t>IMPORTE</t>
        </is>
      </c>
      <c r="D222" s="13" t="inlineStr">
        <is>
          <t>DOC CAJA-BANCO</t>
        </is>
      </c>
      <c r="E222" s="13" t="inlineStr">
        <is>
          <t>COMPENSACION</t>
        </is>
      </c>
      <c r="F222" s="31" t="n"/>
    </row>
    <row r="223" ht="15.75" customHeight="1">
      <c r="D223" s="37" t="n"/>
      <c r="E223" s="33" t="n"/>
      <c r="F223" s="33" t="n"/>
    </row>
    <row r="224">
      <c r="A224" s="85" t="inlineStr">
        <is>
          <t>RECORTE SAP</t>
        </is>
      </c>
      <c r="B224" s="91" t="n"/>
      <c r="C224" s="92" t="n"/>
      <c r="D224" s="86" t="inlineStr">
        <is>
          <t>COMPROBANTES ME</t>
        </is>
      </c>
      <c r="E224" s="92" t="n"/>
      <c r="F224" s="73" t="n"/>
    </row>
    <row r="225">
      <c r="A225" s="13" t="inlineStr">
        <is>
          <t>CIERRE DE CAJA</t>
        </is>
      </c>
      <c r="B225" s="13" t="inlineStr">
        <is>
          <t>FECHA</t>
        </is>
      </c>
      <c r="C225" s="13" t="inlineStr">
        <is>
          <t>IMPORTE</t>
        </is>
      </c>
      <c r="D225" s="13" t="inlineStr">
        <is>
          <t>DOC CAJA-BANCO</t>
        </is>
      </c>
      <c r="E225" s="13" t="inlineStr">
        <is>
          <t>COMPENSACION</t>
        </is>
      </c>
      <c r="F225" s="31" t="n"/>
    </row>
    <row r="226" ht="15.75" customHeight="1">
      <c r="A226" s="24" t="n"/>
      <c r="B226" s="6" t="n"/>
      <c r="C226" s="5" t="n"/>
      <c r="D226" s="37" t="n"/>
      <c r="E226" s="33" t="n"/>
      <c r="F226" s="33" t="n"/>
      <c r="I226" s="10" t="n"/>
      <c r="J226" s="5" t="n"/>
    </row>
    <row r="227"/>
    <row r="228">
      <c r="A228" s="1" t="inlineStr">
        <is>
          <t>Cierre Caja</t>
        </is>
      </c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3" t="inlineStr">
        <is>
          <t>Del 16/03/2023</t>
        </is>
      </c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90" t="inlineStr">
        <is>
          <t>Cierre Caja</t>
        </is>
      </c>
      <c r="B230" s="90" t="inlineStr">
        <is>
          <t>Fecha</t>
        </is>
      </c>
      <c r="C230" s="90" t="inlineStr">
        <is>
          <t>Cajero</t>
        </is>
      </c>
      <c r="D230" s="90" t="inlineStr">
        <is>
          <t>Nro Voucher</t>
        </is>
      </c>
      <c r="E230" s="90" t="inlineStr">
        <is>
          <t>Nro Cuenta</t>
        </is>
      </c>
      <c r="F230" s="90" t="inlineStr">
        <is>
          <t>Tipo Ingreso</t>
        </is>
      </c>
      <c r="G230" s="91" t="n"/>
      <c r="H230" s="92" t="n"/>
      <c r="I230" s="90" t="inlineStr">
        <is>
          <t>TIPO DE INGRESO</t>
        </is>
      </c>
      <c r="J230" s="90" t="inlineStr">
        <is>
          <t>Cobrador</t>
        </is>
      </c>
    </row>
    <row r="231">
      <c r="A231" s="93" t="n"/>
      <c r="B231" s="93" t="n"/>
      <c r="C231" s="93" t="n"/>
      <c r="D231" s="93" t="n"/>
      <c r="E231" s="93" t="n"/>
      <c r="F231" s="4" t="inlineStr">
        <is>
          <t>EFECTIVO</t>
        </is>
      </c>
      <c r="G231" s="4" t="inlineStr">
        <is>
          <t>CHEQUE</t>
        </is>
      </c>
      <c r="H231" s="4" t="inlineStr">
        <is>
          <t>TRANSFERENCIA</t>
        </is>
      </c>
      <c r="I231" s="93" t="n"/>
      <c r="J231" s="93" t="n"/>
    </row>
    <row r="232">
      <c r="A232" s="5" t="inlineStr">
        <is>
          <t>CCAJ-CB12/98/23</t>
        </is>
      </c>
      <c r="B232" s="6" t="n">
        <v>45001.68059266204</v>
      </c>
      <c r="C232" s="5" t="inlineStr">
        <is>
          <t>2279 GIOVANNA ALCOCER PEREDO</t>
        </is>
      </c>
      <c r="D232" s="7" t="n"/>
      <c r="E232" s="8" t="n"/>
      <c r="F232" s="9" t="n">
        <v>7657.55</v>
      </c>
      <c r="I232" s="10" t="inlineStr">
        <is>
          <t>EFECTIVO</t>
        </is>
      </c>
      <c r="J232" s="5" t="inlineStr">
        <is>
          <t>2279 GIOVANNA ALCOCER PEREDO</t>
        </is>
      </c>
    </row>
    <row r="233" ht="15.75" customHeight="1">
      <c r="A233" s="24" t="inlineStr">
        <is>
          <t>SAP</t>
        </is>
      </c>
      <c r="B233" s="6" t="n"/>
      <c r="C233" s="5" t="n"/>
      <c r="D233" s="7" t="n"/>
      <c r="E233" s="8" t="n"/>
      <c r="F233" s="33" t="n"/>
      <c r="G233" s="9" t="n"/>
      <c r="I233" s="10" t="n"/>
      <c r="J233" s="8" t="n"/>
    </row>
    <row r="234" ht="15.75" customHeight="1">
      <c r="A234" s="85" t="inlineStr">
        <is>
          <t>RECORTE SAP</t>
        </is>
      </c>
      <c r="B234" s="91" t="n"/>
      <c r="C234" s="92" t="n"/>
      <c r="D234" s="86" t="inlineStr">
        <is>
          <t>COMPROBANTES MN</t>
        </is>
      </c>
      <c r="E234" s="92" t="n"/>
      <c r="F234" s="33" t="n"/>
      <c r="G234" s="9" t="n"/>
      <c r="I234" s="10" t="n"/>
      <c r="J234" s="8" t="n"/>
    </row>
    <row r="235" ht="15.75" customHeight="1">
      <c r="A235" s="13" t="inlineStr">
        <is>
          <t>CIERRE DE CAJA</t>
        </is>
      </c>
      <c r="B235" s="13" t="inlineStr">
        <is>
          <t>FECHA</t>
        </is>
      </c>
      <c r="C235" s="13" t="inlineStr">
        <is>
          <t>IMPORTE</t>
        </is>
      </c>
      <c r="D235" s="13" t="inlineStr">
        <is>
          <t>DOC CAJA-BANCO</t>
        </is>
      </c>
      <c r="E235" s="13" t="inlineStr">
        <is>
          <t>COMPENSACION</t>
        </is>
      </c>
      <c r="F235" s="33" t="n"/>
      <c r="G235" s="9" t="n"/>
      <c r="I235" s="10" t="n"/>
      <c r="J235" s="8" t="n"/>
    </row>
    <row r="236" ht="15.75" customHeight="1">
      <c r="D236" s="37" t="n"/>
      <c r="E236" s="33" t="n"/>
      <c r="F236" s="33" t="n"/>
      <c r="G236" s="9" t="n"/>
      <c r="I236" s="10" t="n"/>
      <c r="J236" s="8" t="n"/>
    </row>
    <row r="237" ht="15.75" customHeight="1">
      <c r="A237" s="85" t="inlineStr">
        <is>
          <t>RECORTE SAP</t>
        </is>
      </c>
      <c r="B237" s="91" t="n"/>
      <c r="C237" s="92" t="n"/>
      <c r="D237" s="86" t="inlineStr">
        <is>
          <t>COMPROBANTES ME</t>
        </is>
      </c>
      <c r="E237" s="92" t="n"/>
      <c r="F237" s="33" t="n"/>
      <c r="G237" s="9" t="n"/>
      <c r="I237" s="10" t="n"/>
      <c r="J237" s="8" t="n"/>
    </row>
    <row r="238" ht="15.75" customHeight="1">
      <c r="A238" s="13" t="inlineStr">
        <is>
          <t>CIERRE DE CAJA</t>
        </is>
      </c>
      <c r="B238" s="13" t="inlineStr">
        <is>
          <t>FECHA</t>
        </is>
      </c>
      <c r="C238" s="13" t="inlineStr">
        <is>
          <t>IMPORTE</t>
        </is>
      </c>
      <c r="D238" s="13" t="inlineStr">
        <is>
          <t>DOC CAJA-BANCO</t>
        </is>
      </c>
      <c r="E238" s="13" t="inlineStr">
        <is>
          <t>COMPENSACION</t>
        </is>
      </c>
      <c r="F238" s="33" t="n"/>
      <c r="G238" s="9" t="n"/>
      <c r="I238" s="10" t="n"/>
      <c r="J238" s="8" t="n"/>
    </row>
    <row r="239" ht="15.75" customHeight="1">
      <c r="A239" s="24" t="n"/>
      <c r="B239" s="6" t="n"/>
      <c r="C239" s="5" t="n"/>
      <c r="D239" s="37" t="n"/>
      <c r="E239" s="33" t="n"/>
      <c r="F239" s="33" t="n"/>
      <c r="G239" s="9" t="n"/>
      <c r="I239" s="10" t="n"/>
      <c r="J239" s="8" t="n"/>
    </row>
    <row r="240" ht="15.75" customHeight="1">
      <c r="A240" s="24" t="n"/>
      <c r="B240" s="6" t="n"/>
      <c r="C240" s="5" t="n"/>
      <c r="D240" s="37" t="n"/>
      <c r="E240" s="37" t="n"/>
      <c r="F240" s="33" t="n"/>
      <c r="G240" s="9" t="n"/>
      <c r="I240" s="10" t="n"/>
      <c r="J240" s="8" t="n"/>
    </row>
    <row r="241">
      <c r="A241" s="5" t="inlineStr">
        <is>
          <t>CCAJ-CB12/99/23</t>
        </is>
      </c>
      <c r="B241" s="6" t="n">
        <v>45001.78164173611</v>
      </c>
      <c r="C241" s="5" t="inlineStr">
        <is>
          <t>2362 MARILYN LESLIE VIDAL RIOS</t>
        </is>
      </c>
      <c r="D241" s="7" t="n"/>
      <c r="E241" s="8" t="n"/>
      <c r="F241" s="9" t="n">
        <v>6638.8</v>
      </c>
      <c r="I241" s="10" t="inlineStr">
        <is>
          <t>EFECTIVO</t>
        </is>
      </c>
      <c r="J241" s="5" t="inlineStr">
        <is>
          <t>2362 MARILYN LESLIE VIDAL RIOS</t>
        </is>
      </c>
    </row>
    <row r="242">
      <c r="A242" s="5" t="inlineStr">
        <is>
          <t>CCAJ-CB12/99/23</t>
        </is>
      </c>
      <c r="B242" s="6" t="n">
        <v>45001.78164173611</v>
      </c>
      <c r="C242" s="5" t="inlineStr">
        <is>
          <t>2362 MARILYN LESLIE VIDAL RIOS</t>
        </is>
      </c>
      <c r="D242" s="7" t="n"/>
      <c r="E242" s="8" t="n"/>
      <c r="H242" s="9" t="n">
        <v>57.8</v>
      </c>
      <c r="I242" s="5" t="inlineStr">
        <is>
          <t>TARJETA DE DÉBITO/CRÉDITO</t>
        </is>
      </c>
      <c r="J242" s="5" t="inlineStr">
        <is>
          <t>2362 MARILYN LESLIE VIDAL RIOS</t>
        </is>
      </c>
    </row>
    <row r="243" ht="15.75" customHeight="1">
      <c r="A243" s="24" t="inlineStr">
        <is>
          <t>SAP</t>
        </is>
      </c>
      <c r="B243" s="6" t="n"/>
      <c r="C243" s="5" t="n"/>
      <c r="D243" s="7" t="n"/>
      <c r="E243" s="8" t="n"/>
      <c r="F243" s="33" t="n"/>
      <c r="G243" s="9" t="n"/>
      <c r="I243" s="10" t="n"/>
      <c r="J243" s="8" t="n"/>
    </row>
    <row r="244" ht="15.75" customHeight="1">
      <c r="A244" s="85" t="inlineStr">
        <is>
          <t>RECORTE SAP</t>
        </is>
      </c>
      <c r="B244" s="91" t="n"/>
      <c r="C244" s="92" t="n"/>
      <c r="D244" s="86" t="inlineStr">
        <is>
          <t>COMPROBANTES MN</t>
        </is>
      </c>
      <c r="E244" s="92" t="n"/>
      <c r="F244" s="33" t="n"/>
      <c r="G244" s="9" t="n"/>
      <c r="I244" s="10" t="n"/>
      <c r="J244" s="8" t="n"/>
    </row>
    <row r="245" ht="15.75" customHeight="1">
      <c r="A245" s="13" t="inlineStr">
        <is>
          <t>CIERRE DE CAJA</t>
        </is>
      </c>
      <c r="B245" s="13" t="inlineStr">
        <is>
          <t>FECHA</t>
        </is>
      </c>
      <c r="C245" s="13" t="inlineStr">
        <is>
          <t>IMPORTE</t>
        </is>
      </c>
      <c r="D245" s="13" t="inlineStr">
        <is>
          <t>DOC CAJA-BANCO</t>
        </is>
      </c>
      <c r="E245" s="13" t="inlineStr">
        <is>
          <t>COMPENSACION</t>
        </is>
      </c>
      <c r="F245" s="33" t="n"/>
      <c r="G245" s="9" t="n"/>
      <c r="I245" s="10" t="n"/>
      <c r="J245" s="8" t="n"/>
    </row>
    <row r="246" ht="15.75" customHeight="1">
      <c r="D246" s="37" t="n"/>
      <c r="E246" s="33" t="n"/>
      <c r="F246" s="33" t="n"/>
      <c r="G246" s="9" t="n"/>
      <c r="I246" s="10" t="n"/>
      <c r="J246" s="8" t="n"/>
    </row>
    <row r="247" ht="15.75" customHeight="1">
      <c r="A247" s="85" t="inlineStr">
        <is>
          <t>RECORTE SAP</t>
        </is>
      </c>
      <c r="B247" s="91" t="n"/>
      <c r="C247" s="92" t="n"/>
      <c r="D247" s="86" t="inlineStr">
        <is>
          <t>COMPROBANTES ME</t>
        </is>
      </c>
      <c r="E247" s="92" t="n"/>
      <c r="F247" s="33" t="n"/>
      <c r="G247" s="9" t="n"/>
      <c r="I247" s="10" t="n"/>
      <c r="J247" s="8" t="n"/>
    </row>
    <row r="248" ht="15.75" customHeight="1">
      <c r="A248" s="13" t="inlineStr">
        <is>
          <t>CIERRE DE CAJA</t>
        </is>
      </c>
      <c r="B248" s="13" t="inlineStr">
        <is>
          <t>FECHA</t>
        </is>
      </c>
      <c r="C248" s="13" t="inlineStr">
        <is>
          <t>IMPORTE</t>
        </is>
      </c>
      <c r="D248" s="13" t="inlineStr">
        <is>
          <t>DOC CAJA-BANCO</t>
        </is>
      </c>
      <c r="E248" s="13" t="inlineStr">
        <is>
          <t>COMPENSACION</t>
        </is>
      </c>
      <c r="F248" s="33" t="n"/>
      <c r="G248" s="9" t="n"/>
      <c r="I248" s="10" t="n"/>
      <c r="J248" s="8" t="n"/>
    </row>
    <row r="249" ht="15.75" customHeight="1">
      <c r="A249" s="24" t="n"/>
      <c r="B249" s="6" t="n"/>
      <c r="C249" s="5" t="n"/>
      <c r="D249" s="37" t="n"/>
      <c r="E249" s="33" t="n"/>
      <c r="F249" s="33" t="n"/>
      <c r="G249" s="9" t="n"/>
      <c r="I249" s="10" t="n"/>
      <c r="J249" s="8" t="n"/>
    </row>
  </sheetData>
  <mergeCells count="144">
    <mergeCell ref="F168:H168"/>
    <mergeCell ref="I168:I169"/>
    <mergeCell ref="J168:J169"/>
    <mergeCell ref="A168:A169"/>
    <mergeCell ref="B168:B169"/>
    <mergeCell ref="C168:C169"/>
    <mergeCell ref="D168:D169"/>
    <mergeCell ref="E168:E169"/>
    <mergeCell ref="I109:I110"/>
    <mergeCell ref="J109:J110"/>
    <mergeCell ref="A109:A110"/>
    <mergeCell ref="B109:B110"/>
    <mergeCell ref="C109:C110"/>
    <mergeCell ref="D109:D110"/>
    <mergeCell ref="E109:E110"/>
    <mergeCell ref="F109:H109"/>
    <mergeCell ref="F123:H123"/>
    <mergeCell ref="I123:I124"/>
    <mergeCell ref="J123:J124"/>
    <mergeCell ref="A123:A124"/>
    <mergeCell ref="B123:B124"/>
    <mergeCell ref="C123:C124"/>
    <mergeCell ref="D123:D124"/>
    <mergeCell ref="E123:E124"/>
    <mergeCell ref="F32:H32"/>
    <mergeCell ref="I32:I33"/>
    <mergeCell ref="J32:J33"/>
    <mergeCell ref="A32:A33"/>
    <mergeCell ref="B32:B33"/>
    <mergeCell ref="C32:C33"/>
    <mergeCell ref="D32:D33"/>
    <mergeCell ref="E32:E33"/>
    <mergeCell ref="I3:I4"/>
    <mergeCell ref="J3:J4"/>
    <mergeCell ref="A3:A4"/>
    <mergeCell ref="B3:B4"/>
    <mergeCell ref="C3:C4"/>
    <mergeCell ref="D3:D4"/>
    <mergeCell ref="E3:E4"/>
    <mergeCell ref="F3:H3"/>
    <mergeCell ref="F18:H18"/>
    <mergeCell ref="I18:I19"/>
    <mergeCell ref="J18:J19"/>
    <mergeCell ref="A18:A19"/>
    <mergeCell ref="B18:B19"/>
    <mergeCell ref="C18:C19"/>
    <mergeCell ref="D18:D19"/>
    <mergeCell ref="E18:E19"/>
    <mergeCell ref="I64:I65"/>
    <mergeCell ref="J64:J65"/>
    <mergeCell ref="A64:A65"/>
    <mergeCell ref="B64:B65"/>
    <mergeCell ref="C64:C65"/>
    <mergeCell ref="D64:D65"/>
    <mergeCell ref="E64:E65"/>
    <mergeCell ref="F64:H64"/>
    <mergeCell ref="I49:I50"/>
    <mergeCell ref="J49:J50"/>
    <mergeCell ref="A49:A50"/>
    <mergeCell ref="B49:B50"/>
    <mergeCell ref="C49:C50"/>
    <mergeCell ref="D49:D50"/>
    <mergeCell ref="E49:E50"/>
    <mergeCell ref="F49:H49"/>
    <mergeCell ref="I94:I95"/>
    <mergeCell ref="J94:J95"/>
    <mergeCell ref="A94:A95"/>
    <mergeCell ref="B94:B95"/>
    <mergeCell ref="C94:C95"/>
    <mergeCell ref="D94:D95"/>
    <mergeCell ref="E94:E95"/>
    <mergeCell ref="F94:H94"/>
    <mergeCell ref="I79:I80"/>
    <mergeCell ref="J79:J80"/>
    <mergeCell ref="A79:A80"/>
    <mergeCell ref="B79:B80"/>
    <mergeCell ref="C79:C80"/>
    <mergeCell ref="D79:D80"/>
    <mergeCell ref="E79:E80"/>
    <mergeCell ref="F79:H79"/>
    <mergeCell ref="I138:I139"/>
    <mergeCell ref="J138:J139"/>
    <mergeCell ref="A138:A139"/>
    <mergeCell ref="B138:B139"/>
    <mergeCell ref="C138:C139"/>
    <mergeCell ref="D138:D139"/>
    <mergeCell ref="E138:E139"/>
    <mergeCell ref="F138:H138"/>
    <mergeCell ref="I153:I154"/>
    <mergeCell ref="J153:J154"/>
    <mergeCell ref="A153:A154"/>
    <mergeCell ref="B153:B154"/>
    <mergeCell ref="C153:C154"/>
    <mergeCell ref="D153:D154"/>
    <mergeCell ref="E153:E154"/>
    <mergeCell ref="F153:H153"/>
    <mergeCell ref="F207:H207"/>
    <mergeCell ref="I207:I208"/>
    <mergeCell ref="J207:J208"/>
    <mergeCell ref="F184:H184"/>
    <mergeCell ref="I184:I185"/>
    <mergeCell ref="J184:J185"/>
    <mergeCell ref="A184:A185"/>
    <mergeCell ref="B184:B185"/>
    <mergeCell ref="C184:C185"/>
    <mergeCell ref="D184:D185"/>
    <mergeCell ref="E184:E185"/>
    <mergeCell ref="A188:C188"/>
    <mergeCell ref="D188:E188"/>
    <mergeCell ref="A191:C191"/>
    <mergeCell ref="D191:E191"/>
    <mergeCell ref="A198:C198"/>
    <mergeCell ref="D198:E198"/>
    <mergeCell ref="A201:C201"/>
    <mergeCell ref="D201:E201"/>
    <mergeCell ref="A214:C214"/>
    <mergeCell ref="D214:E214"/>
    <mergeCell ref="A221:C221"/>
    <mergeCell ref="D221:E221"/>
    <mergeCell ref="A224:C224"/>
    <mergeCell ref="D224:E224"/>
    <mergeCell ref="A207:A208"/>
    <mergeCell ref="B207:B208"/>
    <mergeCell ref="C207:C208"/>
    <mergeCell ref="D207:D208"/>
    <mergeCell ref="E207:E208"/>
    <mergeCell ref="A211:C211"/>
    <mergeCell ref="D211:E211"/>
    <mergeCell ref="J230:J231"/>
    <mergeCell ref="A230:A231"/>
    <mergeCell ref="B230:B231"/>
    <mergeCell ref="C230:C231"/>
    <mergeCell ref="D230:D231"/>
    <mergeCell ref="E230:E231"/>
    <mergeCell ref="F230:H230"/>
    <mergeCell ref="D247:E247"/>
    <mergeCell ref="A247:C247"/>
    <mergeCell ref="A234:C234"/>
    <mergeCell ref="D234:E234"/>
    <mergeCell ref="A237:C237"/>
    <mergeCell ref="D237:E237"/>
    <mergeCell ref="A244:C244"/>
    <mergeCell ref="D244:E244"/>
    <mergeCell ref="I230:I231"/>
  </mergeCells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62"/>
  <sheetViews>
    <sheetView topLeftCell="A151" workbookViewId="0">
      <selection activeCell="D159" sqref="D159:E159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8554687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CCAJ-CB13/46/23</t>
        </is>
      </c>
      <c r="B5" s="6" t="n">
        <v>44985.79905809028</v>
      </c>
      <c r="C5" s="5" t="inlineStr">
        <is>
          <t>2274 CELMI RIVERA CORDOVA</t>
        </is>
      </c>
      <c r="D5" s="7" t="n"/>
      <c r="E5" s="8" t="n"/>
      <c r="F5" s="9" t="n">
        <v>6035.1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5" t="inlineStr">
        <is>
          <t>CCAJ-CB13/46/23</t>
        </is>
      </c>
      <c r="B6" s="6" t="n">
        <v>44985.79905809028</v>
      </c>
      <c r="C6" s="5" t="inlineStr">
        <is>
          <t>2274 CELMI RIVERA CORDOVA</t>
        </is>
      </c>
      <c r="D6" s="7" t="n"/>
      <c r="E6" s="8" t="n"/>
      <c r="H6" s="9" t="n">
        <v>94</v>
      </c>
      <c r="I6" s="5" t="inlineStr">
        <is>
          <t>TARJETA DE DÉBITO/CRÉDITO</t>
        </is>
      </c>
      <c r="J6" s="8" t="inlineStr">
        <is>
          <t>2274 CELMI RIVERA CORDOVA</t>
        </is>
      </c>
    </row>
    <row r="7">
      <c r="A7" s="5" t="inlineStr">
        <is>
          <t>CCAJ-CB13/46/23</t>
        </is>
      </c>
      <c r="B7" s="6" t="n">
        <v>44985.79905809028</v>
      </c>
      <c r="C7" s="5" t="inlineStr">
        <is>
          <t>2274 CELMI RIVERA CORDOVA</t>
        </is>
      </c>
      <c r="D7" s="7" t="n"/>
      <c r="E7" s="8" t="n"/>
      <c r="H7" s="9" t="n">
        <v>119.5</v>
      </c>
      <c r="I7" s="10" t="inlineStr">
        <is>
          <t>CÓDIGO QR</t>
        </is>
      </c>
      <c r="J7" s="8" t="inlineStr">
        <is>
          <t>2274 CELMI RIVERA CORDOVA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18" t="n">
        <v>112847512</v>
      </c>
      <c r="E9" s="15" t="n">
        <v>112847995</v>
      </c>
      <c r="H9" s="9" t="n"/>
      <c r="I9" s="10" t="n"/>
      <c r="J9" s="5" t="n"/>
    </row>
    <row r="10">
      <c r="D10" s="19" t="inlineStr">
        <is>
          <t>BOOT</t>
        </is>
      </c>
      <c r="E10" s="8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01/03/2023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90" t="inlineStr">
        <is>
          <t>Cierre Caja</t>
        </is>
      </c>
      <c r="B14" s="90" t="inlineStr">
        <is>
          <t>Fecha</t>
        </is>
      </c>
      <c r="C14" s="90" t="inlineStr">
        <is>
          <t>Cajero</t>
        </is>
      </c>
      <c r="D14" s="90" t="inlineStr">
        <is>
          <t>Nro Voucher</t>
        </is>
      </c>
      <c r="E14" s="90" t="inlineStr">
        <is>
          <t>Nro Cuenta</t>
        </is>
      </c>
      <c r="F14" s="90" t="inlineStr">
        <is>
          <t>Tipo Ingreso</t>
        </is>
      </c>
      <c r="G14" s="91" t="n"/>
      <c r="H14" s="92" t="n"/>
      <c r="I14" s="90" t="inlineStr">
        <is>
          <t>TIPO DE INGRESO</t>
        </is>
      </c>
      <c r="J14" s="90" t="inlineStr">
        <is>
          <t>Cobrador</t>
        </is>
      </c>
    </row>
    <row r="15">
      <c r="A15" s="93" t="n"/>
      <c r="B15" s="93" t="n"/>
      <c r="C15" s="93" t="n"/>
      <c r="D15" s="93" t="n"/>
      <c r="E15" s="93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93" t="n"/>
      <c r="J15" s="93" t="n"/>
    </row>
    <row r="16">
      <c r="A16" s="5" t="inlineStr">
        <is>
          <t>CCAJ-CB13/47/23</t>
        </is>
      </c>
      <c r="B16" s="6" t="n">
        <v>44986.79516232639</v>
      </c>
      <c r="C16" s="5" t="inlineStr">
        <is>
          <t>2274 CELMI RIVERA CORDOVA</t>
        </is>
      </c>
      <c r="D16" s="7" t="n"/>
      <c r="E16" s="8" t="n"/>
      <c r="F16" s="9" t="n">
        <v>4430.65</v>
      </c>
      <c r="I16" s="10" t="inlineStr">
        <is>
          <t>EFECTIVO</t>
        </is>
      </c>
      <c r="J16" s="8" t="inlineStr">
        <is>
          <t>2274 CELMI RIVERA CORDOVA</t>
        </is>
      </c>
    </row>
    <row r="17">
      <c r="A17" s="5" t="inlineStr">
        <is>
          <t>CCAJ-CB13/47/23</t>
        </is>
      </c>
      <c r="B17" s="6" t="n">
        <v>44986.79516232639</v>
      </c>
      <c r="C17" s="5" t="inlineStr">
        <is>
          <t>2274 CELMI RIVERA CORDOVA</t>
        </is>
      </c>
      <c r="D17" s="7" t="n"/>
      <c r="E17" s="8" t="n"/>
      <c r="H17" s="9" t="n">
        <v>114</v>
      </c>
      <c r="I17" s="5" t="inlineStr">
        <is>
          <t>TARJETA DE DÉBITO/CRÉDITO</t>
        </is>
      </c>
      <c r="J17" s="8" t="inlineStr">
        <is>
          <t>2274 CELMI RIVERA CORDOVA</t>
        </is>
      </c>
    </row>
    <row r="18">
      <c r="A18" s="11" t="inlineStr">
        <is>
          <t>SAP</t>
        </is>
      </c>
      <c r="B18" s="3" t="n"/>
      <c r="C18" s="3" t="n"/>
      <c r="D18" s="7" t="n"/>
      <c r="E18" s="8" t="n"/>
      <c r="H18" s="9" t="n"/>
      <c r="I18" s="10" t="n"/>
      <c r="J18" s="5" t="n"/>
    </row>
    <row r="19" ht="15.75" customHeight="1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  <c r="D19" s="32" t="inlineStr">
        <is>
          <t>112851197</t>
        </is>
      </c>
      <c r="E19" s="15" t="n">
        <v>112851503</v>
      </c>
      <c r="H19" s="9" t="n"/>
      <c r="I19" s="10" t="n"/>
      <c r="J19" s="5" t="n"/>
    </row>
    <row r="20"/>
    <row r="21"/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02/03/2023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90" t="inlineStr">
        <is>
          <t>Cierre Caja</t>
        </is>
      </c>
      <c r="B24" s="90" t="inlineStr">
        <is>
          <t>Fecha</t>
        </is>
      </c>
      <c r="C24" s="90" t="inlineStr">
        <is>
          <t>Cajero</t>
        </is>
      </c>
      <c r="D24" s="90" t="inlineStr">
        <is>
          <t>Nro Voucher</t>
        </is>
      </c>
      <c r="E24" s="90" t="inlineStr">
        <is>
          <t>Nro Cuenta</t>
        </is>
      </c>
      <c r="F24" s="90" t="inlineStr">
        <is>
          <t>Tipo Ingreso</t>
        </is>
      </c>
      <c r="G24" s="91" t="n"/>
      <c r="H24" s="92" t="n"/>
      <c r="I24" s="90" t="inlineStr">
        <is>
          <t>TIPO DE INGRESO</t>
        </is>
      </c>
      <c r="J24" s="90" t="inlineStr">
        <is>
          <t>Cobrador</t>
        </is>
      </c>
    </row>
    <row r="25">
      <c r="A25" s="93" t="n"/>
      <c r="B25" s="93" t="n"/>
      <c r="C25" s="93" t="n"/>
      <c r="D25" s="93" t="n"/>
      <c r="E25" s="93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93" t="n"/>
      <c r="J25" s="93" t="n"/>
    </row>
    <row r="26">
      <c r="A26" s="5" t="inlineStr">
        <is>
          <t>CCAJ-CB13/48/23</t>
        </is>
      </c>
      <c r="B26" s="6" t="n">
        <v>44987.80278040509</v>
      </c>
      <c r="C26" s="5" t="inlineStr">
        <is>
          <t>2274 CELMI RIVERA CORDOVA</t>
        </is>
      </c>
      <c r="D26" s="7" t="n"/>
      <c r="E26" s="8" t="n"/>
      <c r="F26" s="9" t="n">
        <v>13121.16</v>
      </c>
      <c r="I26" s="10" t="inlineStr">
        <is>
          <t>EFECTIVO</t>
        </is>
      </c>
      <c r="J26" s="8" t="inlineStr">
        <is>
          <t>2274 CELMI RIVERA CORDOVA</t>
        </is>
      </c>
    </row>
    <row r="27">
      <c r="A27" s="5" t="inlineStr">
        <is>
          <t>CCAJ-CB13/48/23</t>
        </is>
      </c>
      <c r="B27" s="6" t="n">
        <v>44987.80278040509</v>
      </c>
      <c r="C27" s="5" t="inlineStr">
        <is>
          <t>2274 CELMI RIVERA CORDOVA</t>
        </is>
      </c>
      <c r="D27" s="7" t="n"/>
      <c r="E27" s="8" t="n"/>
      <c r="H27" s="9" t="n">
        <v>132.8</v>
      </c>
      <c r="I27" s="5" t="inlineStr">
        <is>
          <t>TARJETA DE DÉBITO/CRÉDITO</t>
        </is>
      </c>
      <c r="J27" s="8" t="inlineStr">
        <is>
          <t>2274 CELMI RIVERA CORDOVA</t>
        </is>
      </c>
    </row>
    <row r="28">
      <c r="A28" s="11" t="inlineStr">
        <is>
          <t>SAP</t>
        </is>
      </c>
      <c r="B28" s="3" t="n"/>
      <c r="C28" s="3" t="n"/>
      <c r="D28" s="7" t="n"/>
      <c r="E28" s="8" t="n"/>
      <c r="H28" s="9" t="n"/>
      <c r="I28" s="5" t="n"/>
      <c r="J28" s="5" t="n"/>
    </row>
    <row r="29" ht="15.75" customHeight="1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  <c r="D29" s="32" t="inlineStr">
        <is>
          <t>112862294</t>
        </is>
      </c>
      <c r="E29" s="15" t="n"/>
      <c r="H29" s="9" t="n"/>
      <c r="I29" s="5" t="n"/>
      <c r="J29" s="5" t="n"/>
    </row>
    <row r="30" ht="15.75" customHeight="1">
      <c r="D30" s="34" t="n">
        <v>112862294</v>
      </c>
      <c r="E30" s="15" t="n">
        <v>112862492</v>
      </c>
    </row>
    <row r="31"/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03/03/2023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90" t="inlineStr">
        <is>
          <t>Cierre Caja</t>
        </is>
      </c>
      <c r="B34" s="90" t="inlineStr">
        <is>
          <t>Fecha</t>
        </is>
      </c>
      <c r="C34" s="90" t="inlineStr">
        <is>
          <t>Cajero</t>
        </is>
      </c>
      <c r="D34" s="90" t="inlineStr">
        <is>
          <t>Nro Voucher</t>
        </is>
      </c>
      <c r="E34" s="90" t="inlineStr">
        <is>
          <t>Nro Cuenta</t>
        </is>
      </c>
      <c r="F34" s="90" t="inlineStr">
        <is>
          <t>Tipo Ingreso</t>
        </is>
      </c>
      <c r="G34" s="91" t="n"/>
      <c r="H34" s="92" t="n"/>
      <c r="I34" s="90" t="inlineStr">
        <is>
          <t>TIPO DE INGRESO</t>
        </is>
      </c>
      <c r="J34" s="90" t="inlineStr">
        <is>
          <t>Cobrador</t>
        </is>
      </c>
    </row>
    <row r="35">
      <c r="A35" s="93" t="n"/>
      <c r="B35" s="93" t="n"/>
      <c r="C35" s="93" t="n"/>
      <c r="D35" s="93" t="n"/>
      <c r="E35" s="93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93" t="n"/>
      <c r="J35" s="93" t="n"/>
    </row>
    <row r="36">
      <c r="A36" s="5" t="inlineStr">
        <is>
          <t>CCAJ-CB13/49/23</t>
        </is>
      </c>
      <c r="B36" s="6" t="n">
        <v>44988.79017506944</v>
      </c>
      <c r="C36" s="5" t="inlineStr">
        <is>
          <t>2274 CELMI RIVERA CORDOVA</t>
        </is>
      </c>
      <c r="D36" s="7" t="n"/>
      <c r="E36" s="8" t="n"/>
      <c r="F36" s="9" t="n">
        <v>4966.46</v>
      </c>
      <c r="I36" s="10" t="inlineStr">
        <is>
          <t>EFECTIVO</t>
        </is>
      </c>
      <c r="J36" s="8" t="inlineStr">
        <is>
          <t>2274 CELMI RIVERA CORDOVA</t>
        </is>
      </c>
    </row>
    <row r="37">
      <c r="A37" s="5" t="inlineStr">
        <is>
          <t>CCAJ-CB13/49/23</t>
        </is>
      </c>
      <c r="B37" s="6" t="n">
        <v>44988.79017506944</v>
      </c>
      <c r="C37" s="5" t="inlineStr">
        <is>
          <t>2274 CELMI RIVERA CORDOVA</t>
        </is>
      </c>
      <c r="D37" s="7" t="n"/>
      <c r="E37" s="8" t="n"/>
      <c r="H37" s="9" t="n">
        <v>99</v>
      </c>
      <c r="I37" s="5" t="inlineStr">
        <is>
          <t>TARJETA DE DÉBITO/CRÉDITO</t>
        </is>
      </c>
      <c r="J37" s="8" t="inlineStr">
        <is>
          <t>2274 CELMI RIVERA CORDOVA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H38" s="9" t="n"/>
      <c r="I38" s="5" t="n"/>
      <c r="J38" s="5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32" t="inlineStr">
        <is>
          <t>112862293</t>
        </is>
      </c>
      <c r="E39" s="15" t="n"/>
      <c r="H39" s="9" t="n"/>
      <c r="I39" s="5" t="n"/>
      <c r="J39" s="5" t="n"/>
    </row>
    <row r="40" ht="15.75" customHeight="1">
      <c r="D40" s="32" t="n">
        <v>112862293</v>
      </c>
      <c r="E40" s="15" t="n">
        <v>112862493</v>
      </c>
      <c r="F40" s="15" t="n"/>
    </row>
    <row r="41" ht="15.75" customHeight="1">
      <c r="D41" s="32" t="n"/>
      <c r="E41" s="15" t="n"/>
      <c r="F41" s="15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90" t="inlineStr">
        <is>
          <t>Cierre Caja</t>
        </is>
      </c>
      <c r="B44" s="90" t="inlineStr">
        <is>
          <t>Fecha</t>
        </is>
      </c>
      <c r="C44" s="90" t="inlineStr">
        <is>
          <t>Cajero</t>
        </is>
      </c>
      <c r="D44" s="90" t="inlineStr">
        <is>
          <t>Nro Voucher</t>
        </is>
      </c>
      <c r="E44" s="90" t="inlineStr">
        <is>
          <t>Nro Cuenta</t>
        </is>
      </c>
      <c r="F44" s="90" t="inlineStr">
        <is>
          <t>Tipo Ingreso</t>
        </is>
      </c>
      <c r="G44" s="91" t="n"/>
      <c r="H44" s="92" t="n"/>
      <c r="I44" s="90" t="inlineStr">
        <is>
          <t>TIPO DE INGRESO</t>
        </is>
      </c>
      <c r="J44" s="90" t="inlineStr">
        <is>
          <t>Cobrador</t>
        </is>
      </c>
    </row>
    <row r="45">
      <c r="A45" s="93" t="n"/>
      <c r="B45" s="93" t="n"/>
      <c r="C45" s="93" t="n"/>
      <c r="D45" s="93" t="n"/>
      <c r="E45" s="93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93" t="n"/>
      <c r="J45" s="93" t="n"/>
    </row>
    <row r="46">
      <c r="A46" s="5" t="inlineStr">
        <is>
          <t>CCAJ-CB13/50/23</t>
        </is>
      </c>
      <c r="B46" s="6" t="n">
        <v>44989.5455290625</v>
      </c>
      <c r="C46" s="5" t="inlineStr">
        <is>
          <t>2274 CELMI RIVERA CORDOVA</t>
        </is>
      </c>
      <c r="D46" s="7" t="n"/>
      <c r="E46" s="8" t="n"/>
      <c r="F46" s="9" t="n">
        <v>5167.04</v>
      </c>
      <c r="I46" s="10" t="inlineStr">
        <is>
          <t>EFECTIVO</t>
        </is>
      </c>
      <c r="J46" s="8" t="inlineStr">
        <is>
          <t>2274 CELMI RIVERA CORDOVA</t>
        </is>
      </c>
    </row>
    <row r="47">
      <c r="A47" s="11" t="inlineStr">
        <is>
          <t>SAP</t>
        </is>
      </c>
      <c r="B47" s="3" t="n"/>
      <c r="C47" s="3" t="n"/>
      <c r="D47" s="7" t="n"/>
      <c r="E47" s="8" t="n"/>
      <c r="H47" s="9" t="n"/>
      <c r="I47" s="5" t="n"/>
      <c r="J47" s="5" t="n"/>
    </row>
    <row r="48" ht="15.75" customHeight="1">
      <c r="A48" s="13" t="inlineStr">
        <is>
          <t>FECHA</t>
        </is>
      </c>
      <c r="B48" s="13" t="inlineStr">
        <is>
          <t>CIERRE DE CAJA</t>
        </is>
      </c>
      <c r="C48" s="13" t="inlineStr">
        <is>
          <t>IMPORTE</t>
        </is>
      </c>
      <c r="D48" s="32" t="inlineStr">
        <is>
          <t>112863732</t>
        </is>
      </c>
      <c r="E48" s="15" t="n"/>
      <c r="H48" s="9" t="n"/>
      <c r="I48" s="5" t="n"/>
      <c r="J48" s="5" t="n"/>
    </row>
    <row r="49" ht="15.75" customHeight="1">
      <c r="D49" s="32" t="n">
        <v>112863732</v>
      </c>
      <c r="E49" s="15" t="n">
        <v>112863870</v>
      </c>
      <c r="F49" s="15" t="n"/>
    </row>
    <row r="50"/>
    <row r="51">
      <c r="A51" s="1" t="inlineStr">
        <is>
          <t>Cierre Caja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3" t="inlineStr">
        <is>
          <t>Del 06/03/2023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90" t="inlineStr">
        <is>
          <t>Cierre Caja</t>
        </is>
      </c>
      <c r="B53" s="90" t="inlineStr">
        <is>
          <t>Fecha</t>
        </is>
      </c>
      <c r="C53" s="90" t="inlineStr">
        <is>
          <t>Cajero</t>
        </is>
      </c>
      <c r="D53" s="90" t="inlineStr">
        <is>
          <t>Nro Voucher</t>
        </is>
      </c>
      <c r="E53" s="90" t="inlineStr">
        <is>
          <t>Nro Cuenta</t>
        </is>
      </c>
      <c r="F53" s="90" t="inlineStr">
        <is>
          <t>Tipo Ingreso</t>
        </is>
      </c>
      <c r="G53" s="91" t="n"/>
      <c r="H53" s="92" t="n"/>
      <c r="I53" s="90" t="inlineStr">
        <is>
          <t>TIPO DE INGRESO</t>
        </is>
      </c>
      <c r="J53" s="90" t="inlineStr">
        <is>
          <t>Cobrador</t>
        </is>
      </c>
    </row>
    <row r="54">
      <c r="A54" s="93" t="n"/>
      <c r="B54" s="93" t="n"/>
      <c r="C54" s="93" t="n"/>
      <c r="D54" s="93" t="n"/>
      <c r="E54" s="93" t="n"/>
      <c r="F54" s="4" t="inlineStr">
        <is>
          <t>EFECTIVO</t>
        </is>
      </c>
      <c r="G54" s="4" t="inlineStr">
        <is>
          <t>CHEQUE</t>
        </is>
      </c>
      <c r="H54" s="4" t="inlineStr">
        <is>
          <t>TRANSFERENCIA</t>
        </is>
      </c>
      <c r="I54" s="93" t="n"/>
      <c r="J54" s="93" t="n"/>
    </row>
    <row r="55">
      <c r="A55" s="5" t="inlineStr">
        <is>
          <t>CCAJ-CB13/51/23</t>
        </is>
      </c>
      <c r="B55" s="6" t="n">
        <v>44991.79778331018</v>
      </c>
      <c r="C55" s="5" t="inlineStr">
        <is>
          <t>2274 CELMI RIVERA CORDOVA</t>
        </is>
      </c>
      <c r="D55" s="7" t="n"/>
      <c r="E55" s="8" t="n"/>
      <c r="F55" s="9" t="n">
        <v>5257.55</v>
      </c>
      <c r="I55" s="10" t="inlineStr">
        <is>
          <t>EFECTIVO</t>
        </is>
      </c>
      <c r="J55" s="8" t="inlineStr">
        <is>
          <t>2274 CELMI RIVERA CORDOVA</t>
        </is>
      </c>
    </row>
    <row r="56">
      <c r="A56" s="5" t="inlineStr">
        <is>
          <t>CCAJ-CB13/51/23</t>
        </is>
      </c>
      <c r="B56" s="6" t="n">
        <v>44991.79778331018</v>
      </c>
      <c r="C56" s="5" t="inlineStr">
        <is>
          <t>2274 CELMI RIVERA CORDOVA</t>
        </is>
      </c>
      <c r="D56" s="7" t="n"/>
      <c r="E56" s="8" t="n"/>
      <c r="H56" s="9" t="n">
        <v>486.36</v>
      </c>
      <c r="I56" s="5" t="inlineStr">
        <is>
          <t>TARJETA DE DÉBITO/CRÉDITO</t>
        </is>
      </c>
      <c r="J56" s="8" t="inlineStr">
        <is>
          <t>2274 CELMI RIVERA CORDOVA</t>
        </is>
      </c>
    </row>
    <row r="57">
      <c r="A57" s="11" t="inlineStr">
        <is>
          <t>SAP</t>
        </is>
      </c>
      <c r="B57" s="3" t="n"/>
      <c r="C57" s="3" t="n"/>
      <c r="D57" s="7" t="n"/>
      <c r="E57" s="8" t="n"/>
      <c r="H57" s="9" t="n"/>
      <c r="I57" s="5" t="n"/>
      <c r="J57" s="5" t="n"/>
    </row>
    <row r="58" ht="15.75" customHeight="1">
      <c r="A58" s="13" t="inlineStr">
        <is>
          <t>FECHA</t>
        </is>
      </c>
      <c r="B58" s="13" t="inlineStr">
        <is>
          <t>CIERRE DE CAJA</t>
        </is>
      </c>
      <c r="C58" s="13" t="inlineStr">
        <is>
          <t>IMPORTE</t>
        </is>
      </c>
      <c r="D58" s="32" t="inlineStr">
        <is>
          <t>112865669</t>
        </is>
      </c>
      <c r="E58" s="15" t="n"/>
      <c r="H58" s="9" t="n"/>
      <c r="I58" s="5" t="n"/>
      <c r="J58" s="5" t="n"/>
    </row>
    <row r="59" ht="15.75" customHeight="1">
      <c r="A59" s="5" t="n"/>
      <c r="B59" s="6" t="n"/>
      <c r="C59" s="5" t="n"/>
      <c r="D59" s="32" t="n">
        <v>112865669</v>
      </c>
      <c r="E59" s="15" t="n">
        <v>112865821</v>
      </c>
      <c r="F59" s="9" t="n"/>
      <c r="I59" s="10" t="n"/>
      <c r="J59" s="5" t="n"/>
    </row>
    <row r="60">
      <c r="A60" s="5" t="n"/>
      <c r="B60" s="6" t="n"/>
      <c r="C60" s="5" t="n"/>
      <c r="D60" s="7" t="n"/>
      <c r="E60" s="8" t="n"/>
      <c r="F60" s="9" t="n"/>
      <c r="I60" s="10" t="n"/>
      <c r="J60" s="5" t="n"/>
    </row>
    <row r="61">
      <c r="A61" s="1" t="inlineStr">
        <is>
          <t>Cierre Caja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3" t="inlineStr">
        <is>
          <t>Del 07/03/2023</t>
        </is>
      </c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90" t="inlineStr">
        <is>
          <t>Cierre Caja</t>
        </is>
      </c>
      <c r="B63" s="90" t="inlineStr">
        <is>
          <t>Fecha</t>
        </is>
      </c>
      <c r="C63" s="90" t="inlineStr">
        <is>
          <t>Cajero</t>
        </is>
      </c>
      <c r="D63" s="90" t="inlineStr">
        <is>
          <t>Nro Voucher</t>
        </is>
      </c>
      <c r="E63" s="90" t="inlineStr">
        <is>
          <t>Nro Cuenta</t>
        </is>
      </c>
      <c r="F63" s="90" t="inlineStr">
        <is>
          <t>Tipo Ingreso</t>
        </is>
      </c>
      <c r="G63" s="91" t="n"/>
      <c r="H63" s="92" t="n"/>
      <c r="I63" s="90" t="inlineStr">
        <is>
          <t>TIPO DE INGRESO</t>
        </is>
      </c>
      <c r="J63" s="90" t="inlineStr">
        <is>
          <t>Cobrador</t>
        </is>
      </c>
    </row>
    <row r="64">
      <c r="A64" s="93" t="n"/>
      <c r="B64" s="93" t="n"/>
      <c r="C64" s="93" t="n"/>
      <c r="D64" s="93" t="n"/>
      <c r="E64" s="93" t="n"/>
      <c r="F64" s="4" t="inlineStr">
        <is>
          <t>EFECTIVO</t>
        </is>
      </c>
      <c r="G64" s="4" t="inlineStr">
        <is>
          <t>CHEQUE</t>
        </is>
      </c>
      <c r="H64" s="4" t="inlineStr">
        <is>
          <t>TRANSFERENCIA</t>
        </is>
      </c>
      <c r="I64" s="93" t="n"/>
      <c r="J64" s="93" t="n"/>
    </row>
    <row r="65">
      <c r="A65" s="5" t="inlineStr">
        <is>
          <t>CCAJ-CB13/52/23</t>
        </is>
      </c>
      <c r="B65" s="6" t="n">
        <v>44992.78862777778</v>
      </c>
      <c r="C65" s="5" t="inlineStr">
        <is>
          <t>2274 CELMI RIVERA CORDOVA</t>
        </is>
      </c>
      <c r="D65" s="7" t="n"/>
      <c r="E65" s="8" t="n"/>
      <c r="F65" s="9" t="n">
        <v>5122.91</v>
      </c>
      <c r="I65" s="10" t="inlineStr">
        <is>
          <t>EFECTIVO</t>
        </is>
      </c>
      <c r="J65" s="8" t="inlineStr">
        <is>
          <t>2274 CELMI RIVERA CORDOVA</t>
        </is>
      </c>
    </row>
    <row r="66">
      <c r="A66" s="5" t="inlineStr">
        <is>
          <t>CCAJ-CB13/52/23</t>
        </is>
      </c>
      <c r="B66" s="6" t="n">
        <v>44992.78862777778</v>
      </c>
      <c r="C66" s="5" t="inlineStr">
        <is>
          <t>2274 CELMI RIVERA CORDOVA</t>
        </is>
      </c>
      <c r="D66" s="7" t="n"/>
      <c r="E66" s="8" t="n"/>
      <c r="H66" s="9" t="n">
        <v>423.32</v>
      </c>
      <c r="I66" s="10" t="inlineStr">
        <is>
          <t>CÓDIGO QR</t>
        </is>
      </c>
      <c r="J66" s="8" t="inlineStr">
        <is>
          <t>2274 CELMI RIVERA CORDOVA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H67" s="9" t="n"/>
      <c r="I67" s="5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32" t="inlineStr">
        <is>
          <t>112874511</t>
        </is>
      </c>
      <c r="E68" s="15" t="n"/>
      <c r="H68" s="9" t="n"/>
      <c r="I68" s="5" t="n"/>
      <c r="J68" s="5" t="n"/>
    </row>
    <row r="69" ht="15.75" customHeight="1">
      <c r="A69" s="5" t="n"/>
      <c r="B69" s="6" t="n"/>
      <c r="C69" s="5" t="n"/>
      <c r="D69" s="32" t="n">
        <v>112874511</v>
      </c>
      <c r="E69" s="15" t="n">
        <v>112899335</v>
      </c>
      <c r="F69" s="9" t="n"/>
      <c r="I69" s="10" t="n"/>
      <c r="J69" s="5" t="n"/>
    </row>
    <row r="70"/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08/03/2023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90" t="inlineStr">
        <is>
          <t>Cierre Caja</t>
        </is>
      </c>
      <c r="B73" s="90" t="inlineStr">
        <is>
          <t>Fecha</t>
        </is>
      </c>
      <c r="C73" s="90" t="inlineStr">
        <is>
          <t>Cajero</t>
        </is>
      </c>
      <c r="D73" s="90" t="inlineStr">
        <is>
          <t>Nro Voucher</t>
        </is>
      </c>
      <c r="E73" s="90" t="inlineStr">
        <is>
          <t>Nro Cuenta</t>
        </is>
      </c>
      <c r="F73" s="90" t="inlineStr">
        <is>
          <t>Tipo Ingreso</t>
        </is>
      </c>
      <c r="G73" s="91" t="n"/>
      <c r="H73" s="92" t="n"/>
      <c r="I73" s="90" t="inlineStr">
        <is>
          <t>TIPO DE INGRESO</t>
        </is>
      </c>
      <c r="J73" s="90" t="inlineStr">
        <is>
          <t>Cobrador</t>
        </is>
      </c>
    </row>
    <row r="74">
      <c r="A74" s="93" t="n"/>
      <c r="B74" s="93" t="n"/>
      <c r="C74" s="93" t="n"/>
      <c r="D74" s="93" t="n"/>
      <c r="E74" s="93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93" t="n"/>
      <c r="J74" s="93" t="n"/>
    </row>
    <row r="75">
      <c r="A75" s="5" t="inlineStr">
        <is>
          <t>CCAJ-CB13/53/23</t>
        </is>
      </c>
      <c r="B75" s="6" t="n">
        <v>44993.80687377314</v>
      </c>
      <c r="C75" s="5" t="inlineStr">
        <is>
          <t>2274 CELMI RIVERA CORDOVA</t>
        </is>
      </c>
      <c r="D75" s="7" t="n"/>
      <c r="E75" s="8" t="n"/>
      <c r="F75" s="9" t="n">
        <v>5132.48</v>
      </c>
      <c r="I75" s="10" t="inlineStr">
        <is>
          <t>EFECTIVO</t>
        </is>
      </c>
      <c r="J75" s="8" t="inlineStr">
        <is>
          <t>2274 CELMI RIVERA CORDOVA</t>
        </is>
      </c>
    </row>
    <row r="76">
      <c r="A76" s="5" t="inlineStr">
        <is>
          <t>CCAJ-CB13/53/23</t>
        </is>
      </c>
      <c r="B76" s="6" t="n">
        <v>44993.80687377314</v>
      </c>
      <c r="C76" s="5" t="inlineStr">
        <is>
          <t>2274 CELMI RIVERA CORDOVA</t>
        </is>
      </c>
      <c r="D76" s="7" t="n"/>
      <c r="E76" s="8" t="n"/>
      <c r="H76" s="9" t="n">
        <v>198.69</v>
      </c>
      <c r="I76" s="5" t="inlineStr">
        <is>
          <t>TARJETA DE DÉBITO/CRÉDITO</t>
        </is>
      </c>
      <c r="J76" s="8" t="inlineStr">
        <is>
          <t>2274 CELMI RIVERA CORDOVA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32" t="inlineStr">
        <is>
          <t>112901065</t>
        </is>
      </c>
      <c r="E78" s="15" t="n">
        <v>112901188</v>
      </c>
      <c r="H78" s="9" t="n"/>
      <c r="I78" s="10" t="n"/>
      <c r="J78" s="5" t="n"/>
    </row>
    <row r="79" ht="15.75" customHeight="1">
      <c r="A79" s="5" t="n"/>
      <c r="B79" s="6" t="n"/>
      <c r="C79" s="5" t="n"/>
      <c r="D79" s="32" t="n"/>
      <c r="E79" s="15" t="n"/>
      <c r="F79" s="9" t="n"/>
      <c r="I79" s="10" t="n"/>
      <c r="J79" s="5" t="n"/>
    </row>
    <row r="80">
      <c r="A80" s="5" t="n"/>
      <c r="B80" s="6" t="n"/>
      <c r="C80" s="5" t="n"/>
      <c r="D80" s="7" t="n"/>
      <c r="E80" s="8" t="n"/>
      <c r="F80" s="9" t="n"/>
      <c r="I80" s="10" t="n"/>
      <c r="J80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09/03/2023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90" t="inlineStr">
        <is>
          <t>Cierre Caja</t>
        </is>
      </c>
      <c r="B83" s="90" t="inlineStr">
        <is>
          <t>Fecha</t>
        </is>
      </c>
      <c r="C83" s="90" t="inlineStr">
        <is>
          <t>Cajero</t>
        </is>
      </c>
      <c r="D83" s="90" t="inlineStr">
        <is>
          <t>Nro Voucher</t>
        </is>
      </c>
      <c r="E83" s="90" t="inlineStr">
        <is>
          <t>Nro Cuenta</t>
        </is>
      </c>
      <c r="F83" s="90" t="inlineStr">
        <is>
          <t>Tipo Ingreso</t>
        </is>
      </c>
      <c r="G83" s="91" t="n"/>
      <c r="H83" s="92" t="n"/>
      <c r="I83" s="90" t="inlineStr">
        <is>
          <t>TIPO DE INGRESO</t>
        </is>
      </c>
      <c r="J83" s="90" t="inlineStr">
        <is>
          <t>Cobrador</t>
        </is>
      </c>
    </row>
    <row r="84">
      <c r="A84" s="93" t="n"/>
      <c r="B84" s="93" t="n"/>
      <c r="C84" s="93" t="n"/>
      <c r="D84" s="93" t="n"/>
      <c r="E84" s="93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93" t="n"/>
      <c r="J84" s="93" t="n"/>
    </row>
    <row r="85">
      <c r="A85" s="5" t="inlineStr">
        <is>
          <t>CCAJ-CB13/54/23</t>
        </is>
      </c>
      <c r="B85" s="6" t="n">
        <v>44994.78947019676</v>
      </c>
      <c r="C85" s="5" t="inlineStr">
        <is>
          <t>2274 CELMI RIVERA CORDOVA</t>
        </is>
      </c>
      <c r="D85" s="7" t="n"/>
      <c r="E85" s="8" t="n"/>
      <c r="F85" s="9" t="n">
        <v>4697.39</v>
      </c>
      <c r="I85" s="10" t="inlineStr">
        <is>
          <t>EFECTIVO</t>
        </is>
      </c>
      <c r="J85" s="8" t="inlineStr">
        <is>
          <t>2274 CELMI RIVERA CORDOVA</t>
        </is>
      </c>
    </row>
    <row r="86">
      <c r="A86" s="5" t="inlineStr">
        <is>
          <t>CCAJ-CB13/54/23</t>
        </is>
      </c>
      <c r="B86" s="6" t="n">
        <v>44994.78947019676</v>
      </c>
      <c r="C86" s="5" t="inlineStr">
        <is>
          <t>2274 CELMI RIVERA CORDOVA</t>
        </is>
      </c>
      <c r="D86" s="7" t="n"/>
      <c r="E86" s="8" t="n"/>
      <c r="H86" s="9" t="n">
        <v>371.71</v>
      </c>
      <c r="I86" s="5" t="inlineStr">
        <is>
          <t>TARJETA DE DÉBITO/CRÉDITO</t>
        </is>
      </c>
      <c r="J86" s="8" t="inlineStr">
        <is>
          <t>2274 CELMI RIVERA CORDOVA</t>
        </is>
      </c>
    </row>
    <row r="87">
      <c r="A87" s="11" t="inlineStr">
        <is>
          <t>SAP</t>
        </is>
      </c>
      <c r="B87" s="3" t="n"/>
      <c r="C87" s="3" t="n"/>
      <c r="D87" s="7" t="n"/>
      <c r="E87" s="8" t="n"/>
      <c r="H87" s="9" t="n"/>
      <c r="I87" s="10" t="n"/>
      <c r="J87" s="5" t="n"/>
    </row>
    <row r="88" ht="15.75" customHeight="1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32" t="inlineStr">
        <is>
          <t>112917534</t>
        </is>
      </c>
      <c r="E88" s="15" t="n">
        <v>112917711</v>
      </c>
      <c r="H88" s="9" t="n"/>
      <c r="I88" s="10" t="n"/>
      <c r="J88" s="5" t="n"/>
    </row>
    <row r="89">
      <c r="A89" s="5" t="n"/>
      <c r="B89" s="6" t="n"/>
      <c r="C89" s="5" t="n"/>
      <c r="D89" s="7" t="n"/>
      <c r="E89" s="8" t="n"/>
      <c r="H89" s="9" t="n"/>
      <c r="I89" s="10" t="n"/>
      <c r="J89" s="5" t="n"/>
    </row>
    <row r="90"/>
    <row r="91">
      <c r="A91" s="1" t="inlineStr">
        <is>
          <t>Cierre Caja</t>
        </is>
      </c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3" t="inlineStr">
        <is>
          <t>Del 10/03/2023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90" t="inlineStr">
        <is>
          <t>Cierre Caja</t>
        </is>
      </c>
      <c r="B93" s="90" t="inlineStr">
        <is>
          <t>Fecha</t>
        </is>
      </c>
      <c r="C93" s="90" t="inlineStr">
        <is>
          <t>Cajero</t>
        </is>
      </c>
      <c r="D93" s="90" t="inlineStr">
        <is>
          <t>Nro Voucher</t>
        </is>
      </c>
      <c r="E93" s="90" t="inlineStr">
        <is>
          <t>Nro Cuenta</t>
        </is>
      </c>
      <c r="F93" s="90" t="inlineStr">
        <is>
          <t>Tipo Ingreso</t>
        </is>
      </c>
      <c r="G93" s="91" t="n"/>
      <c r="H93" s="92" t="n"/>
      <c r="I93" s="90" t="inlineStr">
        <is>
          <t>TIPO DE INGRESO</t>
        </is>
      </c>
      <c r="J93" s="90" t="inlineStr">
        <is>
          <t>Cobrador</t>
        </is>
      </c>
    </row>
    <row r="94">
      <c r="A94" s="93" t="n"/>
      <c r="B94" s="93" t="n"/>
      <c r="C94" s="93" t="n"/>
      <c r="D94" s="93" t="n"/>
      <c r="E94" s="93" t="n"/>
      <c r="F94" s="4" t="inlineStr">
        <is>
          <t>EFECTIVO</t>
        </is>
      </c>
      <c r="G94" s="4" t="inlineStr">
        <is>
          <t>CHEQUE</t>
        </is>
      </c>
      <c r="H94" s="4" t="inlineStr">
        <is>
          <t>TRANSFERENCIA</t>
        </is>
      </c>
      <c r="I94" s="93" t="n"/>
      <c r="J94" s="93" t="n"/>
    </row>
    <row r="95">
      <c r="A95" s="5" t="inlineStr">
        <is>
          <t>CCAJ-CB13/55/23</t>
        </is>
      </c>
      <c r="B95" s="6" t="n">
        <v>44995.79479155093</v>
      </c>
      <c r="C95" s="5" t="inlineStr">
        <is>
          <t>2274 CELMI RIVERA CORDOVA</t>
        </is>
      </c>
      <c r="D95" s="7" t="n"/>
      <c r="E95" s="8" t="n"/>
      <c r="F95" s="9" t="n">
        <v>14873.21</v>
      </c>
      <c r="I95" s="10" t="inlineStr">
        <is>
          <t>EFECTIVO</t>
        </is>
      </c>
      <c r="J95" s="8" t="inlineStr">
        <is>
          <t>2274 CELMI RIVERA CORDOVA</t>
        </is>
      </c>
    </row>
    <row r="96">
      <c r="A96" s="5" t="inlineStr">
        <is>
          <t>CCAJ-CB13/55/23</t>
        </is>
      </c>
      <c r="B96" s="6" t="n">
        <v>44995.79479155093</v>
      </c>
      <c r="C96" s="5" t="inlineStr">
        <is>
          <t>2274 CELMI RIVERA CORDOVA</t>
        </is>
      </c>
      <c r="D96" s="7" t="n"/>
      <c r="E96" s="8" t="n"/>
      <c r="H96" s="9" t="n">
        <v>377.71</v>
      </c>
      <c r="I96" s="5" t="inlineStr">
        <is>
          <t>TARJETA DE DÉBITO/CRÉDITO</t>
        </is>
      </c>
      <c r="J96" s="8" t="inlineStr">
        <is>
          <t>2274 CELMI RIVERA CORDOVA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F97" s="56" t="n"/>
      <c r="H97" s="9" t="n"/>
      <c r="I97" s="5" t="n"/>
      <c r="J97" s="5" t="n"/>
    </row>
    <row r="98" ht="15.75" customHeight="1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32" t="inlineStr">
        <is>
          <t>112917533</t>
        </is>
      </c>
      <c r="E98" s="15" t="n">
        <v>112917713</v>
      </c>
      <c r="H98" s="9" t="n"/>
      <c r="I98" s="5" t="n"/>
      <c r="J98" s="5" t="n"/>
    </row>
    <row r="99">
      <c r="A99" s="5" t="n"/>
      <c r="B99" s="6" t="n"/>
      <c r="C99" s="5" t="n"/>
      <c r="D99" s="7" t="n"/>
      <c r="E99" s="8" t="n"/>
      <c r="H99" s="9" t="n"/>
      <c r="I99" s="10" t="n"/>
      <c r="J99" s="8" t="n"/>
    </row>
    <row r="100">
      <c r="A100" s="5" t="n"/>
      <c r="B100" s="6" t="n"/>
      <c r="C100" s="5" t="n"/>
      <c r="D100" s="7" t="n"/>
      <c r="E100" s="8" t="n"/>
      <c r="H100" s="9" t="n"/>
      <c r="I100" s="10" t="n"/>
      <c r="J100" s="8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11/03/2023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90" t="inlineStr">
        <is>
          <t>Cierre Caja</t>
        </is>
      </c>
      <c r="B103" s="90" t="inlineStr">
        <is>
          <t>Fecha</t>
        </is>
      </c>
      <c r="C103" s="90" t="inlineStr">
        <is>
          <t>Cajero</t>
        </is>
      </c>
      <c r="D103" s="90" t="inlineStr">
        <is>
          <t>Nro Voucher</t>
        </is>
      </c>
      <c r="E103" s="90" t="inlineStr">
        <is>
          <t>Nro Cuenta</t>
        </is>
      </c>
      <c r="F103" s="90" t="inlineStr">
        <is>
          <t>Tipo Ingreso</t>
        </is>
      </c>
      <c r="G103" s="91" t="n"/>
      <c r="H103" s="92" t="n"/>
      <c r="I103" s="90" t="inlineStr">
        <is>
          <t>TIPO DE INGRESO</t>
        </is>
      </c>
      <c r="J103" s="90" t="inlineStr">
        <is>
          <t>Cobrador</t>
        </is>
      </c>
    </row>
    <row r="104">
      <c r="A104" s="93" t="n"/>
      <c r="B104" s="93" t="n"/>
      <c r="C104" s="93" t="n"/>
      <c r="D104" s="93" t="n"/>
      <c r="E104" s="93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93" t="n"/>
      <c r="J104" s="93" t="n"/>
    </row>
    <row r="105">
      <c r="A105" s="5" t="inlineStr">
        <is>
          <t>CCAJ-CB13/56/23</t>
        </is>
      </c>
      <c r="B105" s="6" t="n">
        <v>44996.54703752315</v>
      </c>
      <c r="C105" s="5" t="inlineStr">
        <is>
          <t>2274 CELMI RIVERA CORDOVA</t>
        </is>
      </c>
      <c r="D105" s="7" t="n"/>
      <c r="E105" s="8" t="n"/>
      <c r="F105" s="9" t="n">
        <v>4151.07</v>
      </c>
      <c r="I105" s="10" t="inlineStr">
        <is>
          <t>EFECTIVO</t>
        </is>
      </c>
      <c r="J105" s="8" t="inlineStr">
        <is>
          <t>2274 CELMI RIVERA CORDOVA</t>
        </is>
      </c>
    </row>
    <row r="106">
      <c r="A106" s="5" t="inlineStr">
        <is>
          <t>CCAJ-CB13/56/23</t>
        </is>
      </c>
      <c r="B106" s="6" t="n">
        <v>44996.54703752315</v>
      </c>
      <c r="C106" s="5" t="inlineStr">
        <is>
          <t>2274 CELMI RIVERA CORDOVA</t>
        </is>
      </c>
      <c r="D106" s="7" t="n"/>
      <c r="E106" s="8" t="n"/>
      <c r="H106" s="9" t="n">
        <v>163.3</v>
      </c>
      <c r="I106" s="10" t="inlineStr">
        <is>
          <t>CÓDIGO QR</t>
        </is>
      </c>
      <c r="J106" s="8" t="inlineStr">
        <is>
          <t>2274 CELMI RIVERA CORDOVA</t>
        </is>
      </c>
    </row>
    <row r="107">
      <c r="A107" s="11" t="inlineStr">
        <is>
          <t>SAP</t>
        </is>
      </c>
      <c r="B107" s="3" t="n"/>
      <c r="C107" s="3" t="n"/>
      <c r="D107" s="7" t="n"/>
      <c r="E107" s="8" t="n"/>
      <c r="F107" s="56" t="n"/>
      <c r="H107" s="9" t="n"/>
      <c r="I107" s="5" t="n"/>
      <c r="J107" s="5" t="n"/>
    </row>
    <row r="108" ht="15.75" customHeight="1">
      <c r="A108" s="13" t="inlineStr">
        <is>
          <t>FECHA</t>
        </is>
      </c>
      <c r="B108" s="13" t="inlineStr">
        <is>
          <t>CIERRE DE CAJA</t>
        </is>
      </c>
      <c r="C108" s="13" t="inlineStr">
        <is>
          <t>IMPORTE</t>
        </is>
      </c>
      <c r="D108" s="32" t="inlineStr">
        <is>
          <t>112925155</t>
        </is>
      </c>
      <c r="E108" s="15" t="n">
        <v>112925307</v>
      </c>
      <c r="H108" s="9" t="n"/>
      <c r="I108" s="5" t="n"/>
      <c r="J108" s="5" t="n"/>
    </row>
    <row r="109">
      <c r="A109" s="5" t="n"/>
      <c r="B109" s="6" t="n"/>
      <c r="C109" s="5" t="n"/>
      <c r="D109" s="7" t="n"/>
      <c r="E109" s="8" t="n"/>
      <c r="H109" s="9" t="n"/>
      <c r="I109" s="10" t="n"/>
      <c r="J109" s="8" t="n"/>
    </row>
    <row r="110"/>
    <row r="111">
      <c r="A111" s="1" t="inlineStr">
        <is>
          <t>Cierre Caja</t>
        </is>
      </c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3" t="inlineStr">
        <is>
          <t>Del 13/03/2023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90" t="inlineStr">
        <is>
          <t>Cierre Caja</t>
        </is>
      </c>
      <c r="B113" s="90" t="inlineStr">
        <is>
          <t>Fecha</t>
        </is>
      </c>
      <c r="C113" s="90" t="inlineStr">
        <is>
          <t>Cajero</t>
        </is>
      </c>
      <c r="D113" s="90" t="inlineStr">
        <is>
          <t>Nro Voucher</t>
        </is>
      </c>
      <c r="E113" s="90" t="inlineStr">
        <is>
          <t>Nro Cuenta</t>
        </is>
      </c>
      <c r="F113" s="90" t="inlineStr">
        <is>
          <t>Tipo Ingreso</t>
        </is>
      </c>
      <c r="G113" s="91" t="n"/>
      <c r="H113" s="92" t="n"/>
      <c r="I113" s="90" t="inlineStr">
        <is>
          <t>TIPO DE INGRESO</t>
        </is>
      </c>
      <c r="J113" s="90" t="inlineStr">
        <is>
          <t>Cobrador</t>
        </is>
      </c>
    </row>
    <row r="114">
      <c r="A114" s="93" t="n"/>
      <c r="B114" s="93" t="n"/>
      <c r="C114" s="93" t="n"/>
      <c r="D114" s="93" t="n"/>
      <c r="E114" s="93" t="n"/>
      <c r="F114" s="4" t="inlineStr">
        <is>
          <t>EFECTIVO</t>
        </is>
      </c>
      <c r="G114" s="4" t="inlineStr">
        <is>
          <t>CHEQUE</t>
        </is>
      </c>
      <c r="H114" s="4" t="inlineStr">
        <is>
          <t>TRANSFERENCIA</t>
        </is>
      </c>
      <c r="I114" s="93" t="n"/>
      <c r="J114" s="93" t="n"/>
    </row>
    <row r="115">
      <c r="A115" s="5" t="inlineStr">
        <is>
          <t>CCAJ-CB13/57/23</t>
        </is>
      </c>
      <c r="B115" s="6" t="n">
        <v>44998.79583826389</v>
      </c>
      <c r="C115" s="5" t="inlineStr">
        <is>
          <t>2274 CELMI RIVERA CORDOVA</t>
        </is>
      </c>
      <c r="D115" s="7" t="n"/>
      <c r="E115" s="8" t="n"/>
      <c r="F115" s="9" t="n">
        <v>5659.01</v>
      </c>
      <c r="I115" s="10" t="inlineStr">
        <is>
          <t>EFECTIVO</t>
        </is>
      </c>
      <c r="J115" s="8" t="inlineStr">
        <is>
          <t>2274 CELMI RIVERA CORDOVA</t>
        </is>
      </c>
    </row>
    <row r="116">
      <c r="A116" s="5" t="inlineStr">
        <is>
          <t>CCAJ-CB13/57/23</t>
        </is>
      </c>
      <c r="B116" s="6" t="n">
        <v>44998.79583826389</v>
      </c>
      <c r="C116" s="5" t="inlineStr">
        <is>
          <t>2274 CELMI RIVERA CORDOVA</t>
        </is>
      </c>
      <c r="D116" s="7" t="n"/>
      <c r="E116" s="8" t="n"/>
      <c r="H116" s="9" t="n">
        <v>289.6</v>
      </c>
      <c r="I116" s="5" t="inlineStr">
        <is>
          <t>TARJETA DE DÉBITO/CRÉDITO</t>
        </is>
      </c>
      <c r="J116" s="8" t="inlineStr">
        <is>
          <t>2274 CELMI RIVERA CORDOVA</t>
        </is>
      </c>
    </row>
    <row r="117">
      <c r="A117" s="5" t="inlineStr">
        <is>
          <t>CCAJ-CB13/57/23</t>
        </is>
      </c>
      <c r="B117" s="6" t="n">
        <v>44998.79583826389</v>
      </c>
      <c r="C117" s="5" t="inlineStr">
        <is>
          <t>2274 CELMI RIVERA CORDOVA</t>
        </is>
      </c>
      <c r="D117" s="7" t="n"/>
      <c r="E117" s="8" t="n"/>
      <c r="H117" s="9" t="n">
        <v>190</v>
      </c>
      <c r="I117" s="10" t="inlineStr">
        <is>
          <t>CÓDIGO QR</t>
        </is>
      </c>
      <c r="J117" s="8" t="inlineStr">
        <is>
          <t>2274 CELMI RIVERA CORDOVA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F118" s="45" t="n"/>
      <c r="I118" s="10" t="n"/>
      <c r="J118" s="5" t="n"/>
    </row>
    <row r="119" ht="15.75" customHeight="1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32" t="inlineStr">
        <is>
          <t>112931696</t>
        </is>
      </c>
      <c r="E119" s="15" t="n">
        <v>112931799</v>
      </c>
      <c r="F119" s="9" t="n"/>
      <c r="I119" s="10" t="n"/>
      <c r="J119" s="5" t="n"/>
    </row>
    <row r="120"/>
    <row r="121"/>
    <row r="122">
      <c r="A122" s="1" t="inlineStr">
        <is>
          <t>Cierre Caja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3" t="inlineStr">
        <is>
          <t>Del 14/03/2023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90" t="inlineStr">
        <is>
          <t>Cierre Caja</t>
        </is>
      </c>
      <c r="B124" s="90" t="inlineStr">
        <is>
          <t>Fecha</t>
        </is>
      </c>
      <c r="C124" s="90" t="inlineStr">
        <is>
          <t>Cajero</t>
        </is>
      </c>
      <c r="D124" s="90" t="inlineStr">
        <is>
          <t>Nro Voucher</t>
        </is>
      </c>
      <c r="E124" s="90" t="inlineStr">
        <is>
          <t>Nro Cuenta</t>
        </is>
      </c>
      <c r="F124" s="90" t="inlineStr">
        <is>
          <t>Tipo Ingreso</t>
        </is>
      </c>
      <c r="G124" s="91" t="n"/>
      <c r="H124" s="92" t="n"/>
      <c r="I124" s="90" t="inlineStr">
        <is>
          <t>TIPO DE INGRESO</t>
        </is>
      </c>
      <c r="J124" s="90" t="inlineStr">
        <is>
          <t>Cobrador</t>
        </is>
      </c>
    </row>
    <row r="125">
      <c r="A125" s="93" t="n"/>
      <c r="B125" s="93" t="n"/>
      <c r="C125" s="93" t="n"/>
      <c r="D125" s="93" t="n"/>
      <c r="E125" s="93" t="n"/>
      <c r="F125" s="4" t="inlineStr">
        <is>
          <t>EFECTIVO</t>
        </is>
      </c>
      <c r="G125" s="4" t="inlineStr">
        <is>
          <t>CHEQUE</t>
        </is>
      </c>
      <c r="H125" s="4" t="inlineStr">
        <is>
          <t>TRANSFERENCIA</t>
        </is>
      </c>
      <c r="I125" s="93" t="n"/>
      <c r="J125" s="93" t="n"/>
    </row>
    <row r="126">
      <c r="A126" s="5" t="inlineStr">
        <is>
          <t>CCAJ-CB13/58/23</t>
        </is>
      </c>
      <c r="B126" s="6" t="n">
        <v>44999.77473395834</v>
      </c>
      <c r="C126" s="5" t="inlineStr">
        <is>
          <t>2274 CELMI RIVERA CORDOVA</t>
        </is>
      </c>
      <c r="D126" s="7" t="n"/>
      <c r="E126" s="8" t="n"/>
      <c r="F126" s="9" t="n">
        <v>5058.72</v>
      </c>
      <c r="I126" s="10" t="inlineStr">
        <is>
          <t>EFECTIVO</t>
        </is>
      </c>
      <c r="J126" s="8" t="inlineStr">
        <is>
          <t>2274 CELMI RIVERA CORDOVA</t>
        </is>
      </c>
    </row>
    <row r="127">
      <c r="A127" s="11" t="inlineStr">
        <is>
          <t>SAP</t>
        </is>
      </c>
      <c r="B127" s="6" t="n"/>
      <c r="C127" s="5" t="n"/>
      <c r="D127" s="7" t="n"/>
      <c r="E127" s="8" t="n"/>
      <c r="F127" s="9" t="n"/>
      <c r="I127" s="10" t="n"/>
      <c r="J127" s="5" t="n"/>
    </row>
    <row r="128">
      <c r="A128" s="85" t="inlineStr">
        <is>
          <t>RECORTE SAP</t>
        </is>
      </c>
      <c r="B128" s="91" t="n"/>
      <c r="C128" s="92" t="n"/>
      <c r="D128" s="86" t="inlineStr">
        <is>
          <t>112938572</t>
        </is>
      </c>
      <c r="E128" s="92" t="n"/>
      <c r="F128" s="73" t="n"/>
    </row>
    <row r="129">
      <c r="A129" s="13" t="inlineStr">
        <is>
          <t>CIERRE DE CAJA</t>
        </is>
      </c>
      <c r="B129" s="13" t="inlineStr">
        <is>
          <t>FECHA</t>
        </is>
      </c>
      <c r="C129" s="13" t="inlineStr">
        <is>
          <t>IMPORTE</t>
        </is>
      </c>
      <c r="D129" s="13" t="inlineStr">
        <is>
          <t>DOC CAJA-BANCO</t>
        </is>
      </c>
      <c r="E129" s="13" t="inlineStr">
        <is>
          <t>COMPENSACION</t>
        </is>
      </c>
      <c r="F129" s="31" t="n"/>
    </row>
    <row r="130" ht="15.75" customHeight="1">
      <c r="D130" s="32" t="n">
        <v>112938572</v>
      </c>
      <c r="E130" s="15" t="n">
        <v>112938705</v>
      </c>
      <c r="F130" s="33" t="n"/>
    </row>
    <row r="131">
      <c r="A131" s="85" t="inlineStr">
        <is>
          <t>RECORTE SAP</t>
        </is>
      </c>
      <c r="B131" s="91" t="n"/>
      <c r="C131" s="92" t="n"/>
      <c r="D131" s="86" t="inlineStr">
        <is>
          <t>COMPROBANTES ME</t>
        </is>
      </c>
      <c r="E131" s="92" t="n"/>
      <c r="F131" s="73" t="n"/>
    </row>
    <row r="132">
      <c r="A132" s="13" t="inlineStr">
        <is>
          <t>CIERRE DE CAJA</t>
        </is>
      </c>
      <c r="B132" s="13" t="inlineStr">
        <is>
          <t>FECHA</t>
        </is>
      </c>
      <c r="C132" s="13" t="inlineStr">
        <is>
          <t>IMPORTE</t>
        </is>
      </c>
      <c r="D132" s="13" t="inlineStr">
        <is>
          <t>DOC CAJA-BANCO</t>
        </is>
      </c>
      <c r="E132" s="13" t="inlineStr">
        <is>
          <t>COMPENSACION</t>
        </is>
      </c>
      <c r="F132" s="31" t="n"/>
    </row>
    <row r="133" ht="15.75" customHeight="1">
      <c r="A133" s="24" t="n"/>
      <c r="B133" s="6" t="n"/>
      <c r="C133" s="5" t="n"/>
      <c r="D133" s="37" t="n"/>
      <c r="E133" s="33" t="n"/>
      <c r="F133" s="33" t="n"/>
      <c r="I133" s="10" t="n"/>
      <c r="J133" s="5" t="n"/>
    </row>
    <row r="134"/>
    <row r="135">
      <c r="A135" s="1" t="inlineStr">
        <is>
          <t>Cierre Caja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3" t="inlineStr">
        <is>
          <t>Del 15/03/2023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90" t="inlineStr">
        <is>
          <t>Cierre Caja</t>
        </is>
      </c>
      <c r="B137" s="90" t="inlineStr">
        <is>
          <t>Fecha</t>
        </is>
      </c>
      <c r="C137" s="90" t="inlineStr">
        <is>
          <t>Cajero</t>
        </is>
      </c>
      <c r="D137" s="90" t="inlineStr">
        <is>
          <t>Nro Voucher</t>
        </is>
      </c>
      <c r="E137" s="90" t="inlineStr">
        <is>
          <t>Nro Cuenta</t>
        </is>
      </c>
      <c r="F137" s="90" t="inlineStr">
        <is>
          <t>Tipo Ingreso</t>
        </is>
      </c>
      <c r="G137" s="91" t="n"/>
      <c r="H137" s="92" t="n"/>
      <c r="I137" s="90" t="inlineStr">
        <is>
          <t>TIPO DE INGRESO</t>
        </is>
      </c>
      <c r="J137" s="90" t="inlineStr">
        <is>
          <t>Cobrador</t>
        </is>
      </c>
    </row>
    <row r="138">
      <c r="A138" s="93" t="n"/>
      <c r="B138" s="93" t="n"/>
      <c r="C138" s="93" t="n"/>
      <c r="D138" s="93" t="n"/>
      <c r="E138" s="93" t="n"/>
      <c r="F138" s="4" t="inlineStr">
        <is>
          <t>EFECTIVO</t>
        </is>
      </c>
      <c r="G138" s="4" t="inlineStr">
        <is>
          <t>CHEQUE</t>
        </is>
      </c>
      <c r="H138" s="4" t="inlineStr">
        <is>
          <t>TRANSFERENCIA</t>
        </is>
      </c>
      <c r="I138" s="93" t="n"/>
      <c r="J138" s="93" t="n"/>
    </row>
    <row r="139">
      <c r="A139" s="5" t="inlineStr">
        <is>
          <t>CCAJ-CB13/59/23</t>
        </is>
      </c>
      <c r="B139" s="6" t="n">
        <v>45000.79851986111</v>
      </c>
      <c r="C139" s="5" t="inlineStr">
        <is>
          <t>2274 CELMI RIVERA CORDOVA</t>
        </is>
      </c>
      <c r="D139" s="7" t="n"/>
      <c r="E139" s="8" t="n"/>
      <c r="F139" s="9" t="n">
        <v>8394.93</v>
      </c>
      <c r="I139" s="10" t="inlineStr">
        <is>
          <t>EFECTIVO</t>
        </is>
      </c>
      <c r="J139" s="8" t="inlineStr">
        <is>
          <t>2274 CELMI RIVERA CORDOVA</t>
        </is>
      </c>
    </row>
    <row r="140">
      <c r="A140" s="5" t="inlineStr">
        <is>
          <t>CCAJ-CB13/59/23</t>
        </is>
      </c>
      <c r="B140" s="6" t="n">
        <v>45000.79851986111</v>
      </c>
      <c r="C140" s="5" t="inlineStr">
        <is>
          <t>2274 CELMI RIVERA CORDOVA</t>
        </is>
      </c>
      <c r="D140" s="7" t="n"/>
      <c r="E140" s="8" t="n"/>
      <c r="H140" s="9" t="n">
        <v>163.3</v>
      </c>
      <c r="I140" s="5" t="inlineStr">
        <is>
          <t>TARJETA DE DÉBITO/CRÉDITO</t>
        </is>
      </c>
      <c r="J140" s="8" t="inlineStr">
        <is>
          <t>2274 CELMI RIVERA CORDOVA</t>
        </is>
      </c>
    </row>
    <row r="141">
      <c r="A141" s="11" t="inlineStr">
        <is>
          <t>SAP</t>
        </is>
      </c>
      <c r="B141" s="6" t="n"/>
      <c r="C141" s="5" t="n"/>
      <c r="D141" s="7" t="n"/>
      <c r="E141" s="8" t="n"/>
      <c r="F141" s="9" t="n"/>
      <c r="I141" s="10" t="n"/>
      <c r="J141" s="5" t="n"/>
    </row>
    <row r="142">
      <c r="A142" s="85" t="inlineStr">
        <is>
          <t>RECORTE SAP</t>
        </is>
      </c>
      <c r="B142" s="91" t="n"/>
      <c r="C142" s="92" t="n"/>
      <c r="D142" s="86" t="inlineStr">
        <is>
          <t>COMPROBANTES MN</t>
        </is>
      </c>
      <c r="E142" s="92" t="n"/>
      <c r="F142" s="73" t="n"/>
    </row>
    <row r="143">
      <c r="A143" s="13" t="inlineStr">
        <is>
          <t>CIERRE DE CAJA</t>
        </is>
      </c>
      <c r="B143" s="13" t="inlineStr">
        <is>
          <t>FECHA</t>
        </is>
      </c>
      <c r="C143" s="13" t="inlineStr">
        <is>
          <t>IMPORTE</t>
        </is>
      </c>
      <c r="D143" s="13" t="inlineStr">
        <is>
          <t>DOC CAJA-BANCO</t>
        </is>
      </c>
      <c r="E143" s="13" t="inlineStr">
        <is>
          <t>COMPENSACION</t>
        </is>
      </c>
      <c r="F143" s="31" t="n"/>
    </row>
    <row r="144" ht="15.75" customHeight="1">
      <c r="D144" s="37" t="n"/>
      <c r="E144" s="33" t="n"/>
      <c r="F144" s="33" t="n"/>
    </row>
    <row r="145">
      <c r="A145" s="85" t="inlineStr">
        <is>
          <t>RECORTE SAP</t>
        </is>
      </c>
      <c r="B145" s="91" t="n"/>
      <c r="C145" s="92" t="n"/>
      <c r="D145" s="86" t="inlineStr">
        <is>
          <t>COMPROBANTES ME</t>
        </is>
      </c>
      <c r="E145" s="92" t="n"/>
      <c r="F145" s="73" t="n"/>
    </row>
    <row r="146">
      <c r="A146" s="13" t="inlineStr">
        <is>
          <t>CIERRE DE CAJA</t>
        </is>
      </c>
      <c r="B146" s="13" t="inlineStr">
        <is>
          <t>FECHA</t>
        </is>
      </c>
      <c r="C146" s="13" t="inlineStr">
        <is>
          <t>IMPORTE</t>
        </is>
      </c>
      <c r="D146" s="13" t="inlineStr">
        <is>
          <t>DOC CAJA-BANCO</t>
        </is>
      </c>
      <c r="E146" s="13" t="inlineStr">
        <is>
          <t>COMPENSACION</t>
        </is>
      </c>
      <c r="F146" s="31" t="n"/>
    </row>
    <row r="147" ht="15.75" customHeight="1">
      <c r="A147" s="24" t="n"/>
      <c r="B147" s="6" t="n"/>
      <c r="C147" s="5" t="n"/>
      <c r="D147" s="37" t="n"/>
      <c r="E147" s="33" t="n"/>
      <c r="F147" s="33" t="n"/>
      <c r="I147" s="10" t="n"/>
      <c r="J147" s="5" t="n"/>
    </row>
    <row r="148">
      <c r="A148" s="5" t="n"/>
      <c r="B148" s="6" t="n"/>
      <c r="C148" s="5" t="n"/>
      <c r="D148" s="7" t="n"/>
      <c r="E148" s="8" t="n"/>
      <c r="H148" s="9" t="n"/>
      <c r="I148" s="10" t="n"/>
      <c r="J148" s="5" t="n"/>
    </row>
    <row r="149">
      <c r="A149" s="1" t="inlineStr">
        <is>
          <t>Cierre Caja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3" t="inlineStr">
        <is>
          <t>Del 16/03/2023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90" t="inlineStr">
        <is>
          <t>Cierre Caja</t>
        </is>
      </c>
      <c r="B151" s="90" t="inlineStr">
        <is>
          <t>Fecha</t>
        </is>
      </c>
      <c r="C151" s="90" t="inlineStr">
        <is>
          <t>Cajero</t>
        </is>
      </c>
      <c r="D151" s="90" t="inlineStr">
        <is>
          <t>Nro Voucher</t>
        </is>
      </c>
      <c r="E151" s="90" t="inlineStr">
        <is>
          <t>Nro Cuenta</t>
        </is>
      </c>
      <c r="F151" s="90" t="inlineStr">
        <is>
          <t>Tipo Ingreso</t>
        </is>
      </c>
      <c r="G151" s="91" t="n"/>
      <c r="H151" s="92" t="n"/>
      <c r="I151" s="90" t="inlineStr">
        <is>
          <t>TIPO DE INGRESO</t>
        </is>
      </c>
      <c r="J151" s="90" t="inlineStr">
        <is>
          <t>Cobrador</t>
        </is>
      </c>
    </row>
    <row r="152">
      <c r="A152" s="93" t="n"/>
      <c r="B152" s="93" t="n"/>
      <c r="C152" s="93" t="n"/>
      <c r="D152" s="93" t="n"/>
      <c r="E152" s="93" t="n"/>
      <c r="F152" s="4" t="inlineStr">
        <is>
          <t>EFECTIVO</t>
        </is>
      </c>
      <c r="G152" s="4" t="inlineStr">
        <is>
          <t>CHEQUE</t>
        </is>
      </c>
      <c r="H152" s="4" t="inlineStr">
        <is>
          <t>TRANSFERENCIA</t>
        </is>
      </c>
      <c r="I152" s="93" t="n"/>
      <c r="J152" s="93" t="n"/>
    </row>
    <row r="153">
      <c r="A153" s="5" t="inlineStr">
        <is>
          <t>CCAJ-CB13/60/23</t>
        </is>
      </c>
      <c r="B153" s="6" t="n">
        <v>45001.78813498843</v>
      </c>
      <c r="C153" s="5" t="inlineStr">
        <is>
          <t>2274 CELMI RIVERA CORDOVA</t>
        </is>
      </c>
      <c r="D153" s="7" t="n"/>
      <c r="E153" s="8" t="n"/>
      <c r="F153" s="9" t="n">
        <v>8732.76</v>
      </c>
      <c r="I153" s="10" t="inlineStr">
        <is>
          <t>EFECTIVO</t>
        </is>
      </c>
      <c r="J153" s="8" t="inlineStr">
        <is>
          <t>2274 CELMI RIVERA CORDOVA</t>
        </is>
      </c>
    </row>
    <row r="154">
      <c r="A154" s="5" t="inlineStr">
        <is>
          <t>CCAJ-CB13/60/23</t>
        </is>
      </c>
      <c r="B154" s="6" t="n">
        <v>45001.78813498843</v>
      </c>
      <c r="C154" s="5" t="inlineStr">
        <is>
          <t>2274 CELMI RIVERA CORDOVA</t>
        </is>
      </c>
      <c r="D154" s="7" t="n"/>
      <c r="E154" s="8" t="n"/>
      <c r="H154" s="9" t="n">
        <v>686.35</v>
      </c>
      <c r="I154" s="5" t="inlineStr">
        <is>
          <t>TARJETA DE DÉBITO/CRÉDITO</t>
        </is>
      </c>
      <c r="J154" s="8" t="inlineStr">
        <is>
          <t>2274 CELMI RIVERA CORDOVA</t>
        </is>
      </c>
    </row>
    <row r="155" ht="15.75" customHeight="1">
      <c r="A155" s="24" t="inlineStr">
        <is>
          <t>SAP</t>
        </is>
      </c>
      <c r="B155" s="6" t="n"/>
      <c r="C155" s="5" t="n"/>
      <c r="D155" s="7" t="n"/>
      <c r="E155" s="8" t="n"/>
      <c r="F155" s="33" t="n"/>
      <c r="G155" s="9" t="n"/>
      <c r="I155" s="10" t="n"/>
      <c r="J155" s="8" t="n"/>
    </row>
    <row r="156" ht="15.75" customHeight="1">
      <c r="A156" s="85" t="inlineStr">
        <is>
          <t>RECORTE SAP</t>
        </is>
      </c>
      <c r="B156" s="91" t="n"/>
      <c r="C156" s="92" t="n"/>
      <c r="D156" s="86" t="inlineStr">
        <is>
          <t>COMPROBANTES MN</t>
        </is>
      </c>
      <c r="E156" s="92" t="n"/>
      <c r="F156" s="33" t="n"/>
      <c r="G156" s="9" t="n"/>
      <c r="I156" s="10" t="n"/>
      <c r="J156" s="8" t="n"/>
    </row>
    <row r="157" ht="15.75" customHeight="1">
      <c r="A157" s="13" t="inlineStr">
        <is>
          <t>CIERRE DE CAJA</t>
        </is>
      </c>
      <c r="B157" s="13" t="inlineStr">
        <is>
          <t>FECHA</t>
        </is>
      </c>
      <c r="C157" s="13" t="inlineStr">
        <is>
          <t>IMPORTE</t>
        </is>
      </c>
      <c r="D157" s="13" t="inlineStr">
        <is>
          <t>DOC CAJA-BANCO</t>
        </is>
      </c>
      <c r="E157" s="13" t="inlineStr">
        <is>
          <t>COMPENSACION</t>
        </is>
      </c>
      <c r="F157" s="33" t="n"/>
      <c r="G157" s="9" t="n"/>
      <c r="I157" s="10" t="n"/>
      <c r="J157" s="8" t="n"/>
    </row>
    <row r="158" ht="15.75" customHeight="1">
      <c r="D158" s="37" t="n"/>
      <c r="E158" s="33" t="n"/>
      <c r="F158" s="33" t="n"/>
      <c r="G158" s="9" t="n"/>
      <c r="I158" s="10" t="n"/>
      <c r="J158" s="8" t="n"/>
    </row>
    <row r="159" ht="15.75" customHeight="1">
      <c r="A159" s="85" t="inlineStr">
        <is>
          <t>RECORTE SAP</t>
        </is>
      </c>
      <c r="B159" s="91" t="n"/>
      <c r="C159" s="92" t="n"/>
      <c r="D159" s="86" t="inlineStr">
        <is>
          <t>COMPROBANTES ME</t>
        </is>
      </c>
      <c r="E159" s="92" t="n"/>
      <c r="F159" s="33" t="n"/>
      <c r="G159" s="9" t="n"/>
      <c r="I159" s="10" t="n"/>
      <c r="J159" s="8" t="n"/>
    </row>
    <row r="160" ht="15.75" customHeight="1">
      <c r="A160" s="13" t="inlineStr">
        <is>
          <t>CIERRE DE CAJA</t>
        </is>
      </c>
      <c r="B160" s="13" t="inlineStr">
        <is>
          <t>FECHA</t>
        </is>
      </c>
      <c r="C160" s="13" t="inlineStr">
        <is>
          <t>IMPORTE</t>
        </is>
      </c>
      <c r="D160" s="13" t="inlineStr">
        <is>
          <t>DOC CAJA-BANCO</t>
        </is>
      </c>
      <c r="E160" s="13" t="inlineStr">
        <is>
          <t>COMPENSACION</t>
        </is>
      </c>
      <c r="F160" s="33" t="n"/>
      <c r="G160" s="9" t="n"/>
      <c r="I160" s="10" t="n"/>
      <c r="J160" s="8" t="n"/>
    </row>
    <row r="161" ht="15.75" customHeight="1">
      <c r="A161" s="24" t="n"/>
      <c r="B161" s="6" t="n"/>
      <c r="C161" s="5" t="n"/>
      <c r="D161" s="37" t="n"/>
      <c r="E161" s="33" t="n"/>
      <c r="F161" s="33" t="n"/>
      <c r="G161" s="9" t="n"/>
      <c r="I161" s="10" t="n"/>
      <c r="J161" s="8" t="n"/>
    </row>
    <row r="162">
      <c r="A162" s="5" t="n"/>
      <c r="B162" s="6" t="n"/>
      <c r="C162" s="5" t="n"/>
      <c r="D162" s="7" t="n"/>
      <c r="E162" s="8" t="n"/>
      <c r="G162" s="9" t="n"/>
      <c r="I162" s="10" t="n"/>
      <c r="J162" s="8" t="n"/>
    </row>
  </sheetData>
  <mergeCells count="132">
    <mergeCell ref="E113:E114"/>
    <mergeCell ref="F113:H113"/>
    <mergeCell ref="I73:I74"/>
    <mergeCell ref="J73:J74"/>
    <mergeCell ref="A73:A74"/>
    <mergeCell ref="B73:B74"/>
    <mergeCell ref="C73:C74"/>
    <mergeCell ref="D73:D74"/>
    <mergeCell ref="E73:E74"/>
    <mergeCell ref="F73:H73"/>
    <mergeCell ref="I83:I84"/>
    <mergeCell ref="J83:J84"/>
    <mergeCell ref="A83:A84"/>
    <mergeCell ref="B83:B84"/>
    <mergeCell ref="C83:C84"/>
    <mergeCell ref="D83:D84"/>
    <mergeCell ref="E83:E84"/>
    <mergeCell ref="F83:H83"/>
    <mergeCell ref="I24:I25"/>
    <mergeCell ref="J24:J25"/>
    <mergeCell ref="A24:A25"/>
    <mergeCell ref="B24:B25"/>
    <mergeCell ref="C24:C25"/>
    <mergeCell ref="D24:D25"/>
    <mergeCell ref="E24:E25"/>
    <mergeCell ref="F24:H24"/>
    <mergeCell ref="I3:I4"/>
    <mergeCell ref="J3:J4"/>
    <mergeCell ref="A3:A4"/>
    <mergeCell ref="B3:B4"/>
    <mergeCell ref="C3:C4"/>
    <mergeCell ref="D3:D4"/>
    <mergeCell ref="E3:E4"/>
    <mergeCell ref="F3:H3"/>
    <mergeCell ref="F14:H14"/>
    <mergeCell ref="I14:I15"/>
    <mergeCell ref="J14:J15"/>
    <mergeCell ref="A14:A15"/>
    <mergeCell ref="B14:B15"/>
    <mergeCell ref="C14:C15"/>
    <mergeCell ref="D14:D15"/>
    <mergeCell ref="E14:E15"/>
    <mergeCell ref="J44:J45"/>
    <mergeCell ref="I34:I35"/>
    <mergeCell ref="J34:J35"/>
    <mergeCell ref="A44:A45"/>
    <mergeCell ref="B44:B45"/>
    <mergeCell ref="C44:C45"/>
    <mergeCell ref="D44:D45"/>
    <mergeCell ref="E44:E45"/>
    <mergeCell ref="F44:H44"/>
    <mergeCell ref="A34:A35"/>
    <mergeCell ref="B34:B35"/>
    <mergeCell ref="C34:C35"/>
    <mergeCell ref="D34:D35"/>
    <mergeCell ref="E34:E35"/>
    <mergeCell ref="F34:H34"/>
    <mergeCell ref="I44:I45"/>
    <mergeCell ref="I63:I64"/>
    <mergeCell ref="J63:J64"/>
    <mergeCell ref="A63:A64"/>
    <mergeCell ref="B63:B64"/>
    <mergeCell ref="C63:C64"/>
    <mergeCell ref="D63:D64"/>
    <mergeCell ref="E63:E64"/>
    <mergeCell ref="F63:H63"/>
    <mergeCell ref="I53:I54"/>
    <mergeCell ref="J53:J54"/>
    <mergeCell ref="A53:A54"/>
    <mergeCell ref="B53:B54"/>
    <mergeCell ref="C53:C54"/>
    <mergeCell ref="D53:D54"/>
    <mergeCell ref="E53:E54"/>
    <mergeCell ref="F53:H53"/>
    <mergeCell ref="A131:C131"/>
    <mergeCell ref="D131:E131"/>
    <mergeCell ref="F93:H93"/>
    <mergeCell ref="I93:I94"/>
    <mergeCell ref="J93:J94"/>
    <mergeCell ref="A93:A94"/>
    <mergeCell ref="B93:B94"/>
    <mergeCell ref="C93:C94"/>
    <mergeCell ref="D93:D94"/>
    <mergeCell ref="E93:E94"/>
    <mergeCell ref="I103:I104"/>
    <mergeCell ref="J103:J104"/>
    <mergeCell ref="A103:A104"/>
    <mergeCell ref="B103:B104"/>
    <mergeCell ref="C103:C104"/>
    <mergeCell ref="D103:D104"/>
    <mergeCell ref="E103:E104"/>
    <mergeCell ref="F103:H103"/>
    <mergeCell ref="I113:I114"/>
    <mergeCell ref="J113:J114"/>
    <mergeCell ref="A113:A114"/>
    <mergeCell ref="B113:B114"/>
    <mergeCell ref="C113:C114"/>
    <mergeCell ref="D113:D114"/>
    <mergeCell ref="I124:I125"/>
    <mergeCell ref="J124:J125"/>
    <mergeCell ref="A124:A125"/>
    <mergeCell ref="B124:B125"/>
    <mergeCell ref="C124:C125"/>
    <mergeCell ref="D124:D125"/>
    <mergeCell ref="E124:E125"/>
    <mergeCell ref="F124:H124"/>
    <mergeCell ref="A128:C128"/>
    <mergeCell ref="D128:E128"/>
    <mergeCell ref="I137:I138"/>
    <mergeCell ref="A156:C156"/>
    <mergeCell ref="D156:E156"/>
    <mergeCell ref="A159:C159"/>
    <mergeCell ref="D159:E159"/>
    <mergeCell ref="I151:I152"/>
    <mergeCell ref="J137:J138"/>
    <mergeCell ref="A137:A138"/>
    <mergeCell ref="B137:B138"/>
    <mergeCell ref="C137:C138"/>
    <mergeCell ref="D137:D138"/>
    <mergeCell ref="E137:E138"/>
    <mergeCell ref="F137:H137"/>
    <mergeCell ref="J151:J152"/>
    <mergeCell ref="A151:A152"/>
    <mergeCell ref="B151:B152"/>
    <mergeCell ref="C151:C152"/>
    <mergeCell ref="D151:D152"/>
    <mergeCell ref="E151:E152"/>
    <mergeCell ref="F151:H151"/>
    <mergeCell ref="A142:C142"/>
    <mergeCell ref="D142:E142"/>
    <mergeCell ref="A145:C145"/>
    <mergeCell ref="D145:E145"/>
  </mergeCells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66"/>
  <sheetViews>
    <sheetView topLeftCell="A255" workbookViewId="0">
      <selection activeCell="C260" sqref="C26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3.140625" customWidth="1" min="5" max="5"/>
    <col width="12.85546875" bestFit="1" customWidth="1" min="6" max="6"/>
    <col width="8.5703125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CCAJ-SR27/39/2023</t>
        </is>
      </c>
      <c r="B5" s="6" t="n">
        <v>44985.93585311343</v>
      </c>
      <c r="C5" s="5" t="inlineStr">
        <is>
          <t>3106 FABIOLA NAVA - CAJA</t>
        </is>
      </c>
      <c r="D5" s="17" t="n">
        <v>45163301237</v>
      </c>
      <c r="E5" s="8" t="inlineStr">
        <is>
          <t>BISA-100070065</t>
        </is>
      </c>
      <c r="H5" s="9" t="n">
        <v>714.8200000000001</v>
      </c>
      <c r="I5" s="5" t="inlineStr">
        <is>
          <t>DEPÓSITO BANCARIO</t>
        </is>
      </c>
      <c r="J5" s="8" t="inlineStr">
        <is>
          <t>3140 JUAN MAMANI MERMA</t>
        </is>
      </c>
    </row>
    <row r="6">
      <c r="A6" s="5" t="inlineStr">
        <is>
          <t>CCAJ-SR27/39/2023</t>
        </is>
      </c>
      <c r="B6" s="6" t="n">
        <v>44985.93585311343</v>
      </c>
      <c r="C6" s="5" t="inlineStr">
        <is>
          <t>3106 FABIOLA NAVA - CAJA</t>
        </is>
      </c>
      <c r="D6" s="17" t="n">
        <v>45113363225</v>
      </c>
      <c r="E6" s="8" t="inlineStr">
        <is>
          <t>BISA-100070065</t>
        </is>
      </c>
      <c r="H6" s="9" t="n">
        <v>556.04</v>
      </c>
      <c r="I6" s="5" t="inlineStr">
        <is>
          <t>DEPÓSITO BANCARIO</t>
        </is>
      </c>
      <c r="J6" s="8" t="inlineStr">
        <is>
          <t>3140 JUAN MAMANI MERMA</t>
        </is>
      </c>
    </row>
    <row r="7">
      <c r="A7" s="5" t="inlineStr">
        <is>
          <t>CCAJ-SR27/39/2023</t>
        </is>
      </c>
      <c r="B7" s="6" t="n">
        <v>44985.93585311343</v>
      </c>
      <c r="C7" s="5" t="inlineStr">
        <is>
          <t>3106 FABIOLA NAVA - CAJA</t>
        </is>
      </c>
      <c r="D7" s="17" t="n">
        <v>54510685841</v>
      </c>
      <c r="E7" s="8" t="inlineStr">
        <is>
          <t>BISA-100070065</t>
        </is>
      </c>
      <c r="H7" s="9" t="n">
        <v>1802.75</v>
      </c>
      <c r="I7" s="5" t="inlineStr">
        <is>
          <t>DEPÓSITO BANCARIO</t>
        </is>
      </c>
      <c r="J7" s="5" t="inlineStr">
        <is>
          <t>3144 WILSON ORLANDO CASILLAS ROBLES</t>
        </is>
      </c>
    </row>
    <row r="8">
      <c r="A8" s="5" t="inlineStr">
        <is>
          <t>CCAJ-SR27/39/2023</t>
        </is>
      </c>
      <c r="B8" s="6" t="n">
        <v>44985.93585311343</v>
      </c>
      <c r="C8" s="5" t="inlineStr">
        <is>
          <t>3106 FABIOLA NAVA - CAJA</t>
        </is>
      </c>
      <c r="D8" s="17" t="n">
        <v>45143576355</v>
      </c>
      <c r="E8" s="8" t="inlineStr">
        <is>
          <t>BISA-100070065</t>
        </is>
      </c>
      <c r="H8" s="9" t="n">
        <v>2681.28</v>
      </c>
      <c r="I8" s="5" t="inlineStr">
        <is>
          <t>DEPÓSITO BANCARIO</t>
        </is>
      </c>
      <c r="J8" s="5" t="inlineStr">
        <is>
          <t>3144 WILSON ORLANDO CASILLAS ROBLES</t>
        </is>
      </c>
    </row>
    <row r="9">
      <c r="A9" s="5" t="inlineStr">
        <is>
          <t>CCAJ-SR27/39/2023</t>
        </is>
      </c>
      <c r="B9" s="6" t="n">
        <v>44985.93585311343</v>
      </c>
      <c r="C9" s="5" t="inlineStr">
        <is>
          <t>3106 FABIOLA NAVA - CAJA</t>
        </is>
      </c>
      <c r="D9" s="17" t="n">
        <v>45143575919</v>
      </c>
      <c r="E9" s="8" t="inlineStr">
        <is>
          <t>BISA-100070065</t>
        </is>
      </c>
      <c r="H9" s="9" t="n">
        <v>549.9</v>
      </c>
      <c r="I9" s="5" t="inlineStr">
        <is>
          <t>DEPÓSITO BANCARIO</t>
        </is>
      </c>
      <c r="J9" s="5" t="inlineStr">
        <is>
          <t>3144 WILSON ORLANDO CASILLAS ROBLES</t>
        </is>
      </c>
    </row>
    <row r="10">
      <c r="A10" s="5" t="inlineStr">
        <is>
          <t>CCAJ-SR27/39/2023</t>
        </is>
      </c>
      <c r="B10" s="6" t="n">
        <v>44985.93585311343</v>
      </c>
      <c r="C10" s="5" t="inlineStr">
        <is>
          <t>3106 FABIOLA NAVA - CAJA</t>
        </is>
      </c>
      <c r="D10" s="17" t="n">
        <v>14810360874</v>
      </c>
      <c r="E10" s="8" t="inlineStr">
        <is>
          <t>BISA-100070065</t>
        </is>
      </c>
      <c r="H10" s="9" t="n">
        <v>6773.76</v>
      </c>
      <c r="I10" s="5" t="inlineStr">
        <is>
          <t>DEPÓSITO BANCARIO</t>
        </is>
      </c>
      <c r="J10" s="5" t="inlineStr">
        <is>
          <t>3144 WILSON ORLANDO CASILLAS ROBLES</t>
        </is>
      </c>
    </row>
    <row r="11">
      <c r="A11" s="5" t="inlineStr">
        <is>
          <t>CCAJ-SR27/39/2023</t>
        </is>
      </c>
      <c r="B11" s="6" t="n">
        <v>44985.93585311343</v>
      </c>
      <c r="C11" s="5" t="inlineStr">
        <is>
          <t>3106 FABIOLA NAVA - CAJA</t>
        </is>
      </c>
      <c r="D11" s="17" t="n">
        <v>54710684398</v>
      </c>
      <c r="E11" s="8" t="inlineStr">
        <is>
          <t>BISA-100070065</t>
        </is>
      </c>
      <c r="H11" s="9" t="n">
        <v>8641.75</v>
      </c>
      <c r="I11" s="5" t="inlineStr">
        <is>
          <t>DEPÓSITO BANCARIO</t>
        </is>
      </c>
      <c r="J11" s="5" t="inlineStr">
        <is>
          <t>3144 WILSON ORLANDO CASILLAS ROBLES</t>
        </is>
      </c>
    </row>
    <row r="12">
      <c r="A12" s="5" t="inlineStr">
        <is>
          <t>CCAJ-SR27/39/2023</t>
        </is>
      </c>
      <c r="B12" s="6" t="n">
        <v>44985.93585311343</v>
      </c>
      <c r="C12" s="5" t="inlineStr">
        <is>
          <t>3106 FABIOLA NAVA - CAJA</t>
        </is>
      </c>
      <c r="D12" s="17" t="n">
        <v>45133213584</v>
      </c>
      <c r="E12" s="8" t="inlineStr">
        <is>
          <t>BISA-100070065</t>
        </is>
      </c>
      <c r="H12" s="9" t="n">
        <v>20824.7</v>
      </c>
      <c r="I12" s="5" t="inlineStr">
        <is>
          <t>DEPÓSITO BANCARIO</t>
        </is>
      </c>
      <c r="J12" s="5" t="inlineStr">
        <is>
          <t>3144 WILSON ORLANDO CASILLAS ROBLES</t>
        </is>
      </c>
    </row>
    <row r="13">
      <c r="A13" s="5" t="inlineStr">
        <is>
          <t>CCAJ-SR27/39/2023</t>
        </is>
      </c>
      <c r="B13" s="6" t="n">
        <v>44985.93585311343</v>
      </c>
      <c r="C13" s="5" t="inlineStr">
        <is>
          <t>3106 FABIOLA NAVA - CAJA</t>
        </is>
      </c>
      <c r="D13" s="17" t="n">
        <v>54510686105</v>
      </c>
      <c r="E13" s="8" t="inlineStr">
        <is>
          <t>BISA-100070065</t>
        </is>
      </c>
      <c r="H13" s="9" t="n">
        <v>12933.86</v>
      </c>
      <c r="I13" s="5" t="inlineStr">
        <is>
          <t>DEPÓSITO BANCARIO</t>
        </is>
      </c>
      <c r="J13" s="5" t="inlineStr">
        <is>
          <t>3144 WILSON ORLANDO CASILLAS ROBLES</t>
        </is>
      </c>
    </row>
    <row r="14">
      <c r="A14" s="5" t="inlineStr">
        <is>
          <t>CCAJ-SR27/39/2023</t>
        </is>
      </c>
      <c r="B14" s="6" t="n">
        <v>44985.93585311343</v>
      </c>
      <c r="C14" s="5" t="inlineStr">
        <is>
          <t>3106 FABIOLA NAVA - CAJA</t>
        </is>
      </c>
      <c r="D14" s="17" t="n">
        <v>54110697051</v>
      </c>
      <c r="E14" s="8" t="inlineStr">
        <is>
          <t>BISA-100070065</t>
        </is>
      </c>
      <c r="H14" s="9" t="n">
        <v>207.36</v>
      </c>
      <c r="I14" s="5" t="inlineStr">
        <is>
          <t>DEPÓSITO BANCARIO</t>
        </is>
      </c>
      <c r="J14" s="5" t="inlineStr">
        <is>
          <t>3144 WILSON ORLANDO CASILLAS ROBLES</t>
        </is>
      </c>
    </row>
    <row r="15">
      <c r="A15" s="5" t="inlineStr">
        <is>
          <t>CCAJ-SR27/39/2023</t>
        </is>
      </c>
      <c r="B15" s="6" t="n">
        <v>44985.93585311343</v>
      </c>
      <c r="C15" s="5" t="inlineStr">
        <is>
          <t>3106 FABIOLA NAVA - CAJA</t>
        </is>
      </c>
      <c r="D15" s="17" t="n">
        <v>45113363679</v>
      </c>
      <c r="E15" s="8" t="inlineStr">
        <is>
          <t>BISA-100070065</t>
        </is>
      </c>
      <c r="H15" s="9" t="n">
        <v>3054</v>
      </c>
      <c r="I15" s="5" t="inlineStr">
        <is>
          <t>DEPÓSITO BANCARIO</t>
        </is>
      </c>
      <c r="J15" s="5" t="inlineStr">
        <is>
          <t>3118 PAOLA LESLY CARMONA GARCIA</t>
        </is>
      </c>
    </row>
    <row r="16">
      <c r="A16" s="5" t="inlineStr">
        <is>
          <t>CCAJ-SR27/39/2023</t>
        </is>
      </c>
      <c r="B16" s="6" t="n">
        <v>44985.93585311343</v>
      </c>
      <c r="C16" s="5" t="inlineStr">
        <is>
          <t>3106 FABIOLA NAVA - CAJA</t>
        </is>
      </c>
      <c r="D16" s="7" t="n">
        <v>5192069</v>
      </c>
      <c r="E16" s="5" t="inlineStr">
        <is>
          <t>BANCO UNION-10000020161539</t>
        </is>
      </c>
      <c r="H16" s="9" t="n">
        <v>2722.12</v>
      </c>
      <c r="I16" s="5" t="inlineStr">
        <is>
          <t>DEPÓSITO BANCARIO</t>
        </is>
      </c>
      <c r="J16" s="5" t="inlineStr">
        <is>
          <t>3144 WILSON ORLANDO CASILLAS ROBLES</t>
        </is>
      </c>
    </row>
    <row r="17">
      <c r="A17" s="5" t="inlineStr">
        <is>
          <t>CCAJ-SR27/39/2023</t>
        </is>
      </c>
      <c r="B17" s="6" t="n">
        <v>44985.93585311343</v>
      </c>
      <c r="C17" s="5" t="inlineStr">
        <is>
          <t>3106 FABIOLA NAVA - CAJA</t>
        </is>
      </c>
      <c r="D17" s="7" t="n"/>
      <c r="E17" s="8" t="n"/>
      <c r="F17" s="9" t="n">
        <v>21887.6</v>
      </c>
      <c r="I17" s="10" t="inlineStr">
        <is>
          <t>EFECTIVO</t>
        </is>
      </c>
      <c r="J17" s="5" t="inlineStr">
        <is>
          <t>3118 PAOLA LESLY CARMONA GARCIA</t>
        </is>
      </c>
    </row>
    <row r="18">
      <c r="A18" s="5" t="inlineStr">
        <is>
          <t>CCAJ-SR27/39/2023</t>
        </is>
      </c>
      <c r="B18" s="6" t="n">
        <v>44985.93585311343</v>
      </c>
      <c r="C18" s="5" t="inlineStr">
        <is>
          <t>3106 FABIOLA NAVA - CAJA</t>
        </is>
      </c>
      <c r="D18" s="7" t="n"/>
      <c r="E18" s="8" t="n"/>
      <c r="F18" s="9" t="n">
        <v>8911.5</v>
      </c>
      <c r="I18" s="10" t="inlineStr">
        <is>
          <t>EFECTIVO</t>
        </is>
      </c>
      <c r="J18" s="8" t="inlineStr">
        <is>
          <t>3140 JUAN MAMANI MERMA</t>
        </is>
      </c>
    </row>
    <row r="19">
      <c r="A19" s="5" t="inlineStr">
        <is>
          <t>CCAJ-SR27/39/2023</t>
        </is>
      </c>
      <c r="B19" s="6" t="n">
        <v>44985.93585311343</v>
      </c>
      <c r="C19" s="5" t="inlineStr">
        <is>
          <t>3106 FABIOLA NAVA - CAJA</t>
        </is>
      </c>
      <c r="D19" s="7" t="n"/>
      <c r="E19" s="8" t="n"/>
      <c r="F19" s="9" t="n">
        <v>15124.4</v>
      </c>
      <c r="I19" s="10" t="inlineStr">
        <is>
          <t>EFECTIVO</t>
        </is>
      </c>
      <c r="J19" s="5" t="inlineStr">
        <is>
          <t>3144 WILSON ORLANDO CASILLAS ROBLES</t>
        </is>
      </c>
    </row>
    <row r="20">
      <c r="A20" s="5" t="inlineStr">
        <is>
          <t>CCAJ-SR27/39/2023</t>
        </is>
      </c>
      <c r="B20" s="6" t="n">
        <v>44985.93585311343</v>
      </c>
      <c r="C20" s="5" t="inlineStr">
        <is>
          <t>3106 FABIOLA NAVA - CAJA</t>
        </is>
      </c>
      <c r="D20" s="7" t="n"/>
      <c r="E20" s="8" t="n"/>
      <c r="F20" s="9" t="n">
        <v>7138.2</v>
      </c>
      <c r="I20" s="10" t="inlineStr">
        <is>
          <t>EFECTIVO</t>
        </is>
      </c>
      <c r="J20" s="8" t="inlineStr">
        <is>
          <t>4099 MANUEL SANCHEZ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12">
        <f>SUM(F5:G20)</f>
        <v/>
      </c>
      <c r="H21" s="9" t="n"/>
      <c r="I21" s="10" t="n"/>
      <c r="J21" s="5" t="n"/>
    </row>
    <row r="22" ht="15.75" customHeight="1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  <c r="D22" s="18" t="n">
        <v>112847526</v>
      </c>
      <c r="E22" s="15" t="n">
        <v>112848004</v>
      </c>
      <c r="H22" s="9" t="n"/>
      <c r="I22" s="10" t="n"/>
      <c r="J22" s="5" t="n"/>
    </row>
    <row r="23">
      <c r="A23" s="5" t="n"/>
      <c r="B23" s="6" t="n"/>
      <c r="C23" s="5" t="n"/>
      <c r="D23" s="19" t="inlineStr">
        <is>
          <t>BOOT</t>
        </is>
      </c>
      <c r="E23" s="8" t="n"/>
      <c r="H23" s="9" t="n"/>
      <c r="I23" s="10" t="n"/>
      <c r="J23" s="5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01/03/2023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90" t="inlineStr">
        <is>
          <t>Cierre Caja</t>
        </is>
      </c>
      <c r="B27" s="90" t="inlineStr">
        <is>
          <t>Fecha</t>
        </is>
      </c>
      <c r="C27" s="90" t="inlineStr">
        <is>
          <t>Cajero</t>
        </is>
      </c>
      <c r="D27" s="90" t="inlineStr">
        <is>
          <t>Nro Voucher</t>
        </is>
      </c>
      <c r="E27" s="90" t="inlineStr">
        <is>
          <t>Nro Cuenta</t>
        </is>
      </c>
      <c r="F27" s="90" t="inlineStr">
        <is>
          <t>Tipo Ingreso</t>
        </is>
      </c>
      <c r="G27" s="91" t="n"/>
      <c r="H27" s="92" t="n"/>
      <c r="I27" s="90" t="inlineStr">
        <is>
          <t>TIPO DE INGRESO</t>
        </is>
      </c>
      <c r="J27" s="90" t="inlineStr">
        <is>
          <t>Cobrador</t>
        </is>
      </c>
    </row>
    <row r="28">
      <c r="A28" s="93" t="n"/>
      <c r="B28" s="93" t="n"/>
      <c r="C28" s="93" t="n"/>
      <c r="D28" s="93" t="n"/>
      <c r="E28" s="93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93" t="n"/>
      <c r="J28" s="93" t="n"/>
    </row>
    <row r="29">
      <c r="A29" s="5" t="inlineStr">
        <is>
          <t>CCAJ-SR27/40/2023</t>
        </is>
      </c>
      <c r="B29" s="6" t="n">
        <v>44986.89535416666</v>
      </c>
      <c r="C29" s="5" t="inlineStr">
        <is>
          <t>3106 FABIOLA NAVA - CAJA</t>
        </is>
      </c>
      <c r="D29" s="17" t="n">
        <v>54310685834</v>
      </c>
      <c r="E29" s="8" t="inlineStr">
        <is>
          <t>BISA-100070065</t>
        </is>
      </c>
      <c r="H29" s="9" t="n">
        <v>8897.32</v>
      </c>
      <c r="I29" s="5" t="inlineStr">
        <is>
          <t>DEPÓSITO BANCARIO</t>
        </is>
      </c>
      <c r="J29" s="5" t="inlineStr">
        <is>
          <t>3144 WILSON ORLANDO CASILLAS ROBLES</t>
        </is>
      </c>
    </row>
    <row r="30">
      <c r="A30" s="5" t="inlineStr">
        <is>
          <t>CCAJ-SR27/40/2023</t>
        </is>
      </c>
      <c r="B30" s="6" t="n">
        <v>44986.89535416666</v>
      </c>
      <c r="C30" s="5" t="inlineStr">
        <is>
          <t>3106 FABIOLA NAVA - CAJA</t>
        </is>
      </c>
      <c r="D30" s="17" t="n">
        <v>45173274205</v>
      </c>
      <c r="E30" s="8" t="inlineStr">
        <is>
          <t>BISA-100070065</t>
        </is>
      </c>
      <c r="H30" s="9" t="n">
        <v>7236</v>
      </c>
      <c r="I30" s="5" t="inlineStr">
        <is>
          <t>DEPÓSITO BANCARIO</t>
        </is>
      </c>
      <c r="J30" s="5" t="inlineStr">
        <is>
          <t>3144 WILSON ORLANDO CASILLAS ROBLES</t>
        </is>
      </c>
    </row>
    <row r="31">
      <c r="A31" s="5" t="inlineStr">
        <is>
          <t>CCAJ-SR27/40/2023</t>
        </is>
      </c>
      <c r="B31" s="6" t="n">
        <v>44986.89535416666</v>
      </c>
      <c r="C31" s="5" t="inlineStr">
        <is>
          <t>3106 FABIOLA NAVA - CAJA</t>
        </is>
      </c>
      <c r="D31" s="17" t="n">
        <v>45143580431</v>
      </c>
      <c r="E31" s="8" t="inlineStr">
        <is>
          <t>BISA-100070065</t>
        </is>
      </c>
      <c r="H31" s="9" t="n">
        <v>41184.9</v>
      </c>
      <c r="I31" s="5" t="inlineStr">
        <is>
          <t>DEPÓSITO BANCARIO</t>
        </is>
      </c>
      <c r="J31" s="5" t="inlineStr">
        <is>
          <t>3144 WILSON ORLANDO CASILLAS ROBLES</t>
        </is>
      </c>
    </row>
    <row r="32">
      <c r="A32" s="5" t="inlineStr">
        <is>
          <t>CCAJ-SR27/40/2023</t>
        </is>
      </c>
      <c r="B32" s="6" t="n">
        <v>44986.89535416666</v>
      </c>
      <c r="C32" s="5" t="inlineStr">
        <is>
          <t>3106 FABIOLA NAVA - CAJA</t>
        </is>
      </c>
      <c r="D32" s="7" t="n"/>
      <c r="E32" s="8" t="n"/>
      <c r="F32" s="9" t="n">
        <v>8604</v>
      </c>
      <c r="I32" s="10" t="inlineStr">
        <is>
          <t>EFECTIVO</t>
        </is>
      </c>
      <c r="J32" s="5" t="inlineStr">
        <is>
          <t>3118 PAOLA LESLY CARMONA GARCIA</t>
        </is>
      </c>
    </row>
    <row r="33">
      <c r="A33" s="5" t="inlineStr">
        <is>
          <t>CCAJ-SR27/40/2023</t>
        </is>
      </c>
      <c r="B33" s="6" t="n">
        <v>44986.89535416666</v>
      </c>
      <c r="C33" s="5" t="inlineStr">
        <is>
          <t>3106 FABIOLA NAVA - CAJA</t>
        </is>
      </c>
      <c r="D33" s="7" t="n"/>
      <c r="E33" s="8" t="n"/>
      <c r="F33" s="9" t="n">
        <v>15365.7</v>
      </c>
      <c r="I33" s="10" t="inlineStr">
        <is>
          <t>EFECTIVO</t>
        </is>
      </c>
      <c r="J33" s="5" t="inlineStr">
        <is>
          <t>3144 WILSON ORLANDO CASILLAS ROBLES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F34" s="35">
        <f>SUM(F29:G33)</f>
        <v/>
      </c>
      <c r="I34" s="10" t="n"/>
      <c r="J34" s="5" t="n"/>
    </row>
    <row r="35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7" t="n"/>
      <c r="E35" s="8" t="n"/>
      <c r="F35" s="62" t="n"/>
      <c r="I35" s="10" t="n"/>
      <c r="J35" s="5" t="n"/>
    </row>
    <row r="36" ht="15.75" customHeight="1">
      <c r="D36" s="34" t="n">
        <v>112862319</v>
      </c>
      <c r="E36" s="15" t="n">
        <v>112862494</v>
      </c>
    </row>
    <row r="37">
      <c r="A37" s="5" t="n"/>
      <c r="B37" s="6" t="n"/>
      <c r="C37" s="5" t="n"/>
      <c r="D37" s="7" t="inlineStr">
        <is>
          <t>112862319</t>
        </is>
      </c>
      <c r="E37" s="8" t="inlineStr">
        <is>
          <t>112862340</t>
        </is>
      </c>
      <c r="H37" s="9" t="n"/>
      <c r="I37" s="10" t="n"/>
      <c r="J37" s="5" t="n"/>
    </row>
    <row r="38"/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02/03/2023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90" t="inlineStr">
        <is>
          <t>Cierre Caja</t>
        </is>
      </c>
      <c r="B41" s="90" t="inlineStr">
        <is>
          <t>Fecha</t>
        </is>
      </c>
      <c r="C41" s="90" t="inlineStr">
        <is>
          <t>Cajero</t>
        </is>
      </c>
      <c r="D41" s="90" t="inlineStr">
        <is>
          <t>Nro Voucher</t>
        </is>
      </c>
      <c r="E41" s="90" t="inlineStr">
        <is>
          <t>Nro Cuenta</t>
        </is>
      </c>
      <c r="F41" s="90" t="inlineStr">
        <is>
          <t>Tipo Ingreso</t>
        </is>
      </c>
      <c r="G41" s="91" t="n"/>
      <c r="H41" s="92" t="n"/>
      <c r="I41" s="90" t="inlineStr">
        <is>
          <t>TIPO DE INGRESO</t>
        </is>
      </c>
      <c r="J41" s="90" t="inlineStr">
        <is>
          <t>Cobrador</t>
        </is>
      </c>
    </row>
    <row r="42">
      <c r="A42" s="93" t="n"/>
      <c r="B42" s="93" t="n"/>
      <c r="C42" s="93" t="n"/>
      <c r="D42" s="93" t="n"/>
      <c r="E42" s="93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93" t="n"/>
      <c r="J42" s="93" t="n"/>
    </row>
    <row r="43">
      <c r="A43" s="5" t="inlineStr">
        <is>
          <t>CCAJ-SR27/41/2023</t>
        </is>
      </c>
      <c r="B43" s="6" t="n">
        <v>44987.72093280093</v>
      </c>
      <c r="C43" s="5" t="inlineStr">
        <is>
          <t>3106 FABIOLA NAVA - CAJA</t>
        </is>
      </c>
      <c r="D43" s="17" t="n">
        <v>45113367436</v>
      </c>
      <c r="E43" s="8" t="inlineStr">
        <is>
          <t>BISA-100070065</t>
        </is>
      </c>
      <c r="H43" s="9" t="n">
        <v>386.1</v>
      </c>
      <c r="I43" s="5" t="inlineStr">
        <is>
          <t>DEPÓSITO BANCARIO</t>
        </is>
      </c>
      <c r="J43" s="8" t="inlineStr">
        <is>
          <t>3140 JUAN MAMANI MERMA</t>
        </is>
      </c>
    </row>
    <row r="44">
      <c r="A44" s="5" t="inlineStr">
        <is>
          <t>CCAJ-SR27/41/2023</t>
        </is>
      </c>
      <c r="B44" s="6" t="n">
        <v>44987.72093280093</v>
      </c>
      <c r="C44" s="5" t="inlineStr">
        <is>
          <t>3106 FABIOLA NAVA - CAJA</t>
        </is>
      </c>
      <c r="D44" s="17" t="n">
        <v>45133218867</v>
      </c>
      <c r="E44" s="8" t="inlineStr">
        <is>
          <t>BISA-100070065</t>
        </is>
      </c>
      <c r="H44" s="9" t="n">
        <v>11326</v>
      </c>
      <c r="I44" s="5" t="inlineStr">
        <is>
          <t>DEPÓSITO BANCARIO</t>
        </is>
      </c>
      <c r="J44" s="5" t="inlineStr">
        <is>
          <t>3144 WILSON ORLANDO CASILLAS ROBLES</t>
        </is>
      </c>
    </row>
    <row r="45">
      <c r="A45" s="5" t="inlineStr">
        <is>
          <t>CCAJ-SR27/41/2023</t>
        </is>
      </c>
      <c r="B45" s="6" t="n">
        <v>44987.72093280093</v>
      </c>
      <c r="C45" s="5" t="inlineStr">
        <is>
          <t>3106 FABIOLA NAVA - CAJA</t>
        </is>
      </c>
      <c r="D45" s="17" t="n">
        <v>45153217336</v>
      </c>
      <c r="E45" s="8" t="inlineStr">
        <is>
          <t>BISA-100070065</t>
        </is>
      </c>
      <c r="H45" s="9" t="n">
        <v>774</v>
      </c>
      <c r="I45" s="5" t="inlineStr">
        <is>
          <t>DEPÓSITO BANCARIO</t>
        </is>
      </c>
      <c r="J45" s="5" t="inlineStr">
        <is>
          <t>3118 PAOLA LESLY CARMONA GARCIA</t>
        </is>
      </c>
    </row>
    <row r="46">
      <c r="A46" s="5" t="inlineStr">
        <is>
          <t>CCAJ-SR27/41/2023</t>
        </is>
      </c>
      <c r="B46" s="6" t="n">
        <v>44987.72093280093</v>
      </c>
      <c r="C46" s="5" t="inlineStr">
        <is>
          <t>3106 FABIOLA NAVA - CAJA</t>
        </is>
      </c>
      <c r="D46" s="7" t="n"/>
      <c r="E46" s="8" t="n"/>
      <c r="F46" s="9" t="n">
        <v>183768.7</v>
      </c>
      <c r="I46" s="10" t="inlineStr">
        <is>
          <t>EFECTIVO</t>
        </is>
      </c>
      <c r="J46" s="5" t="inlineStr">
        <is>
          <t>3118 PAOLA LESLY CARMONA GARCIA</t>
        </is>
      </c>
    </row>
    <row r="47">
      <c r="A47" s="5" t="inlineStr">
        <is>
          <t>CCAJ-SR27/41/2023</t>
        </is>
      </c>
      <c r="B47" s="6" t="n">
        <v>44987.72093280093</v>
      </c>
      <c r="C47" s="5" t="inlineStr">
        <is>
          <t>3106 FABIOLA NAVA - CAJA</t>
        </is>
      </c>
      <c r="D47" s="7" t="n"/>
      <c r="E47" s="8" t="n"/>
      <c r="F47" s="9" t="n">
        <v>17603.1</v>
      </c>
      <c r="I47" s="10" t="inlineStr">
        <is>
          <t>EFECTIVO</t>
        </is>
      </c>
      <c r="J47" s="8" t="inlineStr">
        <is>
          <t>3140 JUAN MAMANI MERMA</t>
        </is>
      </c>
    </row>
    <row r="48">
      <c r="A48" s="5" t="inlineStr">
        <is>
          <t>CCAJ-SR27/41/2023</t>
        </is>
      </c>
      <c r="B48" s="6" t="n">
        <v>44987.72093280093</v>
      </c>
      <c r="C48" s="5" t="inlineStr">
        <is>
          <t>3106 FABIOLA NAVA - CAJA</t>
        </is>
      </c>
      <c r="D48" s="7" t="n"/>
      <c r="E48" s="8" t="n"/>
      <c r="F48" s="9" t="n">
        <v>18637.6</v>
      </c>
      <c r="I48" s="10" t="inlineStr">
        <is>
          <t>EFECTIVO</t>
        </is>
      </c>
      <c r="J48" s="5" t="inlineStr">
        <is>
          <t>3144 WILSON ORLANDO CASILLAS ROBLES</t>
        </is>
      </c>
    </row>
    <row r="49">
      <c r="A49" s="5" t="inlineStr">
        <is>
          <t>CCAJ-SR27/41/2023</t>
        </is>
      </c>
      <c r="B49" s="6" t="n">
        <v>44987.72093280093</v>
      </c>
      <c r="C49" s="5" t="inlineStr">
        <is>
          <t>3106 FABIOLA NAVA - CAJA</t>
        </is>
      </c>
      <c r="D49" s="7" t="n"/>
      <c r="E49" s="8" t="n"/>
      <c r="F49" s="9" t="n">
        <v>2989.6</v>
      </c>
      <c r="I49" s="10" t="inlineStr">
        <is>
          <t>EFECTIVO</t>
        </is>
      </c>
      <c r="J49" s="5" t="inlineStr">
        <is>
          <t>4219 HUMBERTO HURTADO - T01</t>
        </is>
      </c>
    </row>
    <row r="50">
      <c r="A50" s="11" t="inlineStr">
        <is>
          <t>SAP</t>
        </is>
      </c>
      <c r="B50" s="3" t="n"/>
      <c r="C50" s="3" t="n"/>
      <c r="D50" s="7" t="n"/>
      <c r="E50" s="8" t="n"/>
      <c r="F50" s="12">
        <f>SUM(F43:G49)</f>
        <v/>
      </c>
      <c r="H50" s="9" t="n"/>
      <c r="I50" s="10" t="n"/>
      <c r="J50" s="5" t="n"/>
    </row>
    <row r="5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D51" s="7" t="n"/>
      <c r="E51" s="8" t="n"/>
      <c r="F51" s="36" t="n"/>
      <c r="H51" s="9" t="n"/>
      <c r="I51" s="10" t="n"/>
      <c r="J51" s="5" t="n"/>
    </row>
    <row r="52" ht="15.75" customHeight="1">
      <c r="D52" s="34" t="n">
        <v>112862318</v>
      </c>
      <c r="E52" s="15" t="n">
        <v>112862495</v>
      </c>
    </row>
    <row r="53">
      <c r="D53" t="inlineStr">
        <is>
          <t>112862318</t>
        </is>
      </c>
      <c r="E53" t="inlineStr">
        <is>
          <t>112862339</t>
        </is>
      </c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03/03/2023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90" t="inlineStr">
        <is>
          <t>Cierre Caja</t>
        </is>
      </c>
      <c r="B56" s="90" t="inlineStr">
        <is>
          <t>Fecha</t>
        </is>
      </c>
      <c r="C56" s="90" t="inlineStr">
        <is>
          <t>Cajero</t>
        </is>
      </c>
      <c r="D56" s="90" t="inlineStr">
        <is>
          <t>Nro Voucher</t>
        </is>
      </c>
      <c r="E56" s="90" t="inlineStr">
        <is>
          <t>Nro Cuenta</t>
        </is>
      </c>
      <c r="F56" s="90" t="inlineStr">
        <is>
          <t>Tipo Ingreso</t>
        </is>
      </c>
      <c r="G56" s="91" t="n"/>
      <c r="H56" s="92" t="n"/>
      <c r="I56" s="90" t="inlineStr">
        <is>
          <t>TIPO DE INGRESO</t>
        </is>
      </c>
      <c r="J56" s="90" t="inlineStr">
        <is>
          <t>Cobrador</t>
        </is>
      </c>
    </row>
    <row r="57">
      <c r="A57" s="93" t="n"/>
      <c r="B57" s="93" t="n"/>
      <c r="C57" s="93" t="n"/>
      <c r="D57" s="93" t="n"/>
      <c r="E57" s="93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93" t="n"/>
      <c r="J57" s="93" t="n"/>
    </row>
    <row r="58">
      <c r="A58" s="5" t="inlineStr">
        <is>
          <t>CCAJ-SR27/42/2023</t>
        </is>
      </c>
      <c r="B58" s="6" t="n">
        <v>44988.69751046296</v>
      </c>
      <c r="C58" s="5" t="inlineStr">
        <is>
          <t>3106 FABIOLA NAVA - CAJA</t>
        </is>
      </c>
      <c r="D58" s="17" t="n">
        <v>45173276391</v>
      </c>
      <c r="E58" s="8" t="inlineStr">
        <is>
          <t>BISA-100070065</t>
        </is>
      </c>
      <c r="H58" s="9" t="n">
        <v>6210</v>
      </c>
      <c r="I58" s="5" t="inlineStr">
        <is>
          <t>DEPÓSITO BANCARIO</t>
        </is>
      </c>
      <c r="J58" s="8" t="inlineStr">
        <is>
          <t>3140 JUAN MAMANI MERMA</t>
        </is>
      </c>
    </row>
    <row r="59">
      <c r="A59" s="5" t="inlineStr">
        <is>
          <t>CCAJ-SR27/42/2023</t>
        </is>
      </c>
      <c r="B59" s="6" t="n">
        <v>44988.69751046296</v>
      </c>
      <c r="C59" s="5" t="inlineStr">
        <is>
          <t>3106 FABIOLA NAVA - CAJA</t>
        </is>
      </c>
      <c r="D59" s="17" t="n">
        <v>45113370297</v>
      </c>
      <c r="E59" s="8" t="inlineStr">
        <is>
          <t>BISA-100070065</t>
        </is>
      </c>
      <c r="H59" s="9" t="n">
        <v>129.9</v>
      </c>
      <c r="I59" s="5" t="inlineStr">
        <is>
          <t>DEPÓSITO BANCARIO</t>
        </is>
      </c>
      <c r="J59" s="8" t="inlineStr">
        <is>
          <t>3140 JUAN MAMANI MERMA</t>
        </is>
      </c>
    </row>
    <row r="60">
      <c r="A60" s="5" t="inlineStr">
        <is>
          <t>CCAJ-SR27/42/2023</t>
        </is>
      </c>
      <c r="B60" s="6" t="n">
        <v>44988.69751046296</v>
      </c>
      <c r="C60" s="5" t="inlineStr">
        <is>
          <t>3106 FABIOLA NAVA - CAJA</t>
        </is>
      </c>
      <c r="D60" s="17" t="n">
        <v>45123357077</v>
      </c>
      <c r="E60" s="8" t="inlineStr">
        <is>
          <t>BISA-100070065</t>
        </is>
      </c>
      <c r="H60" s="9" t="n">
        <v>4692.24</v>
      </c>
      <c r="I60" s="5" t="inlineStr">
        <is>
          <t>DEPÓSITO BANCARIO</t>
        </is>
      </c>
      <c r="J60" s="5" t="inlineStr">
        <is>
          <t>3144 WILSON ORLANDO CASILLAS ROBLES</t>
        </is>
      </c>
    </row>
    <row r="61">
      <c r="A61" s="5" t="inlineStr">
        <is>
          <t>CCAJ-SR27/42/2023</t>
        </is>
      </c>
      <c r="B61" s="6" t="n">
        <v>44988.69751046296</v>
      </c>
      <c r="C61" s="5" t="inlineStr">
        <is>
          <t>3106 FABIOLA NAVA - CAJA</t>
        </is>
      </c>
      <c r="D61" s="17" t="n">
        <v>45153219645</v>
      </c>
      <c r="E61" s="8" t="inlineStr">
        <is>
          <t>BISA-100070065</t>
        </is>
      </c>
      <c r="H61" s="9" t="n">
        <v>1200.8</v>
      </c>
      <c r="I61" s="5" t="inlineStr">
        <is>
          <t>DEPÓSITO BANCARIO</t>
        </is>
      </c>
      <c r="J61" s="5" t="inlineStr">
        <is>
          <t>3144 WILSON ORLANDO CASILLAS ROBLES</t>
        </is>
      </c>
    </row>
    <row r="62">
      <c r="A62" s="5" t="inlineStr">
        <is>
          <t>CCAJ-SR27/42/2023</t>
        </is>
      </c>
      <c r="B62" s="6" t="n">
        <v>44988.69751046296</v>
      </c>
      <c r="C62" s="5" t="inlineStr">
        <is>
          <t>3106 FABIOLA NAVA - CAJA</t>
        </is>
      </c>
      <c r="D62" s="17" t="n">
        <v>45173280180</v>
      </c>
      <c r="E62" s="8" t="inlineStr">
        <is>
          <t>BISA-100070065</t>
        </is>
      </c>
      <c r="H62" s="9" t="n">
        <v>1553.33</v>
      </c>
      <c r="I62" s="5" t="inlineStr">
        <is>
          <t>DEPÓSITO BANCARIO</t>
        </is>
      </c>
      <c r="J62" s="5" t="inlineStr">
        <is>
          <t>3144 WILSON ORLANDO CASILLAS ROBLES</t>
        </is>
      </c>
    </row>
    <row r="63">
      <c r="A63" s="5" t="inlineStr">
        <is>
          <t>CCAJ-SR27/42/2023</t>
        </is>
      </c>
      <c r="B63" s="6" t="n">
        <v>44988.69751046296</v>
      </c>
      <c r="C63" s="5" t="inlineStr">
        <is>
          <t>3106 FABIOLA NAVA - CAJA</t>
        </is>
      </c>
      <c r="D63" s="7" t="n"/>
      <c r="E63" s="8" t="n"/>
      <c r="F63" s="9" t="n">
        <v>5190.3</v>
      </c>
      <c r="I63" s="10" t="inlineStr">
        <is>
          <t>EFECTIVO</t>
        </is>
      </c>
      <c r="J63" s="5" t="inlineStr">
        <is>
          <t>3118 PAOLA LESLY CARMONA GARCIA</t>
        </is>
      </c>
    </row>
    <row r="64">
      <c r="A64" s="5" t="inlineStr">
        <is>
          <t>CCAJ-SR27/42/2023</t>
        </is>
      </c>
      <c r="B64" s="6" t="n">
        <v>44988.69751046296</v>
      </c>
      <c r="C64" s="5" t="inlineStr">
        <is>
          <t>3106 FABIOLA NAVA - CAJA</t>
        </is>
      </c>
      <c r="D64" s="7" t="n"/>
      <c r="E64" s="8" t="n"/>
      <c r="F64" s="9" t="n">
        <v>21063.2</v>
      </c>
      <c r="I64" s="10" t="inlineStr">
        <is>
          <t>EFECTIVO</t>
        </is>
      </c>
      <c r="J64" s="8" t="inlineStr">
        <is>
          <t>3140 JUAN MAMANI MERMA</t>
        </is>
      </c>
    </row>
    <row r="65">
      <c r="A65" s="5" t="inlineStr">
        <is>
          <t>CCAJ-SR27/42/2023</t>
        </is>
      </c>
      <c r="B65" s="6" t="n">
        <v>44988.69751046296</v>
      </c>
      <c r="C65" s="5" t="inlineStr">
        <is>
          <t>3106 FABIOLA NAVA - CAJA</t>
        </is>
      </c>
      <c r="D65" s="7" t="n"/>
      <c r="E65" s="8" t="n"/>
      <c r="F65" s="9" t="n">
        <v>18625.7</v>
      </c>
      <c r="I65" s="10" t="inlineStr">
        <is>
          <t>EFECTIVO</t>
        </is>
      </c>
      <c r="J65" s="5" t="inlineStr">
        <is>
          <t>3144 WILSON ORLANDO CASILLAS ROBLES</t>
        </is>
      </c>
    </row>
    <row r="66">
      <c r="A66" s="5" t="inlineStr">
        <is>
          <t>CCAJ-SR27/42/2023</t>
        </is>
      </c>
      <c r="B66" s="6" t="n">
        <v>44988.69751046296</v>
      </c>
      <c r="C66" s="5" t="inlineStr">
        <is>
          <t>3106 FABIOLA NAVA - CAJA</t>
        </is>
      </c>
      <c r="D66" s="7" t="n"/>
      <c r="E66" s="8" t="n"/>
      <c r="F66" s="9" t="n">
        <v>5753.5</v>
      </c>
      <c r="I66" s="10" t="inlineStr">
        <is>
          <t>EFECTIVO</t>
        </is>
      </c>
      <c r="J66" s="8" t="inlineStr">
        <is>
          <t>3365 FELIX VILLCA VILLCA</t>
        </is>
      </c>
    </row>
    <row r="67">
      <c r="A67" s="5" t="inlineStr">
        <is>
          <t>CCAJ-SR27/42/2023</t>
        </is>
      </c>
      <c r="B67" s="6" t="n">
        <v>44988.69751046296</v>
      </c>
      <c r="C67" s="5" t="inlineStr">
        <is>
          <t>3106 FABIOLA NAVA - CAJA</t>
        </is>
      </c>
      <c r="D67" s="7" t="n"/>
      <c r="E67" s="8" t="n"/>
      <c r="F67" s="9" t="n">
        <v>5007</v>
      </c>
      <c r="I67" s="10" t="inlineStr">
        <is>
          <t>EFECTIVO</t>
        </is>
      </c>
      <c r="J67" s="8" t="inlineStr">
        <is>
          <t>4099 MANUEL SANCHEZ</t>
        </is>
      </c>
    </row>
    <row r="68">
      <c r="A68" s="5" t="inlineStr">
        <is>
          <t>CCAJ-SR27/42/2023</t>
        </is>
      </c>
      <c r="B68" s="6" t="n">
        <v>44988.69751046296</v>
      </c>
      <c r="C68" s="5" t="inlineStr">
        <is>
          <t>3106 FABIOLA NAVA - CAJA</t>
        </is>
      </c>
      <c r="D68" s="7" t="n"/>
      <c r="E68" s="8" t="n"/>
      <c r="F68" s="9" t="n">
        <v>361.2</v>
      </c>
      <c r="I68" s="10" t="inlineStr">
        <is>
          <t>EFECTIVO</t>
        </is>
      </c>
      <c r="J68" s="5" t="inlineStr">
        <is>
          <t>4219 HUMBERTO HURTADO - T01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44">
        <f>SUM(F58:G68)</f>
        <v/>
      </c>
      <c r="I69" s="10" t="n"/>
      <c r="J69" s="5" t="n"/>
    </row>
    <row r="70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7" t="n"/>
      <c r="E70" s="8" t="n"/>
      <c r="F70" s="45" t="n"/>
      <c r="I70" s="10" t="n"/>
      <c r="J70" s="5" t="n"/>
    </row>
    <row r="71" ht="15.75" customHeight="1">
      <c r="A71" s="5" t="n"/>
      <c r="B71" s="6" t="n"/>
      <c r="C71" s="5" t="n"/>
      <c r="D71" s="32" t="n">
        <v>112863710</v>
      </c>
      <c r="E71" s="15" t="n">
        <v>112863872</v>
      </c>
      <c r="I71" s="10" t="n"/>
      <c r="J71" s="5" t="n"/>
    </row>
    <row r="72">
      <c r="A72" s="5" t="n"/>
      <c r="B72" s="6" t="n"/>
      <c r="C72" s="5" t="n"/>
      <c r="D72" s="7" t="inlineStr">
        <is>
          <t>112863710</t>
        </is>
      </c>
      <c r="E72" s="8" t="inlineStr">
        <is>
          <t>112863750</t>
        </is>
      </c>
      <c r="F72" s="9" t="n"/>
      <c r="I72" s="10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04/03/2023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95" t="inlineStr">
        <is>
          <t>Cierre Caja</t>
        </is>
      </c>
      <c r="B75" s="95" t="inlineStr">
        <is>
          <t>Fecha</t>
        </is>
      </c>
      <c r="C75" s="95" t="inlineStr">
        <is>
          <t>Cajero</t>
        </is>
      </c>
      <c r="D75" s="95" t="inlineStr">
        <is>
          <t>Nro Voucher</t>
        </is>
      </c>
      <c r="E75" s="95" t="inlineStr">
        <is>
          <t>Nro Cuenta</t>
        </is>
      </c>
      <c r="F75" s="90" t="inlineStr">
        <is>
          <t>Tipo Ingreso</t>
        </is>
      </c>
      <c r="G75" s="91" t="n"/>
      <c r="H75" s="92" t="n"/>
      <c r="I75" s="95" t="inlineStr">
        <is>
          <t>TIPO DE INGRESO</t>
        </is>
      </c>
      <c r="J75" s="95" t="inlineStr">
        <is>
          <t>Cobrador</t>
        </is>
      </c>
    </row>
    <row r="76" ht="15.75" customFormat="1" customHeight="1" s="50" thickBot="1">
      <c r="A76" s="96" t="n"/>
      <c r="B76" s="96" t="n"/>
      <c r="C76" s="96" t="n"/>
      <c r="D76" s="96" t="n"/>
      <c r="E76" s="96" t="n"/>
      <c r="F76" s="49" t="inlineStr">
        <is>
          <t>EFECTIVO</t>
        </is>
      </c>
      <c r="G76" s="49" t="inlineStr">
        <is>
          <t>CHEQUE</t>
        </is>
      </c>
      <c r="H76" s="49" t="inlineStr">
        <is>
          <t>TRANSFERENCIA</t>
        </is>
      </c>
      <c r="I76" s="96" t="n"/>
      <c r="J76" s="96" t="n"/>
    </row>
    <row r="77" ht="15.75" customHeight="1" thickTop="1">
      <c r="A77" s="51" t="inlineStr">
        <is>
          <t>No hubo cierres de Caja, sabado</t>
        </is>
      </c>
      <c r="B77" s="52" t="n"/>
      <c r="C77" s="48" t="n"/>
      <c r="D77" s="48" t="n"/>
      <c r="E77" s="48" t="n"/>
      <c r="F77" s="47" t="n"/>
      <c r="G77" s="47" t="n"/>
      <c r="H77" s="47" t="n"/>
      <c r="I77" s="48" t="n"/>
      <c r="J77" s="48" t="n"/>
    </row>
    <row r="78">
      <c r="A78" s="11" t="inlineStr">
        <is>
          <t>SAP</t>
        </is>
      </c>
      <c r="B78" s="3" t="n"/>
      <c r="C78" s="3" t="n"/>
      <c r="D78" s="48" t="n"/>
      <c r="E78" s="48" t="n"/>
      <c r="F78" s="47" t="n"/>
      <c r="G78" s="47" t="n"/>
      <c r="H78" s="47" t="n"/>
      <c r="I78" s="48" t="n"/>
      <c r="J78" s="48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</row>
    <row r="80"/>
    <row r="81"/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06/03/2023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90" t="inlineStr">
        <is>
          <t>Cierre Caja</t>
        </is>
      </c>
      <c r="B84" s="90" t="inlineStr">
        <is>
          <t>Fecha</t>
        </is>
      </c>
      <c r="C84" s="90" t="inlineStr">
        <is>
          <t>Cajero</t>
        </is>
      </c>
      <c r="D84" s="90" t="inlineStr">
        <is>
          <t>Nro Voucher</t>
        </is>
      </c>
      <c r="E84" s="90" t="inlineStr">
        <is>
          <t>Nro Cuenta</t>
        </is>
      </c>
      <c r="F84" s="90" t="inlineStr">
        <is>
          <t>Tipo Ingreso</t>
        </is>
      </c>
      <c r="G84" s="91" t="n"/>
      <c r="H84" s="92" t="n"/>
      <c r="I84" s="90" t="inlineStr">
        <is>
          <t>TIPO DE INGRESO</t>
        </is>
      </c>
      <c r="J84" s="90" t="inlineStr">
        <is>
          <t>Cobrador</t>
        </is>
      </c>
    </row>
    <row r="85">
      <c r="A85" s="93" t="n"/>
      <c r="B85" s="93" t="n"/>
      <c r="C85" s="93" t="n"/>
      <c r="D85" s="93" t="n"/>
      <c r="E85" s="93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93" t="n"/>
      <c r="J85" s="93" t="n"/>
    </row>
    <row r="86">
      <c r="A86" s="5" t="inlineStr">
        <is>
          <t>CCAJ-SR27/43/2023</t>
        </is>
      </c>
      <c r="B86" s="6" t="n">
        <v>44991.74799525463</v>
      </c>
      <c r="C86" s="5" t="inlineStr">
        <is>
          <t>3106 FABIOLA NAVA - CAJA</t>
        </is>
      </c>
      <c r="D86" s="17" t="n">
        <v>451332222971</v>
      </c>
      <c r="E86" s="8" t="inlineStr">
        <is>
          <t>BISA-100070065</t>
        </is>
      </c>
      <c r="H86" s="9" t="n">
        <v>3071.1</v>
      </c>
      <c r="I86" s="5" t="inlineStr">
        <is>
          <t>DEPÓSITO BANCARIO</t>
        </is>
      </c>
      <c r="J86" s="8" t="inlineStr">
        <is>
          <t>3365 FELIX VILLCA VILLCA</t>
        </is>
      </c>
    </row>
    <row r="87">
      <c r="A87" s="5" t="inlineStr">
        <is>
          <t>CCAJ-SR27/43/2023</t>
        </is>
      </c>
      <c r="B87" s="6" t="n">
        <v>44991.74799525463</v>
      </c>
      <c r="C87" s="5" t="inlineStr">
        <is>
          <t>3106 FABIOLA NAVA - CAJA</t>
        </is>
      </c>
      <c r="D87" s="17" t="n">
        <v>54710687522</v>
      </c>
      <c r="E87" s="8" t="inlineStr">
        <is>
          <t>BISA-100070065</t>
        </is>
      </c>
      <c r="H87" s="9" t="n">
        <v>11221.08</v>
      </c>
      <c r="I87" s="5" t="inlineStr">
        <is>
          <t>DEPÓSITO BANCARIO</t>
        </is>
      </c>
      <c r="J87" s="5" t="inlineStr">
        <is>
          <t>3144 WILSON ORLANDO CASILLAS ROBLES</t>
        </is>
      </c>
    </row>
    <row r="88">
      <c r="A88" s="5" t="inlineStr">
        <is>
          <t>CCAJ-SR27/43/2023</t>
        </is>
      </c>
      <c r="B88" s="6" t="n">
        <v>44991.74799525463</v>
      </c>
      <c r="C88" s="5" t="inlineStr">
        <is>
          <t>3106 FABIOLA NAVA - CAJA</t>
        </is>
      </c>
      <c r="D88" s="17" t="n">
        <v>54410692096</v>
      </c>
      <c r="E88" s="8" t="inlineStr">
        <is>
          <t>BISA-100070065</t>
        </is>
      </c>
      <c r="H88" s="9" t="n">
        <v>3150.05</v>
      </c>
      <c r="I88" s="5" t="inlineStr">
        <is>
          <t>DEPÓSITO BANCARIO</t>
        </is>
      </c>
      <c r="J88" s="5" t="inlineStr">
        <is>
          <t>3144 WILSON ORLANDO CASILLAS ROBLES</t>
        </is>
      </c>
    </row>
    <row r="89">
      <c r="A89" s="5" t="inlineStr">
        <is>
          <t>CCAJ-SR27/43/2023</t>
        </is>
      </c>
      <c r="B89" s="6" t="n">
        <v>44991.74799525463</v>
      </c>
      <c r="C89" s="5" t="inlineStr">
        <is>
          <t>3106 FABIOLA NAVA - CAJA</t>
        </is>
      </c>
      <c r="D89" s="17" t="n">
        <v>54510688895</v>
      </c>
      <c r="E89" s="8" t="inlineStr">
        <is>
          <t>BISA-100070065</t>
        </is>
      </c>
      <c r="H89" s="9" t="n">
        <v>28664.18</v>
      </c>
      <c r="I89" s="5" t="inlineStr">
        <is>
          <t>DEPÓSITO BANCARIO</t>
        </is>
      </c>
      <c r="J89" s="5" t="inlineStr">
        <is>
          <t>3144 WILSON ORLANDO CASILLAS ROBLES</t>
        </is>
      </c>
    </row>
    <row r="90">
      <c r="A90" s="5" t="inlineStr">
        <is>
          <t>CCAJ-SR27/43/2023</t>
        </is>
      </c>
      <c r="B90" s="6" t="n">
        <v>44991.74799525463</v>
      </c>
      <c r="C90" s="5" t="inlineStr">
        <is>
          <t>3106 FABIOLA NAVA - CAJA</t>
        </is>
      </c>
      <c r="D90" s="17" t="n">
        <v>54110700035</v>
      </c>
      <c r="E90" s="8" t="inlineStr">
        <is>
          <t>BISA-100070065</t>
        </is>
      </c>
      <c r="H90" s="9" t="n">
        <v>1497.95</v>
      </c>
      <c r="I90" s="5" t="inlineStr">
        <is>
          <t>DEPÓSITO BANCARIO</t>
        </is>
      </c>
      <c r="J90" s="5" t="inlineStr">
        <is>
          <t>3144 WILSON ORLANDO CASILLAS ROBLES</t>
        </is>
      </c>
    </row>
    <row r="91">
      <c r="A91" s="5" t="inlineStr">
        <is>
          <t>CCAJ-SR27/43/2023</t>
        </is>
      </c>
      <c r="B91" s="6" t="n">
        <v>44991.74799525463</v>
      </c>
      <c r="C91" s="5" t="inlineStr">
        <is>
          <t>3106 FABIOLA NAVA - CAJA</t>
        </is>
      </c>
      <c r="D91" s="17" t="n">
        <v>45113378564</v>
      </c>
      <c r="E91" s="8" t="inlineStr">
        <is>
          <t>BISA-100070065</t>
        </is>
      </c>
      <c r="H91" s="9" t="n">
        <v>10422.09</v>
      </c>
      <c r="I91" s="5" t="inlineStr">
        <is>
          <t>DEPÓSITO BANCARIO</t>
        </is>
      </c>
      <c r="J91" s="5" t="inlineStr">
        <is>
          <t>3144 WILSON ORLANDO CASILLAS ROBLES</t>
        </is>
      </c>
    </row>
    <row r="92">
      <c r="A92" s="5" t="inlineStr">
        <is>
          <t>CCAJ-SR27/43/2023</t>
        </is>
      </c>
      <c r="B92" s="6" t="n">
        <v>44991.74799525463</v>
      </c>
      <c r="C92" s="5" t="inlineStr">
        <is>
          <t>3106 FABIOLA NAVA - CAJA</t>
        </is>
      </c>
      <c r="D92" s="7" t="n"/>
      <c r="E92" s="8" t="n"/>
      <c r="F92" s="9" t="n">
        <v>28519.3</v>
      </c>
      <c r="I92" s="10" t="inlineStr">
        <is>
          <t>EFECTIVO</t>
        </is>
      </c>
      <c r="J92" s="5" t="inlineStr">
        <is>
          <t>3118 PAOLA LESLY CARMONA GARCIA</t>
        </is>
      </c>
    </row>
    <row r="93">
      <c r="A93" s="5" t="inlineStr">
        <is>
          <t>CCAJ-SR27/43/2023</t>
        </is>
      </c>
      <c r="B93" s="6" t="n">
        <v>44991.74799525463</v>
      </c>
      <c r="C93" s="5" t="inlineStr">
        <is>
          <t>3106 FABIOLA NAVA - CAJA</t>
        </is>
      </c>
      <c r="D93" s="7" t="n"/>
      <c r="E93" s="8" t="n"/>
      <c r="F93" s="9" t="n">
        <v>9267.700000000001</v>
      </c>
      <c r="I93" s="10" t="inlineStr">
        <is>
          <t>EFECTIVO</t>
        </is>
      </c>
      <c r="J93" s="8" t="inlineStr">
        <is>
          <t>3140 JUAN MAMANI MERMA</t>
        </is>
      </c>
    </row>
    <row r="94">
      <c r="A94" s="5" t="inlineStr">
        <is>
          <t>CCAJ-SR27/43/2023</t>
        </is>
      </c>
      <c r="B94" s="6" t="n">
        <v>44991.74799525463</v>
      </c>
      <c r="C94" s="5" t="inlineStr">
        <is>
          <t>3106 FABIOLA NAVA - CAJA</t>
        </is>
      </c>
      <c r="D94" s="7" t="n"/>
      <c r="E94" s="8" t="n"/>
      <c r="F94" s="9" t="n">
        <v>28610.2</v>
      </c>
      <c r="I94" s="10" t="inlineStr">
        <is>
          <t>EFECTIVO</t>
        </is>
      </c>
      <c r="J94" s="5" t="inlineStr">
        <is>
          <t>3144 WILSON ORLANDO CASILLAS ROBLES</t>
        </is>
      </c>
    </row>
    <row r="95">
      <c r="A95" s="5" t="inlineStr">
        <is>
          <t>CCAJ-SR27/43/2023</t>
        </is>
      </c>
      <c r="B95" s="6" t="n">
        <v>44991.74799525463</v>
      </c>
      <c r="C95" s="5" t="inlineStr">
        <is>
          <t>3106 FABIOLA NAVA - CAJA</t>
        </is>
      </c>
      <c r="D95" s="7" t="n"/>
      <c r="E95" s="8" t="n"/>
      <c r="F95" s="9" t="n">
        <v>9300.799999999999</v>
      </c>
      <c r="I95" s="10" t="inlineStr">
        <is>
          <t>EFECTIVO</t>
        </is>
      </c>
      <c r="J95" s="8" t="inlineStr">
        <is>
          <t>3365 FELIX VILLCA VILLCA</t>
        </is>
      </c>
    </row>
    <row r="96">
      <c r="A96" s="5" t="inlineStr">
        <is>
          <t>CCAJ-SR27/43/2023</t>
        </is>
      </c>
      <c r="B96" s="6" t="n">
        <v>44991.74799525463</v>
      </c>
      <c r="C96" s="5" t="inlineStr">
        <is>
          <t>3106 FABIOLA NAVA - CAJA</t>
        </is>
      </c>
      <c r="D96" s="7" t="n"/>
      <c r="E96" s="8" t="n"/>
      <c r="F96" s="9" t="n">
        <v>3811.4</v>
      </c>
      <c r="I96" s="10" t="inlineStr">
        <is>
          <t>EFECTIVO</t>
        </is>
      </c>
      <c r="J96" s="8" t="inlineStr">
        <is>
          <t>4099 MANUEL SANCHEZ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F97" s="12">
        <f>SUM(F86:G96)</f>
        <v/>
      </c>
      <c r="G97" s="9" t="n"/>
      <c r="I97" s="10" t="n"/>
      <c r="J97" s="5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F98" s="36" t="n"/>
      <c r="G98" s="9" t="n"/>
      <c r="I98" s="10" t="n"/>
      <c r="J98" s="5" t="n"/>
    </row>
    <row r="99" ht="15.75" customHeight="1">
      <c r="A99" s="5" t="n"/>
      <c r="B99" s="6" t="n"/>
      <c r="C99" s="5" t="n"/>
      <c r="D99" s="32" t="n">
        <v>112875314</v>
      </c>
      <c r="E99" s="15" t="n">
        <v>112899339</v>
      </c>
      <c r="I99" s="10" t="n"/>
      <c r="J99" s="5" t="n"/>
    </row>
    <row r="100">
      <c r="A100" s="5" t="n"/>
      <c r="B100" s="6" t="n"/>
      <c r="C100" s="5" t="n"/>
      <c r="D100" s="7" t="inlineStr">
        <is>
          <t>112875314</t>
        </is>
      </c>
      <c r="E100" s="8" t="inlineStr">
        <is>
          <t>112879344</t>
        </is>
      </c>
      <c r="G100" s="9" t="n"/>
      <c r="I100" s="10" t="n"/>
      <c r="J100" s="5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07/03/2023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90" t="inlineStr">
        <is>
          <t>Cierre Caja</t>
        </is>
      </c>
      <c r="B103" s="90" t="inlineStr">
        <is>
          <t>Fecha</t>
        </is>
      </c>
      <c r="C103" s="90" t="inlineStr">
        <is>
          <t>Cajero</t>
        </is>
      </c>
      <c r="D103" s="90" t="inlineStr">
        <is>
          <t>Nro Voucher</t>
        </is>
      </c>
      <c r="E103" s="90" t="inlineStr">
        <is>
          <t>Nro Cuenta</t>
        </is>
      </c>
      <c r="F103" s="90" t="inlineStr">
        <is>
          <t>Tipo Ingreso</t>
        </is>
      </c>
      <c r="G103" s="91" t="n"/>
      <c r="H103" s="92" t="n"/>
      <c r="I103" s="90" t="inlineStr">
        <is>
          <t>TIPO DE INGRESO</t>
        </is>
      </c>
      <c r="J103" s="90" t="inlineStr">
        <is>
          <t>Cobrador</t>
        </is>
      </c>
    </row>
    <row r="104">
      <c r="A104" s="93" t="n"/>
      <c r="B104" s="93" t="n"/>
      <c r="C104" s="93" t="n"/>
      <c r="D104" s="93" t="n"/>
      <c r="E104" s="93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93" t="n"/>
      <c r="J104" s="93" t="n"/>
    </row>
    <row r="105">
      <c r="A105" s="5" t="inlineStr">
        <is>
          <t>CCAJ-SR27/44/2023</t>
        </is>
      </c>
      <c r="B105" s="6" t="n">
        <v>44992.75965944445</v>
      </c>
      <c r="C105" s="5" t="inlineStr">
        <is>
          <t>3106 FABIOLA NAVA - CAJA</t>
        </is>
      </c>
      <c r="D105" s="17" t="n">
        <v>14810362405</v>
      </c>
      <c r="E105" s="8" t="inlineStr">
        <is>
          <t>BISA-100070065</t>
        </is>
      </c>
      <c r="H105" s="9" t="n">
        <v>2032.13</v>
      </c>
      <c r="I105" s="5" t="inlineStr">
        <is>
          <t>DEPÓSITO BANCARIO</t>
        </is>
      </c>
      <c r="J105" s="5" t="inlineStr">
        <is>
          <t>3144 WILSON ORLANDO CASILLAS ROBLES</t>
        </is>
      </c>
    </row>
    <row r="106">
      <c r="A106" s="5" t="inlineStr">
        <is>
          <t>CCAJ-SR27/44/2023</t>
        </is>
      </c>
      <c r="B106" s="6" t="n">
        <v>44992.75965944445</v>
      </c>
      <c r="C106" s="5" t="inlineStr">
        <is>
          <t>3106 FABIOLA NAVA - CAJA</t>
        </is>
      </c>
      <c r="D106" s="7" t="n"/>
      <c r="E106" s="8" t="n"/>
      <c r="F106" s="9" t="n">
        <v>23804.7</v>
      </c>
      <c r="I106" s="10" t="inlineStr">
        <is>
          <t>EFECTIVO</t>
        </is>
      </c>
      <c r="J106" s="5" t="inlineStr">
        <is>
          <t>3118 PAOLA LESLY CARMONA GARCIA</t>
        </is>
      </c>
    </row>
    <row r="107">
      <c r="A107" s="5" t="inlineStr">
        <is>
          <t>CCAJ-SR27/44/2023</t>
        </is>
      </c>
      <c r="B107" s="6" t="n">
        <v>44992.75965944445</v>
      </c>
      <c r="C107" s="5" t="inlineStr">
        <is>
          <t>3106 FABIOLA NAVA - CAJA</t>
        </is>
      </c>
      <c r="D107" s="7" t="n"/>
      <c r="E107" s="8" t="n"/>
      <c r="F107" s="9" t="n">
        <v>34000.5</v>
      </c>
      <c r="I107" s="10" t="inlineStr">
        <is>
          <t>EFECTIVO</t>
        </is>
      </c>
      <c r="J107" s="5" t="inlineStr">
        <is>
          <t>3144 WILSON ORLANDO CASILLAS ROBLES</t>
        </is>
      </c>
    </row>
    <row r="108">
      <c r="A108" s="5" t="inlineStr">
        <is>
          <t>CCAJ-SR27/44/2023</t>
        </is>
      </c>
      <c r="B108" s="6" t="n">
        <v>44992.75965944445</v>
      </c>
      <c r="C108" s="5" t="inlineStr">
        <is>
          <t>3106 FABIOLA NAVA - CAJA</t>
        </is>
      </c>
      <c r="D108" s="7" t="n"/>
      <c r="E108" s="8" t="n"/>
      <c r="F108" s="9" t="n">
        <v>3072.1</v>
      </c>
      <c r="I108" s="10" t="inlineStr">
        <is>
          <t>EFECTIVO</t>
        </is>
      </c>
      <c r="J108" s="5" t="inlineStr">
        <is>
          <t>4219 HUMBERTO HURTADO - T01</t>
        </is>
      </c>
    </row>
    <row r="109">
      <c r="A109" s="11" t="inlineStr">
        <is>
          <t>SAP</t>
        </is>
      </c>
      <c r="B109" s="3" t="n"/>
      <c r="C109" s="3" t="n"/>
      <c r="D109" s="7" t="n"/>
      <c r="E109" s="8" t="n"/>
      <c r="F109" s="26">
        <f>SUM(F105:G108)</f>
        <v/>
      </c>
      <c r="G109" s="9" t="n"/>
      <c r="I109" s="10" t="n"/>
      <c r="J109" s="5" t="n"/>
    </row>
    <row r="110">
      <c r="A110" s="13" t="inlineStr">
        <is>
          <t>FECHA</t>
        </is>
      </c>
      <c r="B110" s="13" t="inlineStr">
        <is>
          <t>CIERRE DE CAJA</t>
        </is>
      </c>
      <c r="C110" s="13" t="inlineStr">
        <is>
          <t>IMPORTE</t>
        </is>
      </c>
      <c r="D110" s="7" t="n"/>
      <c r="E110" s="8" t="n"/>
      <c r="F110" s="56" t="n"/>
      <c r="G110" s="9" t="n"/>
      <c r="I110" s="10" t="n"/>
      <c r="J110" s="5" t="n"/>
    </row>
    <row r="111" ht="15.75" customHeight="1">
      <c r="A111" s="5" t="n"/>
      <c r="B111" s="6" t="n"/>
      <c r="C111" s="5" t="n"/>
      <c r="D111" s="32" t="n">
        <v>112875293</v>
      </c>
      <c r="E111" s="15" t="n">
        <v>112899376</v>
      </c>
      <c r="I111" s="10" t="n"/>
      <c r="J111" s="5" t="n"/>
    </row>
    <row r="112">
      <c r="D112" t="inlineStr">
        <is>
          <t>112875293</t>
        </is>
      </c>
      <c r="E112" t="inlineStr">
        <is>
          <t>112879327</t>
        </is>
      </c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08/03/2023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90" t="inlineStr">
        <is>
          <t>Cierre Caja</t>
        </is>
      </c>
      <c r="B115" s="90" t="inlineStr">
        <is>
          <t>Fecha</t>
        </is>
      </c>
      <c r="C115" s="90" t="inlineStr">
        <is>
          <t>Cajero</t>
        </is>
      </c>
      <c r="D115" s="90" t="inlineStr">
        <is>
          <t>Nro Voucher</t>
        </is>
      </c>
      <c r="E115" s="90" t="inlineStr">
        <is>
          <t>Nro Cuenta</t>
        </is>
      </c>
      <c r="F115" s="90" t="inlineStr">
        <is>
          <t>Tipo Ingreso</t>
        </is>
      </c>
      <c r="G115" s="91" t="n"/>
      <c r="H115" s="92" t="n"/>
      <c r="I115" s="90" t="inlineStr">
        <is>
          <t>TIPO DE INGRESO</t>
        </is>
      </c>
      <c r="J115" s="90" t="inlineStr">
        <is>
          <t>Cobrador</t>
        </is>
      </c>
    </row>
    <row r="116">
      <c r="A116" s="93" t="n"/>
      <c r="B116" s="93" t="n"/>
      <c r="C116" s="93" t="n"/>
      <c r="D116" s="93" t="n"/>
      <c r="E116" s="93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93" t="n"/>
      <c r="J116" s="93" t="n"/>
    </row>
    <row r="117">
      <c r="A117" s="5" t="inlineStr">
        <is>
          <t>CCAJ-SR27/45/2023</t>
        </is>
      </c>
      <c r="B117" s="6" t="n">
        <v>44993.75698283565</v>
      </c>
      <c r="C117" s="5" t="inlineStr">
        <is>
          <t>3106 FABIOLA NAVA - CAJA</t>
        </is>
      </c>
      <c r="D117" s="17" t="n">
        <v>45113382644</v>
      </c>
      <c r="E117" s="8" t="inlineStr">
        <is>
          <t>BISA-100070065</t>
        </is>
      </c>
      <c r="H117" s="9" t="n">
        <v>626.66</v>
      </c>
      <c r="I117" s="5" t="inlineStr">
        <is>
          <t>DEPÓSITO BANCARIO</t>
        </is>
      </c>
      <c r="J117" s="8" t="inlineStr">
        <is>
          <t>4099 MANUEL SANCHEZ</t>
        </is>
      </c>
    </row>
    <row r="118">
      <c r="A118" s="5" t="inlineStr">
        <is>
          <t>CCAJ-SR27/45/2023</t>
        </is>
      </c>
      <c r="B118" s="6" t="n">
        <v>44993.75698283565</v>
      </c>
      <c r="C118" s="5" t="inlineStr">
        <is>
          <t>3106 FABIOLA NAVA - CAJA</t>
        </is>
      </c>
      <c r="D118" s="17" t="n">
        <v>45173289695</v>
      </c>
      <c r="E118" s="8" t="inlineStr">
        <is>
          <t>BISA-100070065</t>
        </is>
      </c>
      <c r="H118" s="9" t="n">
        <v>3528</v>
      </c>
      <c r="I118" s="5" t="inlineStr">
        <is>
          <t>DEPÓSITO BANCARIO</t>
        </is>
      </c>
      <c r="J118" s="8" t="inlineStr">
        <is>
          <t>4099 MANUEL SANCHEZ</t>
        </is>
      </c>
    </row>
    <row r="119">
      <c r="A119" s="5" t="inlineStr">
        <is>
          <t>CCAJ-SR27/45/2023</t>
        </is>
      </c>
      <c r="B119" s="6" t="n">
        <v>44993.75698283565</v>
      </c>
      <c r="C119" s="5" t="inlineStr">
        <is>
          <t>3106 FABIOLA NAVA - CAJA</t>
        </is>
      </c>
      <c r="D119" s="17" t="n">
        <v>54610693744</v>
      </c>
      <c r="E119" s="8" t="inlineStr">
        <is>
          <t>BISA-100070065</t>
        </is>
      </c>
      <c r="H119" s="9" t="n">
        <v>331.66</v>
      </c>
      <c r="I119" s="5" t="inlineStr">
        <is>
          <t>DEPÓSITO BANCARIO</t>
        </is>
      </c>
      <c r="J119" s="5" t="inlineStr">
        <is>
          <t>3144 WILSON ORLANDO CASILLAS ROBLES</t>
        </is>
      </c>
    </row>
    <row r="120">
      <c r="A120" s="5" t="inlineStr">
        <is>
          <t>CCAJ-SR27/45/2023</t>
        </is>
      </c>
      <c r="B120" s="6" t="n">
        <v>44993.75698283565</v>
      </c>
      <c r="C120" s="5" t="inlineStr">
        <is>
          <t>3106 FABIOLA NAVA - CAJA</t>
        </is>
      </c>
      <c r="D120" s="17" t="n">
        <v>54210707828</v>
      </c>
      <c r="E120" s="8" t="inlineStr">
        <is>
          <t>BISA-100070065</t>
        </is>
      </c>
      <c r="H120" s="9" t="n">
        <v>2640.53</v>
      </c>
      <c r="I120" s="5" t="inlineStr">
        <is>
          <t>DEPÓSITO BANCARIO</t>
        </is>
      </c>
      <c r="J120" s="5" t="inlineStr">
        <is>
          <t>3144 WILSON ORLANDO CASILLAS ROBLES</t>
        </is>
      </c>
    </row>
    <row r="121">
      <c r="A121" s="5" t="inlineStr">
        <is>
          <t>CCAJ-SR27/45/2023</t>
        </is>
      </c>
      <c r="B121" s="6" t="n">
        <v>44993.75698283565</v>
      </c>
      <c r="C121" s="5" t="inlineStr">
        <is>
          <t>3106 FABIOLA NAVA - CAJA</t>
        </is>
      </c>
      <c r="D121" s="17" t="n">
        <v>57110353201</v>
      </c>
      <c r="E121" s="8" t="inlineStr">
        <is>
          <t>BISA-100070065</t>
        </is>
      </c>
      <c r="H121" s="9" t="n">
        <v>287.6</v>
      </c>
      <c r="I121" s="5" t="inlineStr">
        <is>
          <t>DEPÓSITO BANCARIO</t>
        </is>
      </c>
      <c r="J121" s="5" t="inlineStr">
        <is>
          <t>3144 WILSON ORLANDO CASILLAS ROBLES</t>
        </is>
      </c>
    </row>
    <row r="122">
      <c r="A122" s="5" t="inlineStr">
        <is>
          <t>CCAJ-SR27/45/2023</t>
        </is>
      </c>
      <c r="B122" s="6" t="n">
        <v>44993.75698283565</v>
      </c>
      <c r="C122" s="5" t="inlineStr">
        <is>
          <t>3106 FABIOLA NAVA - CAJA</t>
        </is>
      </c>
      <c r="D122" s="17" t="n">
        <v>45173292033</v>
      </c>
      <c r="E122" s="8" t="inlineStr">
        <is>
          <t>BISA-100070065</t>
        </is>
      </c>
      <c r="H122" s="9" t="n">
        <v>7198.8</v>
      </c>
      <c r="I122" s="5" t="inlineStr">
        <is>
          <t>DEPÓSITO BANCARIO</t>
        </is>
      </c>
      <c r="J122" s="5" t="inlineStr">
        <is>
          <t>3144 WILSON ORLANDO CASILLAS ROBLES</t>
        </is>
      </c>
    </row>
    <row r="123">
      <c r="A123" s="5" t="inlineStr">
        <is>
          <t>CCAJ-SR27/45/2023</t>
        </is>
      </c>
      <c r="B123" s="6" t="n">
        <v>44993.75698283565</v>
      </c>
      <c r="C123" s="5" t="inlineStr">
        <is>
          <t>3106 FABIOLA NAVA - CAJA</t>
        </is>
      </c>
      <c r="D123" s="7" t="n"/>
      <c r="E123" s="8" t="n"/>
      <c r="F123" s="9" t="n">
        <v>24688.8</v>
      </c>
      <c r="I123" s="10" t="inlineStr">
        <is>
          <t>EFECTIVO</t>
        </is>
      </c>
      <c r="J123" s="5" t="inlineStr">
        <is>
          <t>3118 PAOLA LESLY CARMONA GARCIA</t>
        </is>
      </c>
    </row>
    <row r="124">
      <c r="A124" s="5" t="inlineStr">
        <is>
          <t>CCAJ-SR27/45/2023</t>
        </is>
      </c>
      <c r="B124" s="6" t="n">
        <v>44993.75698283565</v>
      </c>
      <c r="C124" s="5" t="inlineStr">
        <is>
          <t>3106 FABIOLA NAVA - CAJA</t>
        </is>
      </c>
      <c r="D124" s="7" t="n"/>
      <c r="E124" s="8" t="n"/>
      <c r="F124" s="9" t="n">
        <v>14602.4</v>
      </c>
      <c r="I124" s="10" t="inlineStr">
        <is>
          <t>EFECTIVO</t>
        </is>
      </c>
      <c r="J124" s="5" t="inlineStr">
        <is>
          <t>3144 WILSON ORLANDO CASILLAS ROBLES</t>
        </is>
      </c>
    </row>
    <row r="125">
      <c r="A125" s="5" t="inlineStr">
        <is>
          <t>CCAJ-SR27/45/2023</t>
        </is>
      </c>
      <c r="B125" s="6" t="n">
        <v>44993.75698283565</v>
      </c>
      <c r="C125" s="5" t="inlineStr">
        <is>
          <t>3106 FABIOLA NAVA - CAJA</t>
        </is>
      </c>
      <c r="D125" s="7" t="n"/>
      <c r="E125" s="8" t="n"/>
      <c r="F125" s="9" t="n">
        <v>4151.9</v>
      </c>
      <c r="I125" s="10" t="inlineStr">
        <is>
          <t>EFECTIVO</t>
        </is>
      </c>
      <c r="J125" s="8" t="inlineStr">
        <is>
          <t>3365 FELIX VILLCA VILLCA</t>
        </is>
      </c>
    </row>
    <row r="126">
      <c r="A126" s="5" t="inlineStr">
        <is>
          <t>CCAJ-SR27/45/2023</t>
        </is>
      </c>
      <c r="B126" s="6" t="n">
        <v>44993.75698283565</v>
      </c>
      <c r="C126" s="5" t="inlineStr">
        <is>
          <t>3106 FABIOLA NAVA - CAJA</t>
        </is>
      </c>
      <c r="D126" s="7" t="n"/>
      <c r="E126" s="8" t="n"/>
      <c r="F126" s="9" t="n">
        <v>15514.5</v>
      </c>
      <c r="I126" s="10" t="inlineStr">
        <is>
          <t>EFECTIVO</t>
        </is>
      </c>
      <c r="J126" s="8" t="inlineStr">
        <is>
          <t>4099 MANUEL SANCHEZ</t>
        </is>
      </c>
    </row>
    <row r="127">
      <c r="A127" s="5" t="inlineStr">
        <is>
          <t>CCAJ-SR27/45/2023</t>
        </is>
      </c>
      <c r="B127" s="6" t="n">
        <v>44993.75698283565</v>
      </c>
      <c r="C127" s="5" t="inlineStr">
        <is>
          <t>3106 FABIOLA NAVA - CAJA</t>
        </is>
      </c>
      <c r="D127" s="7" t="n"/>
      <c r="E127" s="8" t="n"/>
      <c r="F127" s="9" t="n">
        <v>7650.24</v>
      </c>
      <c r="I127" s="10" t="inlineStr">
        <is>
          <t>EFECTIVO</t>
        </is>
      </c>
      <c r="J127" s="5" t="inlineStr">
        <is>
          <t>4219 HUMBERTO HURTADO - T01</t>
        </is>
      </c>
    </row>
    <row r="128">
      <c r="A128" s="11" t="inlineStr">
        <is>
          <t>SAP</t>
        </is>
      </c>
      <c r="B128" s="3" t="n"/>
      <c r="C128" s="3" t="n"/>
      <c r="D128" s="7" t="n"/>
      <c r="E128" s="8" t="n"/>
      <c r="F128" s="26">
        <f>SUM(F117:G127)</f>
        <v/>
      </c>
      <c r="I128" s="10" t="n"/>
      <c r="J128" s="5" t="n"/>
    </row>
    <row r="129" ht="15.75" customHeight="1">
      <c r="A129" s="13" t="inlineStr">
        <is>
          <t>FECHA</t>
        </is>
      </c>
      <c r="B129" s="13" t="inlineStr">
        <is>
          <t>CIERRE DE CAJA</t>
        </is>
      </c>
      <c r="C129" s="13" t="inlineStr">
        <is>
          <t>IMPORTE</t>
        </is>
      </c>
      <c r="D129" s="32" t="n">
        <v>112917558</v>
      </c>
      <c r="E129" s="15" t="n">
        <v>112917715</v>
      </c>
      <c r="F129" s="15" t="n"/>
      <c r="I129" s="10" t="n"/>
      <c r="J129" s="5" t="n"/>
    </row>
    <row r="130">
      <c r="A130" s="5" t="n"/>
      <c r="B130" s="6" t="n"/>
      <c r="C130" s="5" t="n"/>
      <c r="D130" s="7" t="n"/>
      <c r="E130" s="8" t="n"/>
      <c r="H130" s="9" t="n"/>
      <c r="I130" s="10" t="n"/>
      <c r="J130" s="5" t="n"/>
    </row>
    <row r="131">
      <c r="D131" t="inlineStr">
        <is>
          <t>112917558</t>
        </is>
      </c>
      <c r="E131" t="inlineStr">
        <is>
          <t>112917593</t>
        </is>
      </c>
    </row>
    <row r="132">
      <c r="A132" s="1" t="inlineStr">
        <is>
          <t>Cierre Caja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" t="inlineStr">
        <is>
          <t>Del 09/03/2023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90" t="inlineStr">
        <is>
          <t>Cierre Caja</t>
        </is>
      </c>
      <c r="B134" s="90" t="inlineStr">
        <is>
          <t>Fecha</t>
        </is>
      </c>
      <c r="C134" s="90" t="inlineStr">
        <is>
          <t>Cajero</t>
        </is>
      </c>
      <c r="D134" s="90" t="inlineStr">
        <is>
          <t>Nro Voucher</t>
        </is>
      </c>
      <c r="E134" s="90" t="inlineStr">
        <is>
          <t>Nro Cuenta</t>
        </is>
      </c>
      <c r="F134" s="90" t="inlineStr">
        <is>
          <t>Tipo Ingreso</t>
        </is>
      </c>
      <c r="G134" s="91" t="n"/>
      <c r="H134" s="92" t="n"/>
      <c r="I134" s="90" t="inlineStr">
        <is>
          <t>TIPO DE INGRESO</t>
        </is>
      </c>
      <c r="J134" s="90" t="inlineStr">
        <is>
          <t>Cobrador</t>
        </is>
      </c>
    </row>
    <row r="135">
      <c r="A135" s="93" t="n"/>
      <c r="B135" s="93" t="n"/>
      <c r="C135" s="93" t="n"/>
      <c r="D135" s="93" t="n"/>
      <c r="E135" s="93" t="n"/>
      <c r="F135" s="4" t="inlineStr">
        <is>
          <t>EFECTIVO</t>
        </is>
      </c>
      <c r="G135" s="4" t="inlineStr">
        <is>
          <t>CHEQUE</t>
        </is>
      </c>
      <c r="H135" s="4" t="inlineStr">
        <is>
          <t>TRANSFERENCIA</t>
        </is>
      </c>
      <c r="I135" s="93" t="n"/>
      <c r="J135" s="93" t="n"/>
    </row>
    <row r="136">
      <c r="A136" s="5" t="inlineStr">
        <is>
          <t>CCAJ-SR27/46/2023</t>
        </is>
      </c>
      <c r="B136" s="6" t="n">
        <v>44994.73380402778</v>
      </c>
      <c r="C136" s="5" t="inlineStr">
        <is>
          <t>3106 FABIOLA NAVA - CAJA</t>
        </is>
      </c>
      <c r="D136" s="17" t="n">
        <v>45133236953</v>
      </c>
      <c r="E136" s="8" t="inlineStr">
        <is>
          <t>BISA-100070065</t>
        </is>
      </c>
      <c r="H136" s="9" t="n">
        <v>13851.87</v>
      </c>
      <c r="I136" s="5" t="inlineStr">
        <is>
          <t>DEPÓSITO BANCARIO</t>
        </is>
      </c>
      <c r="J136" s="5" t="inlineStr">
        <is>
          <t>3144 WILSON ORLANDO CASILLAS ROBLES</t>
        </is>
      </c>
    </row>
    <row r="137">
      <c r="A137" s="5" t="inlineStr">
        <is>
          <t>CCAJ-SR27/46/2023</t>
        </is>
      </c>
      <c r="B137" s="6" t="n">
        <v>44994.73380402778</v>
      </c>
      <c r="C137" s="5" t="inlineStr">
        <is>
          <t>3106 FABIOLA NAVA - CAJA</t>
        </is>
      </c>
      <c r="D137" s="17" t="n">
        <v>45133236429</v>
      </c>
      <c r="E137" s="8" t="inlineStr">
        <is>
          <t>BISA-100070065</t>
        </is>
      </c>
      <c r="H137" s="9" t="n">
        <v>27408.4</v>
      </c>
      <c r="I137" s="5" t="inlineStr">
        <is>
          <t>DEPÓSITO BANCARIO</t>
        </is>
      </c>
      <c r="J137" s="5" t="inlineStr">
        <is>
          <t>3144 WILSON ORLANDO CASILLAS ROBLES</t>
        </is>
      </c>
    </row>
    <row r="138">
      <c r="A138" s="5" t="inlineStr">
        <is>
          <t>CCAJ-SR27/46/202</t>
        </is>
      </c>
      <c r="B138" s="6" t="n">
        <v>44994.73380402778</v>
      </c>
      <c r="C138" s="5" t="inlineStr">
        <is>
          <t>3106 FABIOLA NAVA - CAJA</t>
        </is>
      </c>
      <c r="D138" s="7" t="n"/>
      <c r="E138" s="8" t="n"/>
      <c r="F138" s="9" t="n">
        <v>8411</v>
      </c>
      <c r="I138" s="10" t="inlineStr">
        <is>
          <t>EFECTIVO</t>
        </is>
      </c>
      <c r="J138" s="8" t="inlineStr">
        <is>
          <t>4099 MANUEL SANCHEZ</t>
        </is>
      </c>
    </row>
    <row r="139">
      <c r="A139" s="5" t="inlineStr">
        <is>
          <t>CCAJ-SR27/46/2023</t>
        </is>
      </c>
      <c r="B139" s="6" t="n">
        <v>44994.73380402778</v>
      </c>
      <c r="C139" s="5" t="inlineStr">
        <is>
          <t>3106 FABIOLA NAVA - CAJA</t>
        </is>
      </c>
      <c r="D139" s="7" t="n"/>
      <c r="E139" s="8" t="n"/>
      <c r="F139" s="9" t="n">
        <v>21626.1</v>
      </c>
      <c r="I139" s="10" t="inlineStr">
        <is>
          <t>EFECTIVO</t>
        </is>
      </c>
      <c r="J139" s="5" t="inlineStr">
        <is>
          <t>3118 PAOLA LESLY CARMONA GARCIA</t>
        </is>
      </c>
    </row>
    <row r="140">
      <c r="A140" s="5" t="inlineStr">
        <is>
          <t>CCAJ-SR27/46/2023</t>
        </is>
      </c>
      <c r="B140" s="6" t="n">
        <v>44994.73380402778</v>
      </c>
      <c r="C140" s="5" t="inlineStr">
        <is>
          <t>3106 FABIOLA NAVA - CAJA</t>
        </is>
      </c>
      <c r="D140" s="7" t="n"/>
      <c r="E140" s="8" t="n"/>
      <c r="F140" s="9" t="n">
        <v>26128.3</v>
      </c>
      <c r="I140" s="10" t="inlineStr">
        <is>
          <t>EFECTIVO</t>
        </is>
      </c>
      <c r="J140" s="8" t="inlineStr">
        <is>
          <t>3140 JUAN MAMANI MERMA</t>
        </is>
      </c>
    </row>
    <row r="141">
      <c r="A141" s="5" t="inlineStr">
        <is>
          <t>CCAJ-SR27/46/2023</t>
        </is>
      </c>
      <c r="B141" s="6" t="n">
        <v>44994.73380402778</v>
      </c>
      <c r="C141" s="5" t="inlineStr">
        <is>
          <t>3106 FABIOLA NAVA - CAJA</t>
        </is>
      </c>
      <c r="D141" s="7" t="n"/>
      <c r="E141" s="8" t="n"/>
      <c r="F141" s="9" t="n">
        <v>12845.4</v>
      </c>
      <c r="I141" s="10" t="inlineStr">
        <is>
          <t>EFECTIVO</t>
        </is>
      </c>
      <c r="J141" s="5" t="inlineStr">
        <is>
          <t>3144 WILSON ORLANDO CASILLAS ROBLES</t>
        </is>
      </c>
    </row>
    <row r="142">
      <c r="A142" s="5" t="inlineStr">
        <is>
          <t>CCAJ-SR27/46/2023</t>
        </is>
      </c>
      <c r="B142" s="6" t="n">
        <v>44994.73380402778</v>
      </c>
      <c r="C142" s="5" t="inlineStr">
        <is>
          <t>3106 FABIOLA NAVA - CAJA</t>
        </is>
      </c>
      <c r="D142" s="7" t="n"/>
      <c r="E142" s="8" t="n"/>
      <c r="F142" s="9" t="n">
        <v>2286.3</v>
      </c>
      <c r="I142" s="10" t="inlineStr">
        <is>
          <t>EFECTIVO</t>
        </is>
      </c>
      <c r="J142" s="8" t="inlineStr">
        <is>
          <t>3365 FELIX VILLCA VILLCA</t>
        </is>
      </c>
    </row>
    <row r="143">
      <c r="A143" s="11" t="inlineStr">
        <is>
          <t>SAP</t>
        </is>
      </c>
      <c r="B143" s="3" t="n"/>
      <c r="C143" s="3" t="n"/>
      <c r="D143" s="7" t="n"/>
      <c r="E143" s="8" t="n"/>
      <c r="F143" s="12">
        <f>SUM(F136:G142)</f>
        <v/>
      </c>
      <c r="H143" s="9" t="n"/>
      <c r="I143" s="5" t="n"/>
      <c r="J143" s="5" t="n"/>
    </row>
    <row r="144" ht="15.75" customHeight="1">
      <c r="A144" s="13" t="inlineStr">
        <is>
          <t>FECHA</t>
        </is>
      </c>
      <c r="B144" s="13" t="inlineStr">
        <is>
          <t>CIERRE DE CAJA</t>
        </is>
      </c>
      <c r="C144" s="13" t="inlineStr">
        <is>
          <t>IMPORTE</t>
        </is>
      </c>
      <c r="D144" s="32" t="n">
        <v>112917557</v>
      </c>
      <c r="E144" s="15" t="n">
        <v>112917718</v>
      </c>
      <c r="H144" s="9" t="n"/>
      <c r="I144" s="5" t="n"/>
      <c r="J144" s="5" t="n"/>
    </row>
    <row r="145">
      <c r="A145" s="5" t="n"/>
      <c r="B145" s="6" t="n"/>
      <c r="C145" s="5" t="n"/>
      <c r="D145" s="7" t="n"/>
      <c r="E145" s="8" t="n"/>
      <c r="H145" s="9" t="n"/>
      <c r="I145" s="5" t="n"/>
      <c r="J145" s="5" t="n"/>
    </row>
    <row r="146">
      <c r="D146" t="inlineStr">
        <is>
          <t>112917557</t>
        </is>
      </c>
      <c r="E146" t="inlineStr">
        <is>
          <t>112917592</t>
        </is>
      </c>
    </row>
    <row r="147">
      <c r="A147" s="1" t="inlineStr">
        <is>
          <t>Cierre Caja</t>
        </is>
      </c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3" t="inlineStr">
        <is>
          <t>Del 10/03/2023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90" t="inlineStr">
        <is>
          <t>Cierre Caja</t>
        </is>
      </c>
      <c r="B149" s="90" t="inlineStr">
        <is>
          <t>Fecha</t>
        </is>
      </c>
      <c r="C149" s="90" t="inlineStr">
        <is>
          <t>Cajero</t>
        </is>
      </c>
      <c r="D149" s="90" t="inlineStr">
        <is>
          <t>Nro Voucher</t>
        </is>
      </c>
      <c r="E149" s="90" t="inlineStr">
        <is>
          <t>Nro Cuenta</t>
        </is>
      </c>
      <c r="F149" s="90" t="inlineStr">
        <is>
          <t>Tipo Ingreso</t>
        </is>
      </c>
      <c r="G149" s="91" t="n"/>
      <c r="H149" s="92" t="n"/>
      <c r="I149" s="90" t="inlineStr">
        <is>
          <t>TIPO DE INGRESO</t>
        </is>
      </c>
      <c r="J149" s="90" t="inlineStr">
        <is>
          <t>Cobrador</t>
        </is>
      </c>
    </row>
    <row r="150">
      <c r="A150" s="93" t="n"/>
      <c r="B150" s="93" t="n"/>
      <c r="C150" s="93" t="n"/>
      <c r="D150" s="93" t="n"/>
      <c r="E150" s="93" t="n"/>
      <c r="F150" s="4" t="inlineStr">
        <is>
          <t>EFECTIVO</t>
        </is>
      </c>
      <c r="G150" s="4" t="inlineStr">
        <is>
          <t>CHEQUE</t>
        </is>
      </c>
      <c r="H150" s="4" t="inlineStr">
        <is>
          <t>TRANSFERENCIA</t>
        </is>
      </c>
      <c r="I150" s="93" t="n"/>
      <c r="J150" s="93" t="n"/>
    </row>
    <row r="151">
      <c r="A151" s="5" t="inlineStr">
        <is>
          <t>CCAJ-SR27/47/2023</t>
        </is>
      </c>
      <c r="B151" s="6" t="n">
        <v>44995.71874579861</v>
      </c>
      <c r="C151" s="5" t="inlineStr">
        <is>
          <t>3106 FABIOLA NAVA - CAJA</t>
        </is>
      </c>
      <c r="D151" s="7" t="n"/>
      <c r="E151" s="8" t="n"/>
      <c r="G151" s="9" t="n">
        <v>48001.51</v>
      </c>
      <c r="I151" s="10" t="inlineStr">
        <is>
          <t>CHEQUE</t>
        </is>
      </c>
      <c r="J151" s="5" t="inlineStr">
        <is>
          <t>3144 WILSON ORLANDO CASILLAS ROBLES</t>
        </is>
      </c>
    </row>
    <row r="152">
      <c r="A152" s="5" t="inlineStr">
        <is>
          <t>CCAJ-SR27/47/2023</t>
        </is>
      </c>
      <c r="B152" s="6" t="n">
        <v>44995.71874579861</v>
      </c>
      <c r="C152" s="5" t="inlineStr">
        <is>
          <t>3106 FABIOLA NAVA - CAJA</t>
        </is>
      </c>
      <c r="D152" s="17" t="n">
        <v>45123372757</v>
      </c>
      <c r="E152" s="8" t="inlineStr">
        <is>
          <t>BISA-100070065</t>
        </is>
      </c>
      <c r="H152" s="9" t="n">
        <v>247.11</v>
      </c>
      <c r="I152" s="5" t="inlineStr">
        <is>
          <t>DEPÓSITO BANCARIO</t>
        </is>
      </c>
      <c r="J152" s="8" t="inlineStr">
        <is>
          <t>3140 JUAN MAMANI MERMA</t>
        </is>
      </c>
    </row>
    <row r="153">
      <c r="A153" s="5" t="inlineStr">
        <is>
          <t>CCAJ-SR27/47/2023</t>
        </is>
      </c>
      <c r="B153" s="6" t="n">
        <v>44995.71874579861</v>
      </c>
      <c r="C153" s="5" t="inlineStr">
        <is>
          <t>3106 FABIOLA NAVA - CAJA</t>
        </is>
      </c>
      <c r="D153" s="17" t="n">
        <v>45173295138</v>
      </c>
      <c r="E153" s="8" t="inlineStr">
        <is>
          <t>BISA-100070065</t>
        </is>
      </c>
      <c r="H153" s="9" t="n">
        <v>82.19</v>
      </c>
      <c r="I153" s="5" t="inlineStr">
        <is>
          <t>DEPÓSITO BANCARIO</t>
        </is>
      </c>
      <c r="J153" s="8" t="inlineStr">
        <is>
          <t>3140 JUAN MAMANI MERMA</t>
        </is>
      </c>
    </row>
    <row r="154">
      <c r="A154" s="5" t="inlineStr">
        <is>
          <t>CCAJ-SR27/47/2023</t>
        </is>
      </c>
      <c r="B154" s="6" t="n">
        <v>44995.71874579861</v>
      </c>
      <c r="C154" s="5" t="inlineStr">
        <is>
          <t>3106 FABIOLA NAVA - CAJA</t>
        </is>
      </c>
      <c r="D154" s="17" t="n">
        <v>45143601679</v>
      </c>
      <c r="E154" s="8" t="inlineStr">
        <is>
          <t>BISA-100070065</t>
        </is>
      </c>
      <c r="H154" s="9" t="n">
        <v>436.56</v>
      </c>
      <c r="I154" s="5" t="inlineStr">
        <is>
          <t>DEPÓSITO BANCARIO</t>
        </is>
      </c>
      <c r="J154" s="8" t="inlineStr">
        <is>
          <t>4099 MANUEL SANCHEZ</t>
        </is>
      </c>
    </row>
    <row r="155">
      <c r="A155" s="5" t="inlineStr">
        <is>
          <t>CCAJ-SR27/47/2023</t>
        </is>
      </c>
      <c r="B155" s="6" t="n">
        <v>44995.71874579861</v>
      </c>
      <c r="C155" s="5" t="inlineStr">
        <is>
          <t>3106 FABIOLA NAVA - CAJA</t>
        </is>
      </c>
      <c r="D155" s="17" t="n">
        <v>45113389274</v>
      </c>
      <c r="E155" s="8" t="inlineStr">
        <is>
          <t>BISA-100070065</t>
        </is>
      </c>
      <c r="H155" s="9" t="n">
        <v>6660</v>
      </c>
      <c r="I155" s="5" t="inlineStr">
        <is>
          <t>DEPÓSITO BANCARIO</t>
        </is>
      </c>
      <c r="J155" s="8" t="inlineStr">
        <is>
          <t>4099 MANUEL SANCHEZ</t>
        </is>
      </c>
    </row>
    <row r="156">
      <c r="A156" s="5" t="inlineStr">
        <is>
          <t>CCAJ-SR27/47/2023</t>
        </is>
      </c>
      <c r="B156" s="6" t="n">
        <v>44995.71874579861</v>
      </c>
      <c r="C156" s="5" t="inlineStr">
        <is>
          <t>3106 FABIOLA NAVA - CAJA</t>
        </is>
      </c>
      <c r="D156" s="17" t="n">
        <v>54710690899</v>
      </c>
      <c r="E156" s="8" t="inlineStr">
        <is>
          <t>BISA-100070065</t>
        </is>
      </c>
      <c r="H156" s="9" t="n">
        <v>2219.95</v>
      </c>
      <c r="I156" s="5" t="inlineStr">
        <is>
          <t>DEPÓSITO BANCARIO</t>
        </is>
      </c>
      <c r="J156" s="5" t="inlineStr">
        <is>
          <t>3144 WILSON ORLANDO CASILLAS ROBLES</t>
        </is>
      </c>
    </row>
    <row r="157">
      <c r="A157" s="5" t="inlineStr">
        <is>
          <t>CCAJ-SR27/47/2023</t>
        </is>
      </c>
      <c r="B157" s="6" t="n">
        <v>44995.71874579861</v>
      </c>
      <c r="C157" s="5" t="inlineStr">
        <is>
          <t>3106 FABIOLA NAVA - CAJA</t>
        </is>
      </c>
      <c r="D157" s="17" t="n">
        <v>84230717217</v>
      </c>
      <c r="E157" s="8" t="inlineStr">
        <is>
          <t>BISA-100070065</t>
        </is>
      </c>
      <c r="H157" s="9" t="n">
        <v>18662.38</v>
      </c>
      <c r="I157" s="5" t="inlineStr">
        <is>
          <t>DEPÓSITO BANCARIO</t>
        </is>
      </c>
      <c r="J157" s="5" t="inlineStr">
        <is>
          <t>3144 WILSON ORLANDO CASILLAS ROBLES</t>
        </is>
      </c>
    </row>
    <row r="158">
      <c r="A158" s="5" t="inlineStr">
        <is>
          <t>CCAJ-SR27/47/2023</t>
        </is>
      </c>
      <c r="B158" s="6" t="n">
        <v>44995.71874579861</v>
      </c>
      <c r="C158" s="5" t="inlineStr">
        <is>
          <t>3106 FABIOLA NAVA - CAJA</t>
        </is>
      </c>
      <c r="D158" s="7" t="n"/>
      <c r="E158" s="8" t="n"/>
      <c r="F158" s="9" t="n">
        <v>11314</v>
      </c>
      <c r="I158" s="10" t="inlineStr">
        <is>
          <t>EFECTIVO</t>
        </is>
      </c>
      <c r="J158" s="5" t="inlineStr">
        <is>
          <t>3118 PAOLA LESLY CARMONA GARCIA</t>
        </is>
      </c>
    </row>
    <row r="159">
      <c r="A159" s="5" t="inlineStr">
        <is>
          <t>CCAJ-SR27/47/2023</t>
        </is>
      </c>
      <c r="B159" s="6" t="n">
        <v>44995.71874579861</v>
      </c>
      <c r="C159" s="5" t="inlineStr">
        <is>
          <t>3106 FABIOLA NAVA - CAJA</t>
        </is>
      </c>
      <c r="D159" s="7" t="n"/>
      <c r="E159" s="8" t="n"/>
      <c r="F159" s="9" t="n">
        <v>9479.5</v>
      </c>
      <c r="I159" s="10" t="inlineStr">
        <is>
          <t>EFECTIVO</t>
        </is>
      </c>
      <c r="J159" s="8" t="inlineStr">
        <is>
          <t>3140 JUAN MAMANI MERMA</t>
        </is>
      </c>
    </row>
    <row r="160">
      <c r="A160" s="5" t="inlineStr">
        <is>
          <t>CCAJ-SR27/47/2023</t>
        </is>
      </c>
      <c r="B160" s="6" t="n">
        <v>44995.71874579861</v>
      </c>
      <c r="C160" s="5" t="inlineStr">
        <is>
          <t>3106 FABIOLA NAVA - CAJA</t>
        </is>
      </c>
      <c r="D160" s="7" t="n"/>
      <c r="E160" s="8" t="n"/>
      <c r="F160" s="9" t="n">
        <v>28667.4</v>
      </c>
      <c r="I160" s="10" t="inlineStr">
        <is>
          <t>EFECTIVO</t>
        </is>
      </c>
      <c r="J160" s="5" t="inlineStr">
        <is>
          <t>3144 WILSON ORLANDO CASILLAS ROBLES</t>
        </is>
      </c>
    </row>
    <row r="161">
      <c r="A161" s="5" t="inlineStr">
        <is>
          <t>CCAJ-SR27/47/2023</t>
        </is>
      </c>
      <c r="B161" s="6" t="n">
        <v>44995.71874579861</v>
      </c>
      <c r="C161" s="5" t="inlineStr">
        <is>
          <t>3106 FABIOLA NAVA - CAJA</t>
        </is>
      </c>
      <c r="D161" s="7" t="n"/>
      <c r="E161" s="8" t="n"/>
      <c r="F161" s="9" t="n">
        <v>2299.7</v>
      </c>
      <c r="I161" s="10" t="inlineStr">
        <is>
          <t>EFECTIVO</t>
        </is>
      </c>
      <c r="J161" s="8" t="inlineStr">
        <is>
          <t>3365 FELIX VILLCA VILLCA</t>
        </is>
      </c>
    </row>
    <row r="162">
      <c r="A162" s="5" t="inlineStr">
        <is>
          <t>CCAJ-SR27/47/2023</t>
        </is>
      </c>
      <c r="B162" s="6" t="n">
        <v>44995.71874579861</v>
      </c>
      <c r="C162" s="5" t="inlineStr">
        <is>
          <t>3106 FABIOLA NAVA - CAJA</t>
        </is>
      </c>
      <c r="D162" s="7" t="n"/>
      <c r="E162" s="8" t="n"/>
      <c r="F162" s="9" t="n">
        <v>16462.7</v>
      </c>
      <c r="I162" s="10" t="inlineStr">
        <is>
          <t>EFECTIVO</t>
        </is>
      </c>
      <c r="J162" s="8" t="inlineStr">
        <is>
          <t>4099 MANUEL SANCHEZ</t>
        </is>
      </c>
    </row>
    <row r="163">
      <c r="A163" s="5" t="inlineStr">
        <is>
          <t>CCAJ-SR27/47/2023</t>
        </is>
      </c>
      <c r="B163" s="6" t="n">
        <v>44995.71874579861</v>
      </c>
      <c r="C163" s="5" t="inlineStr">
        <is>
          <t>3106 FABIOLA NAVA - CAJA</t>
        </is>
      </c>
      <c r="D163" s="7" t="n"/>
      <c r="E163" s="8" t="n"/>
      <c r="F163" s="9" t="n">
        <v>1483.2</v>
      </c>
      <c r="I163" s="10" t="inlineStr">
        <is>
          <t>EFECTIVO</t>
        </is>
      </c>
      <c r="J163" s="5" t="inlineStr">
        <is>
          <t>4219 HUMBERTO HURTADO - T01</t>
        </is>
      </c>
    </row>
    <row r="164">
      <c r="A164" s="11" t="inlineStr">
        <is>
          <t>SAP</t>
        </is>
      </c>
      <c r="B164" s="3" t="n"/>
      <c r="C164" s="3" t="n"/>
      <c r="D164" s="7" t="n"/>
      <c r="E164" s="8" t="n"/>
      <c r="F164" s="26">
        <f>SUM(F151:G163)</f>
        <v/>
      </c>
      <c r="H164" s="9" t="n"/>
      <c r="I164" s="5" t="n"/>
      <c r="J164" s="5" t="n"/>
    </row>
    <row r="165" ht="15.75" customHeight="1">
      <c r="A165" s="13" t="inlineStr">
        <is>
          <t>FECHA</t>
        </is>
      </c>
      <c r="B165" s="13" t="inlineStr">
        <is>
          <t>CIERRE DE CAJA</t>
        </is>
      </c>
      <c r="C165" s="13" t="inlineStr">
        <is>
          <t>IMPORTE</t>
        </is>
      </c>
      <c r="D165" s="32" t="n">
        <v>112925172</v>
      </c>
      <c r="E165" s="15" t="n">
        <v>112925308</v>
      </c>
      <c r="H165" s="9" t="n"/>
      <c r="I165" s="5" t="n"/>
      <c r="J165" s="5" t="n"/>
    </row>
    <row r="166">
      <c r="A166" s="5" t="n"/>
      <c r="B166" s="6" t="n"/>
      <c r="C166" s="5" t="n"/>
      <c r="D166" s="7" t="n"/>
      <c r="E166" s="8" t="n"/>
      <c r="H166" s="9" t="n"/>
      <c r="I166" s="10" t="n"/>
      <c r="J166" s="8" t="n"/>
    </row>
    <row r="167">
      <c r="D167" t="inlineStr">
        <is>
          <t>112925172</t>
        </is>
      </c>
      <c r="E167" t="inlineStr">
        <is>
          <t>112925191</t>
        </is>
      </c>
    </row>
    <row r="168">
      <c r="A168" s="1" t="inlineStr">
        <is>
          <t>Cierre Caja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3" t="inlineStr">
        <is>
          <t>Del 11/03/2023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90" t="inlineStr">
        <is>
          <t>Cierre Caja</t>
        </is>
      </c>
      <c r="B170" s="90" t="inlineStr">
        <is>
          <t>Fecha</t>
        </is>
      </c>
      <c r="C170" s="90" t="inlineStr">
        <is>
          <t>Cajero</t>
        </is>
      </c>
      <c r="D170" s="90" t="inlineStr">
        <is>
          <t>Nro Voucher</t>
        </is>
      </c>
      <c r="E170" s="90" t="inlineStr">
        <is>
          <t>Nro Cuenta</t>
        </is>
      </c>
      <c r="F170" s="90" t="inlineStr">
        <is>
          <t>Tipo Ingreso</t>
        </is>
      </c>
      <c r="G170" s="91" t="n"/>
      <c r="H170" s="92" t="n"/>
      <c r="I170" s="90" t="inlineStr">
        <is>
          <t>TIPO DE INGRESO</t>
        </is>
      </c>
      <c r="J170" s="90" t="inlineStr">
        <is>
          <t>Cobrador</t>
        </is>
      </c>
    </row>
    <row r="171">
      <c r="A171" s="93" t="n"/>
      <c r="B171" s="93" t="n"/>
      <c r="C171" s="93" t="n"/>
      <c r="D171" s="93" t="n"/>
      <c r="E171" s="93" t="n"/>
      <c r="F171" s="4" t="inlineStr">
        <is>
          <t>EFECTIVO</t>
        </is>
      </c>
      <c r="G171" s="4" t="inlineStr">
        <is>
          <t>CHEQUE</t>
        </is>
      </c>
      <c r="H171" s="4" t="inlineStr">
        <is>
          <t>TRANSFERENCIA</t>
        </is>
      </c>
      <c r="I171" s="93" t="n"/>
      <c r="J171" s="93" t="n"/>
    </row>
    <row r="172">
      <c r="A172" s="22" t="inlineStr">
        <is>
          <t>NO HUBO CIERRES DE CAJA, SABADO</t>
        </is>
      </c>
      <c r="B172" s="27" t="n"/>
      <c r="C172" s="60" t="n"/>
      <c r="D172" s="7" t="n"/>
      <c r="E172" s="8" t="n"/>
      <c r="F172" s="9" t="n"/>
      <c r="I172" s="10" t="n"/>
      <c r="J172" s="8" t="n"/>
    </row>
    <row r="173" ht="15.75" customHeight="1">
      <c r="A173" s="11" t="inlineStr">
        <is>
          <t>SAP</t>
        </is>
      </c>
      <c r="B173" s="3" t="n"/>
      <c r="C173" s="3" t="n"/>
      <c r="D173" s="32" t="n"/>
      <c r="E173" s="15" t="n"/>
      <c r="F173" s="9" t="n"/>
      <c r="I173" s="10" t="n"/>
      <c r="J173" s="5" t="n"/>
    </row>
    <row r="174" ht="15.75" customHeight="1">
      <c r="A174" s="13" t="inlineStr">
        <is>
          <t>FECHA</t>
        </is>
      </c>
      <c r="B174" s="13" t="inlineStr">
        <is>
          <t>CIERRE DE CAJA</t>
        </is>
      </c>
      <c r="C174" s="13" t="inlineStr">
        <is>
          <t>IMPORTE</t>
        </is>
      </c>
      <c r="D174" s="32" t="n"/>
      <c r="E174" s="15" t="n"/>
      <c r="F174" s="9" t="n"/>
      <c r="I174" s="10" t="n"/>
      <c r="J174" s="5" t="n"/>
    </row>
    <row r="175"/>
    <row r="176"/>
    <row r="177">
      <c r="A177" s="1" t="inlineStr">
        <is>
          <t>Cierre Caja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3" t="inlineStr">
        <is>
          <t>Del 13/03/2023</t>
        </is>
      </c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90" t="inlineStr">
        <is>
          <t>Cierre Caja</t>
        </is>
      </c>
      <c r="B179" s="90" t="inlineStr">
        <is>
          <t>Fecha</t>
        </is>
      </c>
      <c r="C179" s="90" t="inlineStr">
        <is>
          <t>Cajero</t>
        </is>
      </c>
      <c r="D179" s="90" t="inlineStr">
        <is>
          <t>Nro Voucher</t>
        </is>
      </c>
      <c r="E179" s="90" t="inlineStr">
        <is>
          <t>Nro Cuenta</t>
        </is>
      </c>
      <c r="F179" s="90" t="inlineStr">
        <is>
          <t>Tipo Ingreso</t>
        </is>
      </c>
      <c r="G179" s="91" t="n"/>
      <c r="H179" s="92" t="n"/>
      <c r="I179" s="90" t="inlineStr">
        <is>
          <t>TIPO DE INGRESO</t>
        </is>
      </c>
      <c r="J179" s="90" t="inlineStr">
        <is>
          <t>Cobrador</t>
        </is>
      </c>
    </row>
    <row r="180">
      <c r="A180" s="93" t="n"/>
      <c r="B180" s="93" t="n"/>
      <c r="C180" s="93" t="n"/>
      <c r="D180" s="93" t="n"/>
      <c r="E180" s="93" t="n"/>
      <c r="F180" s="4" t="inlineStr">
        <is>
          <t>EFECTIVO</t>
        </is>
      </c>
      <c r="G180" s="4" t="inlineStr">
        <is>
          <t>CHEQUE</t>
        </is>
      </c>
      <c r="H180" s="4" t="inlineStr">
        <is>
          <t>TRANSFERENCIA</t>
        </is>
      </c>
      <c r="I180" s="93" t="n"/>
      <c r="J180" s="93" t="n"/>
    </row>
    <row r="181">
      <c r="A181" s="5" t="inlineStr">
        <is>
          <t>CCAJ-SR27/48/2023</t>
        </is>
      </c>
      <c r="B181" s="6" t="n">
        <v>44998.71682211805</v>
      </c>
      <c r="C181" s="5" t="inlineStr">
        <is>
          <t>3106 FABIOLA NAVA - CAJA</t>
        </is>
      </c>
      <c r="D181" s="7" t="n"/>
      <c r="E181" s="8" t="n"/>
      <c r="G181" s="9" t="n">
        <v>1341.72</v>
      </c>
      <c r="I181" s="10" t="inlineStr">
        <is>
          <t>CHEQUE</t>
        </is>
      </c>
      <c r="J181" s="8" t="inlineStr">
        <is>
          <t>3365 FELIX VILLCA VILLCA</t>
        </is>
      </c>
    </row>
    <row r="182">
      <c r="A182" s="5" t="inlineStr">
        <is>
          <t>CCAJ-SR27/48/2023</t>
        </is>
      </c>
      <c r="B182" s="6" t="n">
        <v>44998.71682211805</v>
      </c>
      <c r="C182" s="5" t="inlineStr">
        <is>
          <t>3106 FABIOLA NAVA - CAJA</t>
        </is>
      </c>
      <c r="D182" s="17" t="n">
        <v>45133243789</v>
      </c>
      <c r="E182" s="8" t="inlineStr">
        <is>
          <t>BISA-100070065</t>
        </is>
      </c>
      <c r="H182" s="9" t="n">
        <v>691.2</v>
      </c>
      <c r="I182" s="5" t="inlineStr">
        <is>
          <t>DEPÓSITO BANCARIO</t>
        </is>
      </c>
      <c r="J182" s="5" t="inlineStr">
        <is>
          <t>3118 PAOLA LESLY CARMONA GARCIA</t>
        </is>
      </c>
    </row>
    <row r="183">
      <c r="A183" s="5" t="inlineStr">
        <is>
          <t>CCAJ-SR27/48/2023</t>
        </is>
      </c>
      <c r="B183" s="6" t="n">
        <v>44998.71682211805</v>
      </c>
      <c r="C183" s="5" t="inlineStr">
        <is>
          <t>3106 FABIOLA NAVA - CAJA</t>
        </is>
      </c>
      <c r="D183" s="17" t="n">
        <v>54710691944</v>
      </c>
      <c r="E183" s="8" t="inlineStr">
        <is>
          <t>BISA-100070065</t>
        </is>
      </c>
      <c r="H183" s="9" t="n">
        <v>7276.14</v>
      </c>
      <c r="I183" s="5" t="inlineStr">
        <is>
          <t>DEPÓSITO BANCARIO</t>
        </is>
      </c>
      <c r="J183" s="5" t="inlineStr">
        <is>
          <t>3144 WILSON ORLANDO CASILLAS ROBLES</t>
        </is>
      </c>
    </row>
    <row r="184">
      <c r="A184" s="5" t="inlineStr">
        <is>
          <t>CCAJ-SR27/48/2023</t>
        </is>
      </c>
      <c r="B184" s="6" t="n">
        <v>44998.71682211805</v>
      </c>
      <c r="C184" s="5" t="inlineStr">
        <is>
          <t>3106 FABIOLA NAVA - CAJA</t>
        </is>
      </c>
      <c r="D184" s="17" t="n">
        <v>45133245453</v>
      </c>
      <c r="E184" s="8" t="inlineStr">
        <is>
          <t>BISA-100070065</t>
        </is>
      </c>
      <c r="H184" s="9" t="n">
        <v>7607.7</v>
      </c>
      <c r="I184" s="5" t="inlineStr">
        <is>
          <t>DEPÓSITO BANCARIO</t>
        </is>
      </c>
      <c r="J184" s="5" t="inlineStr">
        <is>
          <t>3144 WILSON ORLANDO CASILLAS ROBLES</t>
        </is>
      </c>
    </row>
    <row r="185">
      <c r="A185" s="5" t="inlineStr">
        <is>
          <t>CCAJ-SR27/48/2023</t>
        </is>
      </c>
      <c r="B185" s="6" t="n">
        <v>44998.71682211805</v>
      </c>
      <c r="C185" s="5" t="inlineStr">
        <is>
          <t>3106 FABIOLA NAVA - CAJA</t>
        </is>
      </c>
      <c r="D185" s="17" t="n">
        <v>45113394798</v>
      </c>
      <c r="E185" s="8" t="inlineStr">
        <is>
          <t>BISA-100070065</t>
        </is>
      </c>
      <c r="H185" s="9" t="n">
        <v>17299.5</v>
      </c>
      <c r="I185" s="5" t="inlineStr">
        <is>
          <t>DEPÓSITO BANCARIO</t>
        </is>
      </c>
      <c r="J185" s="5" t="inlineStr">
        <is>
          <t>4219 HUMBERTO HURTADO - T01</t>
        </is>
      </c>
    </row>
    <row r="186">
      <c r="A186" s="5" t="inlineStr">
        <is>
          <t>CCAJ-SR27/48/2023</t>
        </is>
      </c>
      <c r="B186" s="6" t="n">
        <v>44998.71682211805</v>
      </c>
      <c r="C186" s="5" t="inlineStr">
        <is>
          <t>3106 FABIOLA NAVA - CAJA</t>
        </is>
      </c>
      <c r="D186" s="17" t="n">
        <v>45133245518</v>
      </c>
      <c r="E186" s="8" t="inlineStr">
        <is>
          <t>BISA-100070065</t>
        </is>
      </c>
      <c r="H186" s="9" t="n">
        <v>747.4299999999999</v>
      </c>
      <c r="I186" s="5" t="inlineStr">
        <is>
          <t>DEPÓSITO BANCARIO</t>
        </is>
      </c>
      <c r="J186" s="5" t="inlineStr">
        <is>
          <t>4219 HUMBERTO HURTADO - T01</t>
        </is>
      </c>
    </row>
    <row r="187">
      <c r="A187" s="5" t="inlineStr">
        <is>
          <t>CCAJ-SR27/48/2023</t>
        </is>
      </c>
      <c r="B187" s="6" t="n">
        <v>44998.71682211805</v>
      </c>
      <c r="C187" s="5" t="inlineStr">
        <is>
          <t>3106 FABIOLA NAVA - CAJA</t>
        </is>
      </c>
      <c r="D187" s="17" t="n">
        <v>45163337730</v>
      </c>
      <c r="E187" s="8" t="inlineStr">
        <is>
          <t>BISA-100070065</t>
        </is>
      </c>
      <c r="H187" s="9" t="n">
        <v>720</v>
      </c>
      <c r="I187" s="5" t="inlineStr">
        <is>
          <t>DEPÓSITO BANCARIO</t>
        </is>
      </c>
      <c r="J187" s="8" t="inlineStr">
        <is>
          <t>4099 MANUEL SANCHEZ</t>
        </is>
      </c>
    </row>
    <row r="188">
      <c r="A188" s="5" t="inlineStr">
        <is>
          <t>CCAJ-SR27/48/2023</t>
        </is>
      </c>
      <c r="B188" s="6" t="n">
        <v>44998.71682211805</v>
      </c>
      <c r="C188" s="5" t="inlineStr">
        <is>
          <t>3106 FABIOLA NAVA - CAJA</t>
        </is>
      </c>
      <c r="D188" s="17" t="n">
        <v>45163337730</v>
      </c>
      <c r="E188" s="8" t="inlineStr">
        <is>
          <t>BISA-100070065</t>
        </is>
      </c>
      <c r="H188" s="9" t="n">
        <v>195</v>
      </c>
      <c r="I188" s="5" t="inlineStr">
        <is>
          <t>DEPÓSITO BANCARIO</t>
        </is>
      </c>
      <c r="J188" s="8" t="inlineStr">
        <is>
          <t>4099 MANUEL SANCHEZ</t>
        </is>
      </c>
    </row>
    <row r="189">
      <c r="A189" s="5" t="inlineStr">
        <is>
          <t>CCAJ-SR27/48/2023</t>
        </is>
      </c>
      <c r="B189" s="6" t="n">
        <v>44998.71682211805</v>
      </c>
      <c r="C189" s="5" t="inlineStr">
        <is>
          <t>3106 FABIOLA NAVA - CAJA</t>
        </is>
      </c>
      <c r="D189" s="17" t="n">
        <v>54210711038</v>
      </c>
      <c r="E189" s="8" t="inlineStr">
        <is>
          <t>BISA-100070065</t>
        </is>
      </c>
      <c r="H189" s="9" t="n">
        <v>7816.49</v>
      </c>
      <c r="I189" s="5" t="inlineStr">
        <is>
          <t>DEPÓSITO BANCARIO</t>
        </is>
      </c>
      <c r="J189" s="5" t="inlineStr">
        <is>
          <t>3144 WILSON ORLANDO CASILLAS ROBLES</t>
        </is>
      </c>
    </row>
    <row r="190">
      <c r="A190" s="5" t="inlineStr">
        <is>
          <t>CCAJ-SR27/48/2023</t>
        </is>
      </c>
      <c r="B190" s="6" t="n">
        <v>44998.71682211805</v>
      </c>
      <c r="C190" s="5" t="inlineStr">
        <is>
          <t>3106 FABIOLA NAVA - CAJA</t>
        </is>
      </c>
      <c r="D190" s="7" t="n"/>
      <c r="E190" s="8" t="n"/>
      <c r="F190" s="9" t="n">
        <v>161796.5</v>
      </c>
      <c r="I190" s="10" t="inlineStr">
        <is>
          <t>EFECTIVO</t>
        </is>
      </c>
      <c r="J190" s="5" t="inlineStr">
        <is>
          <t>3118 PAOLA LESLY CARMONA GARCIA</t>
        </is>
      </c>
    </row>
    <row r="191">
      <c r="A191" s="5" t="inlineStr">
        <is>
          <t>CCAJ-SR27/48/2023</t>
        </is>
      </c>
      <c r="B191" s="6" t="n">
        <v>44998.71682211805</v>
      </c>
      <c r="C191" s="5" t="inlineStr">
        <is>
          <t>3106 FABIOLA NAVA - CAJA</t>
        </is>
      </c>
      <c r="D191" s="7" t="n"/>
      <c r="E191" s="8" t="n"/>
      <c r="F191" s="9" t="n">
        <v>20327</v>
      </c>
      <c r="I191" s="10" t="inlineStr">
        <is>
          <t>EFECTIVO</t>
        </is>
      </c>
      <c r="J191" s="8" t="inlineStr">
        <is>
          <t>3140 JUAN MAMANI MERMA</t>
        </is>
      </c>
    </row>
    <row r="192">
      <c r="A192" s="5" t="inlineStr">
        <is>
          <t>CCAJ-SR27/48/2023</t>
        </is>
      </c>
      <c r="B192" s="6" t="n">
        <v>44998.71682211805</v>
      </c>
      <c r="C192" s="5" t="inlineStr">
        <is>
          <t>3106 FABIOLA NAVA - CAJA</t>
        </is>
      </c>
      <c r="D192" s="7" t="n"/>
      <c r="E192" s="8" t="n"/>
      <c r="F192" s="9" t="n">
        <v>29075.1</v>
      </c>
      <c r="I192" s="10" t="inlineStr">
        <is>
          <t>EFECTIVO</t>
        </is>
      </c>
      <c r="J192" s="5" t="inlineStr">
        <is>
          <t>3144 WILSON ORLANDO CASILLAS ROBLES</t>
        </is>
      </c>
    </row>
    <row r="193">
      <c r="A193" s="5" t="inlineStr">
        <is>
          <t>CCAJ-SR27/48/2023</t>
        </is>
      </c>
      <c r="B193" s="6" t="n">
        <v>44998.71682211805</v>
      </c>
      <c r="C193" s="5" t="inlineStr">
        <is>
          <t>3106 FABIOLA NAVA - CAJA</t>
        </is>
      </c>
      <c r="D193" s="7" t="n"/>
      <c r="E193" s="8" t="n"/>
      <c r="F193" s="9" t="n">
        <v>8232.4</v>
      </c>
      <c r="I193" s="10" t="inlineStr">
        <is>
          <t>EFECTIVO</t>
        </is>
      </c>
      <c r="J193" s="8" t="inlineStr">
        <is>
          <t>3365 FELIX VILLCA VILLCA</t>
        </is>
      </c>
    </row>
    <row r="194">
      <c r="A194" s="5" t="inlineStr">
        <is>
          <t>CCAJ-SR27/48/2023</t>
        </is>
      </c>
      <c r="B194" s="6" t="n">
        <v>44998.71682211805</v>
      </c>
      <c r="C194" s="5" t="inlineStr">
        <is>
          <t>3106 FABIOLA NAVA - CAJA</t>
        </is>
      </c>
      <c r="D194" s="7" t="n"/>
      <c r="E194" s="8" t="n"/>
      <c r="F194" s="9" t="n">
        <v>56358.4</v>
      </c>
      <c r="I194" s="10" t="inlineStr">
        <is>
          <t>EFECTIVO</t>
        </is>
      </c>
      <c r="J194" s="8" t="inlineStr">
        <is>
          <t>4099 MANUEL SANCHEZ</t>
        </is>
      </c>
    </row>
    <row r="195">
      <c r="A195" s="5" t="inlineStr">
        <is>
          <t>CCAJ-SR27/48/2023</t>
        </is>
      </c>
      <c r="B195" s="6" t="n">
        <v>44998.71682211805</v>
      </c>
      <c r="C195" s="5" t="inlineStr">
        <is>
          <t>3106 FABIOLA NAVA - CAJA</t>
        </is>
      </c>
      <c r="D195" s="7" t="n"/>
      <c r="E195" s="8" t="n"/>
      <c r="F195" s="9" t="n">
        <v>27929.9</v>
      </c>
      <c r="I195" s="10" t="inlineStr">
        <is>
          <t>EFECTIVO</t>
        </is>
      </c>
      <c r="J195" s="5" t="inlineStr">
        <is>
          <t>4219 HUMBERTO HURTADO - T01</t>
        </is>
      </c>
    </row>
    <row r="196">
      <c r="A196" s="11" t="inlineStr">
        <is>
          <t>SAP</t>
        </is>
      </c>
      <c r="B196" s="3" t="n"/>
      <c r="C196" s="3" t="n"/>
      <c r="D196" s="7" t="n"/>
      <c r="E196" s="8" t="n"/>
      <c r="F196" s="44">
        <f>SUM(F181:G195)</f>
        <v/>
      </c>
      <c r="I196" s="10" t="n"/>
      <c r="J196" s="5" t="n"/>
    </row>
    <row r="197">
      <c r="A197" s="85" t="inlineStr">
        <is>
          <t>RECORTE SAP</t>
        </is>
      </c>
      <c r="B197" s="91" t="n"/>
      <c r="C197" s="92" t="n"/>
      <c r="D197" s="86" t="inlineStr">
        <is>
          <t>COMPROBANTES MN</t>
        </is>
      </c>
      <c r="E197" s="91" t="n"/>
      <c r="F197" s="92" t="n"/>
      <c r="H197" s="9" t="n"/>
      <c r="I197" s="10" t="n"/>
      <c r="J197" s="5" t="n"/>
    </row>
    <row r="198">
      <c r="A198" s="13" t="inlineStr">
        <is>
          <t>CIERRE DE CAJA</t>
        </is>
      </c>
      <c r="B198" s="13" t="inlineStr">
        <is>
          <t>FECHA</t>
        </is>
      </c>
      <c r="C198" s="13" t="inlineStr">
        <is>
          <t>IMPORTE</t>
        </is>
      </c>
      <c r="D198" s="13" t="inlineStr">
        <is>
          <t>DOC CAJA-ETV</t>
        </is>
      </c>
      <c r="E198" s="13" t="inlineStr">
        <is>
          <t>DOC ETV-BANCO</t>
        </is>
      </c>
      <c r="F198" s="13" t="inlineStr">
        <is>
          <t>COMPENSACION</t>
        </is>
      </c>
      <c r="H198" s="9" t="n"/>
      <c r="I198" s="10" t="n"/>
      <c r="J198" s="5" t="n"/>
    </row>
    <row r="199" ht="15.75" customHeight="1">
      <c r="D199" s="32" t="inlineStr">
        <is>
          <t>112938587</t>
        </is>
      </c>
      <c r="E199" s="37" t="inlineStr">
        <is>
          <t>112938628</t>
        </is>
      </c>
      <c r="F199" s="15" t="n">
        <v>112938708</v>
      </c>
    </row>
    <row r="200">
      <c r="A200" s="85" t="inlineStr">
        <is>
          <t>RECORTE SAP</t>
        </is>
      </c>
      <c r="B200" s="91" t="n"/>
      <c r="C200" s="92" t="n"/>
      <c r="D200" s="86" t="inlineStr">
        <is>
          <t>COMPROBANTES ME</t>
        </is>
      </c>
      <c r="E200" s="91" t="n"/>
      <c r="F200" s="92" t="n"/>
      <c r="H200" s="9" t="n"/>
      <c r="I200" s="10" t="n"/>
      <c r="J200" s="5" t="n"/>
    </row>
    <row r="201">
      <c r="A201" s="13" t="inlineStr">
        <is>
          <t>CIERRE DE CAJA</t>
        </is>
      </c>
      <c r="B201" s="13" t="inlineStr">
        <is>
          <t>FECHA</t>
        </is>
      </c>
      <c r="C201" s="13" t="inlineStr">
        <is>
          <t>IMPORTE</t>
        </is>
      </c>
      <c r="D201" s="13" t="inlineStr">
        <is>
          <t>DOC CAJA-ETV</t>
        </is>
      </c>
      <c r="E201" s="13" t="inlineStr">
        <is>
          <t>DOC ETV-BANCO</t>
        </is>
      </c>
      <c r="F201" s="13" t="inlineStr">
        <is>
          <t>COMPENSACION</t>
        </is>
      </c>
      <c r="H201" s="9" t="n"/>
      <c r="I201" s="10" t="n"/>
      <c r="J201" s="5" t="n"/>
    </row>
    <row r="202" ht="15.75" customHeight="1">
      <c r="A202" s="5" t="n"/>
      <c r="B202" s="6" t="n"/>
      <c r="C202" s="5" t="n"/>
      <c r="D202" s="37" t="n"/>
      <c r="E202" s="37" t="n"/>
      <c r="F202" s="33" t="n"/>
      <c r="H202" s="9" t="n"/>
      <c r="I202" s="10" t="n"/>
      <c r="J202" s="5" t="n"/>
    </row>
    <row r="203"/>
    <row r="204">
      <c r="A204" s="1" t="inlineStr">
        <is>
          <t>Cierre Caja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3" t="inlineStr">
        <is>
          <t>Del 14/03/2023</t>
        </is>
      </c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90" t="inlineStr">
        <is>
          <t>Cierre Caja</t>
        </is>
      </c>
      <c r="B206" s="90" t="inlineStr">
        <is>
          <t>Fecha</t>
        </is>
      </c>
      <c r="C206" s="90" t="inlineStr">
        <is>
          <t>Cajero</t>
        </is>
      </c>
      <c r="D206" s="90" t="inlineStr">
        <is>
          <t>Nro Voucher</t>
        </is>
      </c>
      <c r="E206" s="90" t="inlineStr">
        <is>
          <t>Nro Cuenta</t>
        </is>
      </c>
      <c r="F206" s="90" t="inlineStr">
        <is>
          <t>Tipo Ingreso</t>
        </is>
      </c>
      <c r="G206" s="91" t="n"/>
      <c r="H206" s="92" t="n"/>
      <c r="I206" s="90" t="inlineStr">
        <is>
          <t>TIPO DE INGRESO</t>
        </is>
      </c>
      <c r="J206" s="90" t="inlineStr">
        <is>
          <t>Cobrador</t>
        </is>
      </c>
    </row>
    <row r="207">
      <c r="A207" s="93" t="n"/>
      <c r="B207" s="93" t="n"/>
      <c r="C207" s="93" t="n"/>
      <c r="D207" s="93" t="n"/>
      <c r="E207" s="93" t="n"/>
      <c r="F207" s="4" t="inlineStr">
        <is>
          <t>EFECTIVO</t>
        </is>
      </c>
      <c r="G207" s="4" t="inlineStr">
        <is>
          <t>CHEQUE</t>
        </is>
      </c>
      <c r="H207" s="4" t="inlineStr">
        <is>
          <t>TRANSFERENCIA</t>
        </is>
      </c>
      <c r="I207" s="93" t="n"/>
      <c r="J207" s="93" t="n"/>
    </row>
    <row r="208">
      <c r="A208" s="5" t="inlineStr">
        <is>
          <t>CCAJ-SR27/49/2023</t>
        </is>
      </c>
      <c r="B208" s="6" t="n">
        <v>44999.71294075232</v>
      </c>
      <c r="C208" s="5" t="inlineStr">
        <is>
          <t>3106 FABIOLA NAVA - CAJA</t>
        </is>
      </c>
      <c r="D208" s="17" t="n">
        <v>45113401002</v>
      </c>
      <c r="E208" s="8" t="inlineStr">
        <is>
          <t>BISA-100070065</t>
        </is>
      </c>
      <c r="H208" s="9" t="n">
        <v>34451.52</v>
      </c>
      <c r="I208" s="5" t="inlineStr">
        <is>
          <t>DEPÓSITO BANCARIO</t>
        </is>
      </c>
      <c r="J208" s="5" t="inlineStr">
        <is>
          <t>3144 WILSON ORLANDO CASILLAS ROBLES</t>
        </is>
      </c>
    </row>
    <row r="209">
      <c r="A209" s="5" t="inlineStr">
        <is>
          <t>CCAJ-SR27/49/2023</t>
        </is>
      </c>
      <c r="B209" s="6" t="n">
        <v>44999.71294075232</v>
      </c>
      <c r="C209" s="5" t="inlineStr">
        <is>
          <t>3106 FABIOLA NAVA - CAJA</t>
        </is>
      </c>
      <c r="D209" s="17" t="n">
        <v>54110706314</v>
      </c>
      <c r="E209" s="8" t="inlineStr">
        <is>
          <t>BISA-100070065</t>
        </is>
      </c>
      <c r="H209" s="9" t="n">
        <v>4350</v>
      </c>
      <c r="I209" s="5" t="inlineStr">
        <is>
          <t>DEPÓSITO BANCARIO</t>
        </is>
      </c>
      <c r="J209" s="5" t="inlineStr">
        <is>
          <t>3144 WILSON ORLANDO CASILLAS ROBLES</t>
        </is>
      </c>
    </row>
    <row r="210">
      <c r="A210" s="5" t="inlineStr">
        <is>
          <t>CCAJ-SR27/49/2023</t>
        </is>
      </c>
      <c r="B210" s="6" t="n">
        <v>44999.71294075232</v>
      </c>
      <c r="C210" s="5" t="inlineStr">
        <is>
          <t>3106 FABIOLA NAVA - CAJA</t>
        </is>
      </c>
      <c r="D210" s="17" t="n">
        <v>45133249998</v>
      </c>
      <c r="E210" s="8" t="inlineStr">
        <is>
          <t>BISA-100070065</t>
        </is>
      </c>
      <c r="H210" s="9" t="n">
        <v>119.66</v>
      </c>
      <c r="I210" s="5" t="inlineStr">
        <is>
          <t>DEPÓSITO BANCARIO</t>
        </is>
      </c>
      <c r="J210" s="5" t="inlineStr">
        <is>
          <t>3144 WILSON ORLANDO CASILLAS ROBLES</t>
        </is>
      </c>
    </row>
    <row r="211">
      <c r="A211" s="5" t="inlineStr">
        <is>
          <t>CCAJ-SR27/49/2023</t>
        </is>
      </c>
      <c r="B211" s="6" t="n">
        <v>44999.71294075232</v>
      </c>
      <c r="C211" s="5" t="inlineStr">
        <is>
          <t>3106 FABIOLA NAVA - CAJA</t>
        </is>
      </c>
      <c r="D211" s="17" t="n">
        <v>45173307749</v>
      </c>
      <c r="E211" s="8" t="inlineStr">
        <is>
          <t>BISA-100070065</t>
        </is>
      </c>
      <c r="H211" s="9" t="n">
        <v>9078</v>
      </c>
      <c r="I211" s="5" t="inlineStr">
        <is>
          <t>DEPÓSITO BANCARIO</t>
        </is>
      </c>
      <c r="J211" s="8" t="inlineStr">
        <is>
          <t>4099 MANUEL SANCHEZ</t>
        </is>
      </c>
    </row>
    <row r="212">
      <c r="A212" s="5" t="inlineStr">
        <is>
          <t>CCAJ-SR27/49/2023</t>
        </is>
      </c>
      <c r="B212" s="6" t="n">
        <v>44999.71294075232</v>
      </c>
      <c r="C212" s="5" t="inlineStr">
        <is>
          <t>3106 FABIOLA NAVA - CAJA</t>
        </is>
      </c>
      <c r="D212" s="17" t="n">
        <v>45123387487</v>
      </c>
      <c r="E212" s="8" t="inlineStr">
        <is>
          <t>BISA-100070065</t>
        </is>
      </c>
      <c r="H212" s="9" t="n">
        <v>284.4</v>
      </c>
      <c r="I212" s="5" t="inlineStr">
        <is>
          <t>DEPÓSITO BANCARIO</t>
        </is>
      </c>
      <c r="J212" s="5" t="inlineStr">
        <is>
          <t>3118 PAOLA LESLY CARMONA GARCIA</t>
        </is>
      </c>
    </row>
    <row r="213">
      <c r="A213" s="5" t="inlineStr">
        <is>
          <t>CCAJ-SR27/49/2023</t>
        </is>
      </c>
      <c r="B213" s="6" t="n">
        <v>44999.71294075232</v>
      </c>
      <c r="C213" s="5" t="inlineStr">
        <is>
          <t>3106 FABIOLA NAVA - CAJA</t>
        </is>
      </c>
      <c r="D213" s="7" t="n"/>
      <c r="E213" s="8" t="n"/>
      <c r="F213" s="9" t="n">
        <v>20560.2</v>
      </c>
      <c r="I213" s="10" t="inlineStr">
        <is>
          <t>EFECTIVO</t>
        </is>
      </c>
      <c r="J213" s="5" t="inlineStr">
        <is>
          <t>3118 PAOLA LESLY CARMONA GARCIA</t>
        </is>
      </c>
    </row>
    <row r="214">
      <c r="A214" s="5" t="inlineStr">
        <is>
          <t>CCAJ-SR27/49/2023</t>
        </is>
      </c>
      <c r="B214" s="6" t="n">
        <v>44999.71294075232</v>
      </c>
      <c r="C214" s="5" t="inlineStr">
        <is>
          <t>3106 FABIOLA NAVA - CAJA</t>
        </is>
      </c>
      <c r="D214" s="7" t="n"/>
      <c r="E214" s="8" t="n"/>
      <c r="F214" s="9" t="n">
        <v>12138.8</v>
      </c>
      <c r="I214" s="10" t="inlineStr">
        <is>
          <t>EFECTIVO</t>
        </is>
      </c>
      <c r="J214" s="5" t="inlineStr">
        <is>
          <t>3144 WILSON ORLANDO CASILLAS ROBLES</t>
        </is>
      </c>
    </row>
    <row r="215">
      <c r="A215" s="5" t="inlineStr">
        <is>
          <t>CCAJ-SR27/49/2023</t>
        </is>
      </c>
      <c r="B215" s="6" t="n">
        <v>44999.71294075232</v>
      </c>
      <c r="C215" s="5" t="inlineStr">
        <is>
          <t>3106 FABIOLA NAVA - CAJA</t>
        </is>
      </c>
      <c r="D215" s="7" t="n"/>
      <c r="E215" s="8" t="n"/>
      <c r="F215" s="9" t="n">
        <v>3426.1</v>
      </c>
      <c r="I215" s="10" t="inlineStr">
        <is>
          <t>EFECTIVO</t>
        </is>
      </c>
      <c r="J215" s="8" t="inlineStr">
        <is>
          <t>3365 FELIX VILLCA VILLCA</t>
        </is>
      </c>
    </row>
    <row r="216">
      <c r="A216" s="5" t="inlineStr">
        <is>
          <t>CCAJ-SR27/49/2023</t>
        </is>
      </c>
      <c r="B216" s="6" t="n">
        <v>44999.71294075232</v>
      </c>
      <c r="C216" s="5" t="inlineStr">
        <is>
          <t>3106 FABIOLA NAVA - CAJA</t>
        </is>
      </c>
      <c r="D216" s="7" t="n"/>
      <c r="E216" s="8" t="n"/>
      <c r="F216" s="9" t="n">
        <v>19533.6</v>
      </c>
      <c r="I216" s="10" t="inlineStr">
        <is>
          <t>EFECTIVO</t>
        </is>
      </c>
      <c r="J216" s="8" t="inlineStr">
        <is>
          <t>4099 MANUEL SANCHEZ</t>
        </is>
      </c>
    </row>
    <row r="217">
      <c r="A217" s="11" t="inlineStr">
        <is>
          <t>SAP</t>
        </is>
      </c>
      <c r="B217" s="3" t="n"/>
      <c r="C217" s="3" t="n"/>
      <c r="D217" s="7" t="n"/>
      <c r="E217" s="8" t="n"/>
      <c r="F217" s="44">
        <f>SUM(F208:G216)</f>
        <v/>
      </c>
      <c r="I217" s="10" t="n"/>
      <c r="J217" s="5" t="n"/>
    </row>
    <row r="218">
      <c r="A218" s="85" t="inlineStr">
        <is>
          <t>RECORTE SAP</t>
        </is>
      </c>
      <c r="B218" s="91" t="n"/>
      <c r="C218" s="92" t="n"/>
      <c r="D218" s="86" t="inlineStr">
        <is>
          <t>COMPROBANTES MN</t>
        </is>
      </c>
      <c r="E218" s="91" t="n"/>
      <c r="F218" s="92" t="n"/>
      <c r="H218" s="9" t="n"/>
      <c r="I218" s="10" t="n"/>
      <c r="J218" s="5" t="n"/>
    </row>
    <row r="219">
      <c r="A219" s="13" t="inlineStr">
        <is>
          <t>CIERRE DE CAJA</t>
        </is>
      </c>
      <c r="B219" s="13" t="inlineStr">
        <is>
          <t>FECHA</t>
        </is>
      </c>
      <c r="C219" s="13" t="inlineStr">
        <is>
          <t>IMPORTE</t>
        </is>
      </c>
      <c r="D219" s="13" t="inlineStr">
        <is>
          <t>DOC CAJA-ETV</t>
        </is>
      </c>
      <c r="E219" s="13" t="inlineStr">
        <is>
          <t>DOC ETV-BANCO</t>
        </is>
      </c>
      <c r="F219" s="13" t="inlineStr">
        <is>
          <t>COMPENSACION</t>
        </is>
      </c>
      <c r="H219" s="9" t="n"/>
      <c r="I219" s="10" t="n"/>
      <c r="J219" s="5" t="n"/>
    </row>
    <row r="220" ht="15.75" customHeight="1">
      <c r="D220" s="32" t="inlineStr">
        <is>
          <t>112938586</t>
        </is>
      </c>
      <c r="E220" s="37" t="inlineStr">
        <is>
          <t>112938626</t>
        </is>
      </c>
      <c r="F220" s="15" t="n">
        <v>112938710</v>
      </c>
    </row>
    <row r="221">
      <c r="A221" s="85" t="inlineStr">
        <is>
          <t>RECORTE SAP</t>
        </is>
      </c>
      <c r="B221" s="91" t="n"/>
      <c r="C221" s="92" t="n"/>
      <c r="D221" s="86" t="inlineStr">
        <is>
          <t>COMPROBANTES ME</t>
        </is>
      </c>
      <c r="E221" s="91" t="n"/>
      <c r="F221" s="92" t="n"/>
      <c r="H221" s="9" t="n"/>
      <c r="I221" s="10" t="n"/>
      <c r="J221" s="5" t="n"/>
    </row>
    <row r="222">
      <c r="A222" s="13" t="inlineStr">
        <is>
          <t>CIERRE DE CAJA</t>
        </is>
      </c>
      <c r="B222" s="13" t="inlineStr">
        <is>
          <t>FECHA</t>
        </is>
      </c>
      <c r="C222" s="13" t="inlineStr">
        <is>
          <t>IMPORTE</t>
        </is>
      </c>
      <c r="D222" s="13" t="inlineStr">
        <is>
          <t>DOC CAJA-ETV</t>
        </is>
      </c>
      <c r="E222" s="13" t="inlineStr">
        <is>
          <t>DOC ETV-BANCO</t>
        </is>
      </c>
      <c r="F222" s="13" t="inlineStr">
        <is>
          <t>COMPENSACION</t>
        </is>
      </c>
      <c r="H222" s="9" t="n"/>
      <c r="I222" s="10" t="n"/>
      <c r="J222" s="5" t="n"/>
    </row>
    <row r="223" ht="15.75" customHeight="1">
      <c r="A223" s="5" t="n"/>
      <c r="B223" s="6" t="n"/>
      <c r="C223" s="5" t="n"/>
      <c r="D223" s="37" t="n"/>
      <c r="E223" s="37" t="n"/>
      <c r="F223" s="33" t="n"/>
      <c r="H223" s="9" t="n"/>
      <c r="I223" s="10" t="n"/>
      <c r="J223" s="5" t="n"/>
    </row>
    <row r="224"/>
    <row r="225">
      <c r="A225" s="1" t="inlineStr">
        <is>
          <t>Cierre Caja</t>
        </is>
      </c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</row>
    <row r="226">
      <c r="A226" s="3" t="inlineStr">
        <is>
          <t>Del 15/03/2023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90" t="inlineStr">
        <is>
          <t>Cierre Caja</t>
        </is>
      </c>
      <c r="B227" s="90" t="inlineStr">
        <is>
          <t>Fecha</t>
        </is>
      </c>
      <c r="C227" s="90" t="inlineStr">
        <is>
          <t>Cajero</t>
        </is>
      </c>
      <c r="D227" s="90" t="inlineStr">
        <is>
          <t>Nro Voucher</t>
        </is>
      </c>
      <c r="E227" s="90" t="inlineStr">
        <is>
          <t>Nro Cuenta</t>
        </is>
      </c>
      <c r="F227" s="90" t="inlineStr">
        <is>
          <t>Tipo Ingreso</t>
        </is>
      </c>
      <c r="G227" s="91" t="n"/>
      <c r="H227" s="92" t="n"/>
      <c r="I227" s="90" t="inlineStr">
        <is>
          <t>TIPO DE INGRESO</t>
        </is>
      </c>
      <c r="J227" s="90" t="inlineStr">
        <is>
          <t>Cobrador</t>
        </is>
      </c>
    </row>
    <row r="228">
      <c r="A228" s="93" t="n"/>
      <c r="B228" s="93" t="n"/>
      <c r="C228" s="93" t="n"/>
      <c r="D228" s="93" t="n"/>
      <c r="E228" s="93" t="n"/>
      <c r="F228" s="4" t="inlineStr">
        <is>
          <t>EFECTIVO</t>
        </is>
      </c>
      <c r="G228" s="4" t="inlineStr">
        <is>
          <t>CHEQUE</t>
        </is>
      </c>
      <c r="H228" s="4" t="inlineStr">
        <is>
          <t>TRANSFERENCIA</t>
        </is>
      </c>
      <c r="I228" s="93" t="n"/>
      <c r="J228" s="93" t="n"/>
    </row>
    <row r="229">
      <c r="A229" s="5" t="inlineStr">
        <is>
          <t>CCAJ-SR27/50/2023</t>
        </is>
      </c>
      <c r="B229" s="6" t="n">
        <v>45000.73616952547</v>
      </c>
      <c r="C229" s="5" t="inlineStr">
        <is>
          <t>3106 FABIOLA NAVA - CAJA</t>
        </is>
      </c>
      <c r="D229" s="17" t="n">
        <v>54110706625</v>
      </c>
      <c r="E229" s="8" t="inlineStr">
        <is>
          <t>BISA-100070065</t>
        </is>
      </c>
      <c r="H229" s="9" t="n">
        <v>370.57</v>
      </c>
      <c r="I229" s="5" t="inlineStr">
        <is>
          <t>DEPÓSITO BANCARIO</t>
        </is>
      </c>
      <c r="J229" s="8" t="inlineStr">
        <is>
          <t>3365 FELIX VILLCA VILLCA</t>
        </is>
      </c>
    </row>
    <row r="230">
      <c r="A230" s="5" t="inlineStr">
        <is>
          <t>CCAJ-SR27/50/2023</t>
        </is>
      </c>
      <c r="B230" s="6" t="n">
        <v>45000.73616952547</v>
      </c>
      <c r="C230" s="5" t="inlineStr">
        <is>
          <t>3106 FABIOLA NAVA - CAJA</t>
        </is>
      </c>
      <c r="D230" s="17" t="n">
        <v>54210712155</v>
      </c>
      <c r="E230" s="8" t="inlineStr">
        <is>
          <t>BISA-100070065</t>
        </is>
      </c>
      <c r="H230" s="9" t="n">
        <v>4065.74</v>
      </c>
      <c r="I230" s="5" t="inlineStr">
        <is>
          <t>DEPÓSITO BANCARIO</t>
        </is>
      </c>
      <c r="J230" s="5" t="inlineStr">
        <is>
          <t>3118 PAOLA LESLY CARMONA GARCIA</t>
        </is>
      </c>
    </row>
    <row r="231">
      <c r="A231" s="5" t="inlineStr">
        <is>
          <t>CCAJ-SR27/50/2023</t>
        </is>
      </c>
      <c r="B231" s="6" t="n">
        <v>45000.73616952547</v>
      </c>
      <c r="C231" s="5" t="inlineStr">
        <is>
          <t>3106 FABIOLA NAVA - CAJA</t>
        </is>
      </c>
      <c r="D231" s="17" t="n">
        <v>54110707020</v>
      </c>
      <c r="E231" s="8" t="inlineStr">
        <is>
          <t>BISA-100070065</t>
        </is>
      </c>
      <c r="H231" s="9" t="n">
        <v>3640.66</v>
      </c>
      <c r="I231" s="5" t="inlineStr">
        <is>
          <t>DEPÓSITO BANCARIO</t>
        </is>
      </c>
      <c r="J231" s="5" t="inlineStr">
        <is>
          <t>3144 WILSON ORLANDO CASILLAS ROBLES</t>
        </is>
      </c>
    </row>
    <row r="232">
      <c r="A232" s="5" t="inlineStr">
        <is>
          <t>CCAJ-SR27/50/2023</t>
        </is>
      </c>
      <c r="B232" s="6" t="n">
        <v>45000.73616952547</v>
      </c>
      <c r="C232" s="5" t="inlineStr">
        <is>
          <t>3106 FABIOLA NAVA - CAJA</t>
        </is>
      </c>
      <c r="D232" s="17" t="n">
        <v>45123387948</v>
      </c>
      <c r="E232" s="8" t="inlineStr">
        <is>
          <t>BISA-100070065</t>
        </is>
      </c>
      <c r="H232" s="9" t="n">
        <v>3437</v>
      </c>
      <c r="I232" s="5" t="inlineStr">
        <is>
          <t>DEPÓSITO BANCARIO</t>
        </is>
      </c>
      <c r="J232" s="5" t="inlineStr">
        <is>
          <t>3144 WILSON ORLANDO CASILLAS ROBLES</t>
        </is>
      </c>
    </row>
    <row r="233">
      <c r="A233" s="5" t="inlineStr">
        <is>
          <t>CCAJ-SR27/50/2023</t>
        </is>
      </c>
      <c r="B233" s="6" t="n">
        <v>45000.73616952547</v>
      </c>
      <c r="C233" s="5" t="inlineStr">
        <is>
          <t>3106 FABIOLA NAVA - CAJA</t>
        </is>
      </c>
      <c r="D233" s="17" t="n">
        <v>54610699159</v>
      </c>
      <c r="E233" s="8" t="inlineStr">
        <is>
          <t>BISA-100070065</t>
        </is>
      </c>
      <c r="H233" s="9" t="n">
        <v>7836.33</v>
      </c>
      <c r="I233" s="5" t="inlineStr">
        <is>
          <t>DEPÓSITO BANCARIO</t>
        </is>
      </c>
      <c r="J233" s="5" t="inlineStr">
        <is>
          <t>3144 WILSON ORLANDO CASILLAS ROBLES</t>
        </is>
      </c>
    </row>
    <row r="234">
      <c r="A234" s="5" t="inlineStr">
        <is>
          <t>CCAJ-SR27/50/2023</t>
        </is>
      </c>
      <c r="B234" s="6" t="n">
        <v>45000.73616952547</v>
      </c>
      <c r="C234" s="5" t="inlineStr">
        <is>
          <t>3106 FABIOLA NAVA - CAJA</t>
        </is>
      </c>
      <c r="D234" s="7" t="n"/>
      <c r="E234" s="8" t="n"/>
      <c r="F234" s="9" t="n">
        <v>18719.5</v>
      </c>
      <c r="I234" s="10" t="inlineStr">
        <is>
          <t>EFECTIVO</t>
        </is>
      </c>
      <c r="J234" s="5" t="inlineStr">
        <is>
          <t>3118 PAOLA LESLY CARMONA GARCIA</t>
        </is>
      </c>
    </row>
    <row r="235">
      <c r="A235" s="5" t="inlineStr">
        <is>
          <t>CCAJ-SR27/50/2023</t>
        </is>
      </c>
      <c r="B235" s="6" t="n">
        <v>45000.73616952547</v>
      </c>
      <c r="C235" s="5" t="inlineStr">
        <is>
          <t>3106 FABIOLA NAVA - CAJA</t>
        </is>
      </c>
      <c r="D235" s="7" t="n"/>
      <c r="E235" s="8" t="n"/>
      <c r="F235" s="9" t="n">
        <v>25256</v>
      </c>
      <c r="I235" s="10" t="inlineStr">
        <is>
          <t>EFECTIVO</t>
        </is>
      </c>
      <c r="J235" s="5" t="inlineStr">
        <is>
          <t>3144 WILSON ORLANDO CASILLAS ROBLES</t>
        </is>
      </c>
    </row>
    <row r="236">
      <c r="A236" s="5" t="inlineStr">
        <is>
          <t>CCAJ-SR27/50/2023</t>
        </is>
      </c>
      <c r="B236" s="6" t="n">
        <v>45000.73616952547</v>
      </c>
      <c r="C236" s="5" t="inlineStr">
        <is>
          <t>3106 FABIOLA NAVA - CAJA</t>
        </is>
      </c>
      <c r="D236" s="7" t="n"/>
      <c r="E236" s="8" t="n"/>
      <c r="F236" s="9" t="n">
        <v>17230.7</v>
      </c>
      <c r="I236" s="10" t="inlineStr">
        <is>
          <t>EFECTIVO</t>
        </is>
      </c>
      <c r="J236" s="8" t="inlineStr">
        <is>
          <t>3365 FELIX VILLCA VILLCA</t>
        </is>
      </c>
    </row>
    <row r="237">
      <c r="A237" s="5" t="inlineStr">
        <is>
          <t>CCAJ-SR27/50/2023</t>
        </is>
      </c>
      <c r="B237" s="6" t="n">
        <v>45000.73616952547</v>
      </c>
      <c r="C237" s="5" t="inlineStr">
        <is>
          <t>3106 FABIOLA NAVA - CAJA</t>
        </is>
      </c>
      <c r="D237" s="7" t="n"/>
      <c r="E237" s="8" t="n"/>
      <c r="F237" s="9" t="n">
        <v>33317.3</v>
      </c>
      <c r="I237" s="10" t="inlineStr">
        <is>
          <t>EFECTIVO</t>
        </is>
      </c>
      <c r="J237" s="5" t="inlineStr">
        <is>
          <t>4219 HUMBERTO HURTADO - T02</t>
        </is>
      </c>
    </row>
    <row r="238">
      <c r="A238" s="11" t="inlineStr">
        <is>
          <t>SAP</t>
        </is>
      </c>
      <c r="B238" s="3" t="n"/>
      <c r="C238" s="3" t="n"/>
      <c r="D238" s="7" t="n"/>
      <c r="E238" s="8" t="n"/>
      <c r="F238" s="26">
        <f>SUM(F229:G237)</f>
        <v/>
      </c>
      <c r="H238" s="9" t="n"/>
      <c r="I238" s="10" t="n"/>
      <c r="J238" s="5" t="n"/>
    </row>
    <row r="239">
      <c r="A239" s="85" t="inlineStr">
        <is>
          <t>RECORTE SAP</t>
        </is>
      </c>
      <c r="B239" s="91" t="n"/>
      <c r="C239" s="92" t="n"/>
      <c r="D239" s="86" t="inlineStr">
        <is>
          <t>COMPROBANTES MN</t>
        </is>
      </c>
      <c r="E239" s="91" t="n"/>
      <c r="F239" s="92" t="n"/>
      <c r="H239" s="9" t="n"/>
      <c r="I239" s="10" t="n"/>
      <c r="J239" s="5" t="n"/>
    </row>
    <row r="240">
      <c r="A240" s="13" t="inlineStr">
        <is>
          <t>CIERRE DE CAJA</t>
        </is>
      </c>
      <c r="B240" s="13" t="inlineStr">
        <is>
          <t>FECHA</t>
        </is>
      </c>
      <c r="C240" s="13" t="inlineStr">
        <is>
          <t>IMPORTE</t>
        </is>
      </c>
      <c r="D240" s="13" t="inlineStr">
        <is>
          <t>DOC CAJA-ETV</t>
        </is>
      </c>
      <c r="E240" s="13" t="inlineStr">
        <is>
          <t>DOC ETV-BANCO</t>
        </is>
      </c>
      <c r="F240" s="13" t="inlineStr">
        <is>
          <t>COMPENSACION</t>
        </is>
      </c>
      <c r="H240" s="9" t="n"/>
      <c r="I240" s="10" t="n"/>
      <c r="J240" s="5" t="n"/>
    </row>
    <row r="241" ht="15.75" customHeight="1">
      <c r="D241" s="37" t="n"/>
      <c r="E241" s="37" t="n"/>
      <c r="F241" s="33" t="n"/>
    </row>
    <row r="242">
      <c r="A242" s="85" t="inlineStr">
        <is>
          <t>RECORTE SAP</t>
        </is>
      </c>
      <c r="B242" s="91" t="n"/>
      <c r="C242" s="92" t="n"/>
      <c r="D242" s="86" t="inlineStr">
        <is>
          <t>COMPROBANTES ME</t>
        </is>
      </c>
      <c r="E242" s="91" t="n"/>
      <c r="F242" s="92" t="n"/>
      <c r="H242" s="9" t="n"/>
      <c r="I242" s="10" t="n"/>
      <c r="J242" s="5" t="n"/>
    </row>
    <row r="243">
      <c r="A243" s="13" t="inlineStr">
        <is>
          <t>CIERRE DE CAJA</t>
        </is>
      </c>
      <c r="B243" s="13" t="inlineStr">
        <is>
          <t>FECHA</t>
        </is>
      </c>
      <c r="C243" s="13" t="inlineStr">
        <is>
          <t>IMPORTE</t>
        </is>
      </c>
      <c r="D243" s="13" t="inlineStr">
        <is>
          <t>DOC CAJA-ETV</t>
        </is>
      </c>
      <c r="E243" s="13" t="inlineStr">
        <is>
          <t>DOC ETV-BANCO</t>
        </is>
      </c>
      <c r="F243" s="13" t="inlineStr">
        <is>
          <t>COMPENSACION</t>
        </is>
      </c>
      <c r="H243" s="9" t="n"/>
      <c r="I243" s="10" t="n"/>
      <c r="J243" s="5" t="n"/>
    </row>
    <row r="244" ht="15.75" customHeight="1">
      <c r="A244" s="5" t="n"/>
      <c r="B244" s="6" t="n"/>
      <c r="C244" s="5" t="n"/>
      <c r="D244" s="37" t="n"/>
      <c r="E244" s="37" t="n"/>
      <c r="F244" s="33" t="n"/>
      <c r="H244" s="9" t="n"/>
      <c r="I244" s="10" t="n"/>
      <c r="J244" s="5" t="n"/>
    </row>
    <row r="245"/>
    <row r="246">
      <c r="A246" s="1" t="inlineStr">
        <is>
          <t>Cierre Caja</t>
        </is>
      </c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3" t="inlineStr">
        <is>
          <t>Del 16/03/2023</t>
        </is>
      </c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90" t="inlineStr">
        <is>
          <t>Cierre Caja</t>
        </is>
      </c>
      <c r="B248" s="90" t="inlineStr">
        <is>
          <t>Fecha</t>
        </is>
      </c>
      <c r="C248" s="90" t="inlineStr">
        <is>
          <t>Cajero</t>
        </is>
      </c>
      <c r="D248" s="90" t="inlineStr">
        <is>
          <t>Nro Voucher</t>
        </is>
      </c>
      <c r="E248" s="90" t="inlineStr">
        <is>
          <t>Nro Cuenta</t>
        </is>
      </c>
      <c r="F248" s="90" t="inlineStr">
        <is>
          <t>Tipo Ingreso</t>
        </is>
      </c>
      <c r="G248" s="91" t="n"/>
      <c r="H248" s="92" t="n"/>
      <c r="I248" s="90" t="inlineStr">
        <is>
          <t>TIPO DE INGRESO</t>
        </is>
      </c>
      <c r="J248" s="90" t="inlineStr">
        <is>
          <t>Cobrador</t>
        </is>
      </c>
    </row>
    <row r="249">
      <c r="A249" s="93" t="n"/>
      <c r="B249" s="93" t="n"/>
      <c r="C249" s="93" t="n"/>
      <c r="D249" s="93" t="n"/>
      <c r="E249" s="93" t="n"/>
      <c r="F249" s="4" t="inlineStr">
        <is>
          <t>EFECTIVO</t>
        </is>
      </c>
      <c r="G249" s="4" t="inlineStr">
        <is>
          <t>CHEQUE</t>
        </is>
      </c>
      <c r="H249" s="4" t="inlineStr">
        <is>
          <t>TRANSFERENCIA</t>
        </is>
      </c>
      <c r="I249" s="93" t="n"/>
      <c r="J249" s="93" t="n"/>
    </row>
    <row r="250">
      <c r="A250" s="5" t="inlineStr">
        <is>
          <t>CCAJ-SR27/51/2023</t>
        </is>
      </c>
      <c r="B250" s="6" t="n">
        <v>45001.68940664352</v>
      </c>
      <c r="C250" s="5" t="inlineStr">
        <is>
          <t>3106 FABIOLA NAVA - CAJA</t>
        </is>
      </c>
      <c r="D250" s="17" t="n">
        <v>45163343695</v>
      </c>
      <c r="E250" s="8" t="inlineStr">
        <is>
          <t>BISA-100070065</t>
        </is>
      </c>
      <c r="H250" s="9" t="n">
        <v>7852.61</v>
      </c>
      <c r="I250" s="5" t="inlineStr">
        <is>
          <t>DEPÓSITO BANCARIO</t>
        </is>
      </c>
      <c r="J250" s="5" t="inlineStr">
        <is>
          <t>3144 WILSON ORLANDO CASILLAS ROBLES</t>
        </is>
      </c>
    </row>
    <row r="251">
      <c r="A251" s="5" t="inlineStr">
        <is>
          <t>CCAJ-SR27/51/2023</t>
        </is>
      </c>
      <c r="B251" s="6" t="n">
        <v>45001.68940664352</v>
      </c>
      <c r="C251" s="5" t="inlineStr">
        <is>
          <t>3106 FABIOLA NAVA - CAJA</t>
        </is>
      </c>
      <c r="D251" s="17" t="n">
        <v>45153251519</v>
      </c>
      <c r="E251" s="8" t="inlineStr">
        <is>
          <t>BISA-100070065</t>
        </is>
      </c>
      <c r="H251" s="9" t="n">
        <v>540</v>
      </c>
      <c r="I251" s="5" t="inlineStr">
        <is>
          <t>DEPÓSITO BANCARIO</t>
        </is>
      </c>
      <c r="J251" s="5" t="inlineStr">
        <is>
          <t>4219 HUMBERTO HURTADO - T01</t>
        </is>
      </c>
    </row>
    <row r="252">
      <c r="A252" s="5" t="inlineStr">
        <is>
          <t>CCAJ-SR27/51/2023</t>
        </is>
      </c>
      <c r="B252" s="6" t="n">
        <v>45001.68940664352</v>
      </c>
      <c r="C252" s="5" t="inlineStr">
        <is>
          <t>3106 FABIOLA NAVA - CAJA</t>
        </is>
      </c>
      <c r="D252" s="17" t="n">
        <v>45133255730</v>
      </c>
      <c r="E252" s="8" t="inlineStr">
        <is>
          <t>BISA-100070065</t>
        </is>
      </c>
      <c r="H252" s="9" t="n">
        <v>1000</v>
      </c>
      <c r="I252" s="5" t="inlineStr">
        <is>
          <t>DEPÓSITO BANCARIO</t>
        </is>
      </c>
      <c r="J252" s="5" t="inlineStr">
        <is>
          <t>3118 PAOLA LESLY CARMONA GARCIA</t>
        </is>
      </c>
    </row>
    <row r="253">
      <c r="A253" s="5" t="inlineStr">
        <is>
          <t>CCAJ-SR27/51/2023</t>
        </is>
      </c>
      <c r="B253" s="6" t="n">
        <v>45001.68940664352</v>
      </c>
      <c r="C253" s="5" t="inlineStr">
        <is>
          <t>3106 FABIOLA NAVA - CAJA</t>
        </is>
      </c>
      <c r="D253" s="17" t="n">
        <v>45113407118</v>
      </c>
      <c r="E253" s="8" t="inlineStr">
        <is>
          <t>BISA-100070065</t>
        </is>
      </c>
      <c r="H253" s="9" t="n">
        <v>1000</v>
      </c>
      <c r="I253" s="5" t="inlineStr">
        <is>
          <t>DEPÓSITO BANCARIO</t>
        </is>
      </c>
      <c r="J253" s="5" t="inlineStr">
        <is>
          <t>3118 PAOLA LESLY CARMONA GARCIA</t>
        </is>
      </c>
    </row>
    <row r="254">
      <c r="A254" s="5" t="inlineStr">
        <is>
          <t>CCAJ-SR27/51/2023</t>
        </is>
      </c>
      <c r="B254" s="6" t="n">
        <v>45001.68940664352</v>
      </c>
      <c r="C254" s="5" t="inlineStr">
        <is>
          <t>3106 FABIOLA NAVA - CAJA</t>
        </is>
      </c>
      <c r="D254" s="17" t="n">
        <v>45113407126</v>
      </c>
      <c r="E254" s="8" t="inlineStr">
        <is>
          <t>BISA-100070065</t>
        </is>
      </c>
      <c r="H254" s="9" t="n">
        <v>816.51</v>
      </c>
      <c r="I254" s="5" t="inlineStr">
        <is>
          <t>DEPÓSITO BANCARIO</t>
        </is>
      </c>
      <c r="J254" s="5" t="inlineStr">
        <is>
          <t>3118 PAOLA LESLY CARMONA GARCIA</t>
        </is>
      </c>
    </row>
    <row r="255">
      <c r="A255" s="5" t="inlineStr">
        <is>
          <t>CCAJ-SR27/51/2023</t>
        </is>
      </c>
      <c r="B255" s="6" t="n">
        <v>45001.68940664352</v>
      </c>
      <c r="C255" s="5" t="inlineStr">
        <is>
          <t>3106 FABIOLA NAVA - CAJA</t>
        </is>
      </c>
      <c r="D255" s="7" t="n"/>
      <c r="E255" s="8" t="n"/>
      <c r="F255" s="9" t="n">
        <v>16759.6</v>
      </c>
      <c r="I255" s="10" t="inlineStr">
        <is>
          <t>EFECTIVO</t>
        </is>
      </c>
      <c r="J255" s="5" t="inlineStr">
        <is>
          <t>3118 PAOLA LESLY CARMONA GARCIA</t>
        </is>
      </c>
    </row>
    <row r="256">
      <c r="A256" s="5" t="inlineStr">
        <is>
          <t>CCAJ-SR27/51/2023</t>
        </is>
      </c>
      <c r="B256" s="6" t="n">
        <v>45001.68940664352</v>
      </c>
      <c r="C256" s="5" t="inlineStr">
        <is>
          <t>3106 FABIOLA NAVA - CAJA</t>
        </is>
      </c>
      <c r="D256" s="7" t="n"/>
      <c r="E256" s="8" t="n"/>
      <c r="F256" s="9" t="n">
        <v>2223.1</v>
      </c>
      <c r="I256" s="10" t="inlineStr">
        <is>
          <t>EFECTIVO</t>
        </is>
      </c>
      <c r="J256" s="8" t="inlineStr">
        <is>
          <t>3140 JUAN MAMANI MERMA</t>
        </is>
      </c>
    </row>
    <row r="257">
      <c r="A257" s="5" t="inlineStr">
        <is>
          <t>CCAJ-SR27/51/2023</t>
        </is>
      </c>
      <c r="B257" s="6" t="n">
        <v>45001.68940664352</v>
      </c>
      <c r="C257" s="5" t="inlineStr">
        <is>
          <t>3106 FABIOLA NAVA - CAJA</t>
        </is>
      </c>
      <c r="D257" s="7" t="n"/>
      <c r="E257" s="8" t="n"/>
      <c r="F257" s="9" t="n">
        <v>8799.799999999999</v>
      </c>
      <c r="I257" s="10" t="inlineStr">
        <is>
          <t>EFECTIVO</t>
        </is>
      </c>
      <c r="J257" s="5" t="inlineStr">
        <is>
          <t>3144 WILSON ORLANDO CASILLAS ROBLES</t>
        </is>
      </c>
    </row>
    <row r="258">
      <c r="A258" s="5" t="inlineStr">
        <is>
          <t>CCAJ-SR27/51/2023</t>
        </is>
      </c>
      <c r="B258" s="6" t="n">
        <v>45001.68940664352</v>
      </c>
      <c r="C258" s="5" t="inlineStr">
        <is>
          <t>3106 FABIOLA NAVA - CAJA</t>
        </is>
      </c>
      <c r="D258" s="7" t="n"/>
      <c r="E258" s="8" t="n"/>
      <c r="F258" s="9" t="n">
        <v>9615.4</v>
      </c>
      <c r="I258" s="10" t="inlineStr">
        <is>
          <t>EFECTIVO</t>
        </is>
      </c>
      <c r="J258" s="8" t="inlineStr">
        <is>
          <t>3365 FELIX VILLCA VILLCA</t>
        </is>
      </c>
    </row>
    <row r="259">
      <c r="A259" s="5" t="inlineStr">
        <is>
          <t>CCAJ-SR27/51/2023</t>
        </is>
      </c>
      <c r="B259" s="6" t="n">
        <v>45001.68940664352</v>
      </c>
      <c r="C259" s="5" t="inlineStr">
        <is>
          <t>3106 FABIOLA NAVA - CAJA</t>
        </is>
      </c>
      <c r="D259" s="7" t="n"/>
      <c r="E259" s="8" t="n"/>
      <c r="F259" s="9" t="n">
        <v>30096</v>
      </c>
      <c r="I259" s="10" t="inlineStr">
        <is>
          <t>EFECTIVO</t>
        </is>
      </c>
      <c r="J259" s="8" t="inlineStr">
        <is>
          <t>4099 MANUEL SANCHEZ</t>
        </is>
      </c>
    </row>
    <row r="260">
      <c r="A260" s="24" t="inlineStr">
        <is>
          <t>SAP</t>
        </is>
      </c>
      <c r="B260" s="6" t="n"/>
      <c r="C260" s="5" t="n"/>
      <c r="D260" s="7" t="n"/>
      <c r="E260" s="8" t="n"/>
      <c r="F260" s="12">
        <f>SUM(F250:G259)</f>
        <v/>
      </c>
      <c r="G260" s="9" t="n"/>
      <c r="I260" s="10" t="n"/>
      <c r="J260" s="8" t="n"/>
    </row>
    <row r="261">
      <c r="A261" s="85" t="inlineStr">
        <is>
          <t>RECORTE SAP</t>
        </is>
      </c>
      <c r="B261" s="91" t="n"/>
      <c r="C261" s="92" t="n"/>
      <c r="D261" s="86" t="inlineStr">
        <is>
          <t>COMPROBANTES MN</t>
        </is>
      </c>
      <c r="E261" s="91" t="n"/>
      <c r="F261" s="92" t="n"/>
      <c r="G261" s="9" t="n"/>
      <c r="I261" s="10" t="n"/>
      <c r="J261" s="8" t="n"/>
    </row>
    <row r="262">
      <c r="A262" s="13" t="inlineStr">
        <is>
          <t>CIERRE DE CAJA</t>
        </is>
      </c>
      <c r="B262" s="13" t="inlineStr">
        <is>
          <t>FECHA</t>
        </is>
      </c>
      <c r="C262" s="13" t="inlineStr">
        <is>
          <t>IMPORTE</t>
        </is>
      </c>
      <c r="D262" s="13" t="inlineStr">
        <is>
          <t>DOC CAJA-ETV</t>
        </is>
      </c>
      <c r="E262" s="13" t="inlineStr">
        <is>
          <t>DOC ETV-BANCO</t>
        </is>
      </c>
      <c r="F262" s="13" t="inlineStr">
        <is>
          <t>COMPENSACION</t>
        </is>
      </c>
      <c r="G262" s="9" t="n"/>
      <c r="I262" s="10" t="n"/>
      <c r="J262" s="8" t="n"/>
    </row>
    <row r="263" ht="15.75" customHeight="1">
      <c r="D263" s="37" t="n"/>
      <c r="E263" s="37" t="n"/>
      <c r="F263" s="33" t="n"/>
      <c r="G263" s="9" t="n"/>
      <c r="I263" s="10" t="n"/>
      <c r="J263" s="8" t="n"/>
    </row>
    <row r="264">
      <c r="A264" s="85" t="inlineStr">
        <is>
          <t>RECORTE SAP</t>
        </is>
      </c>
      <c r="B264" s="91" t="n"/>
      <c r="C264" s="92" t="n"/>
      <c r="D264" s="86" t="inlineStr">
        <is>
          <t>COMPROBANTES ME</t>
        </is>
      </c>
      <c r="E264" s="91" t="n"/>
      <c r="F264" s="92" t="n"/>
      <c r="G264" s="9" t="n"/>
      <c r="I264" s="10" t="n"/>
      <c r="J264" s="8" t="n"/>
    </row>
    <row r="265">
      <c r="A265" s="13" t="inlineStr">
        <is>
          <t>CIERRE DE CAJA</t>
        </is>
      </c>
      <c r="B265" s="13" t="inlineStr">
        <is>
          <t>FECHA</t>
        </is>
      </c>
      <c r="C265" s="13" t="inlineStr">
        <is>
          <t>IMPORTE</t>
        </is>
      </c>
      <c r="D265" s="13" t="inlineStr">
        <is>
          <t>DOC CAJA-ETV</t>
        </is>
      </c>
      <c r="E265" s="13" t="inlineStr">
        <is>
          <t>DOC ETV-BANCO</t>
        </is>
      </c>
      <c r="F265" s="13" t="inlineStr">
        <is>
          <t>COMPENSACION</t>
        </is>
      </c>
      <c r="G265" s="9" t="n"/>
      <c r="I265" s="10" t="n"/>
      <c r="J265" s="8" t="n"/>
    </row>
    <row r="266" ht="15.75" customHeight="1">
      <c r="A266" s="24" t="n"/>
      <c r="B266" s="6" t="n"/>
      <c r="C266" s="5" t="n"/>
      <c r="D266" s="37" t="n"/>
      <c r="E266" s="37" t="n"/>
      <c r="F266" s="33" t="n"/>
      <c r="G266" s="9" t="n"/>
      <c r="I266" s="10" t="n"/>
      <c r="J266" s="8" t="n"/>
    </row>
  </sheetData>
  <mergeCells count="136">
    <mergeCell ref="I179:I180"/>
    <mergeCell ref="J179:J180"/>
    <mergeCell ref="A179:A180"/>
    <mergeCell ref="B179:B180"/>
    <mergeCell ref="C179:C180"/>
    <mergeCell ref="D179:D180"/>
    <mergeCell ref="E179:E180"/>
    <mergeCell ref="F179:H179"/>
    <mergeCell ref="I115:I116"/>
    <mergeCell ref="J115:J116"/>
    <mergeCell ref="A115:A116"/>
    <mergeCell ref="B115:B116"/>
    <mergeCell ref="C115:C116"/>
    <mergeCell ref="D115:D116"/>
    <mergeCell ref="E115:E116"/>
    <mergeCell ref="F115:H115"/>
    <mergeCell ref="F134:H134"/>
    <mergeCell ref="I134:I135"/>
    <mergeCell ref="J134:J135"/>
    <mergeCell ref="A134:A135"/>
    <mergeCell ref="B134:B135"/>
    <mergeCell ref="C134:C135"/>
    <mergeCell ref="D134:D135"/>
    <mergeCell ref="E134:E135"/>
    <mergeCell ref="I41:I42"/>
    <mergeCell ref="J41:J42"/>
    <mergeCell ref="A41:A42"/>
    <mergeCell ref="B41:B42"/>
    <mergeCell ref="C41:C42"/>
    <mergeCell ref="D41:D42"/>
    <mergeCell ref="E41:E42"/>
    <mergeCell ref="F41:H41"/>
    <mergeCell ref="I3:I4"/>
    <mergeCell ref="J3:J4"/>
    <mergeCell ref="A3:A4"/>
    <mergeCell ref="B3:B4"/>
    <mergeCell ref="C3:C4"/>
    <mergeCell ref="D3:D4"/>
    <mergeCell ref="E3:E4"/>
    <mergeCell ref="F3:H3"/>
    <mergeCell ref="F27:H27"/>
    <mergeCell ref="I27:I28"/>
    <mergeCell ref="J27:J28"/>
    <mergeCell ref="A27:A28"/>
    <mergeCell ref="B27:B28"/>
    <mergeCell ref="C27:C28"/>
    <mergeCell ref="D27:D28"/>
    <mergeCell ref="E27:E28"/>
    <mergeCell ref="I75:I76"/>
    <mergeCell ref="J75:J76"/>
    <mergeCell ref="A75:A76"/>
    <mergeCell ref="B75:B76"/>
    <mergeCell ref="C75:C76"/>
    <mergeCell ref="D75:D76"/>
    <mergeCell ref="E75:E76"/>
    <mergeCell ref="F75:H75"/>
    <mergeCell ref="F56:H56"/>
    <mergeCell ref="I56:I57"/>
    <mergeCell ref="J56:J57"/>
    <mergeCell ref="A56:A57"/>
    <mergeCell ref="B56:B57"/>
    <mergeCell ref="C56:C57"/>
    <mergeCell ref="D56:D57"/>
    <mergeCell ref="E56:E57"/>
    <mergeCell ref="I103:I104"/>
    <mergeCell ref="J103:J104"/>
    <mergeCell ref="A103:A104"/>
    <mergeCell ref="B103:B104"/>
    <mergeCell ref="C103:C104"/>
    <mergeCell ref="D103:D104"/>
    <mergeCell ref="E103:E104"/>
    <mergeCell ref="F103:H103"/>
    <mergeCell ref="I84:I85"/>
    <mergeCell ref="J84:J85"/>
    <mergeCell ref="A84:A85"/>
    <mergeCell ref="B84:B85"/>
    <mergeCell ref="C84:C85"/>
    <mergeCell ref="D84:D85"/>
    <mergeCell ref="E84:E85"/>
    <mergeCell ref="F84:H84"/>
    <mergeCell ref="F149:H149"/>
    <mergeCell ref="I149:I150"/>
    <mergeCell ref="J149:J150"/>
    <mergeCell ref="A170:A171"/>
    <mergeCell ref="B170:B171"/>
    <mergeCell ref="C170:C171"/>
    <mergeCell ref="D170:D171"/>
    <mergeCell ref="E170:E171"/>
    <mergeCell ref="F170:H170"/>
    <mergeCell ref="I170:I171"/>
    <mergeCell ref="J170:J171"/>
    <mergeCell ref="A149:A150"/>
    <mergeCell ref="B149:B150"/>
    <mergeCell ref="C149:C150"/>
    <mergeCell ref="D149:D150"/>
    <mergeCell ref="E149:E150"/>
    <mergeCell ref="I227:I228"/>
    <mergeCell ref="J227:J228"/>
    <mergeCell ref="A227:A228"/>
    <mergeCell ref="B227:B228"/>
    <mergeCell ref="C227:C228"/>
    <mergeCell ref="D227:D228"/>
    <mergeCell ref="E227:E228"/>
    <mergeCell ref="F227:H227"/>
    <mergeCell ref="I206:I207"/>
    <mergeCell ref="J206:J207"/>
    <mergeCell ref="A206:A207"/>
    <mergeCell ref="B206:B207"/>
    <mergeCell ref="C206:C207"/>
    <mergeCell ref="D206:D207"/>
    <mergeCell ref="E206:E207"/>
    <mergeCell ref="F206:H206"/>
    <mergeCell ref="A197:C197"/>
    <mergeCell ref="D197:F197"/>
    <mergeCell ref="A218:C218"/>
    <mergeCell ref="D218:F218"/>
    <mergeCell ref="A239:C239"/>
    <mergeCell ref="D239:F239"/>
    <mergeCell ref="A242:C242"/>
    <mergeCell ref="D242:F242"/>
    <mergeCell ref="A221:C221"/>
    <mergeCell ref="D221:F221"/>
    <mergeCell ref="A200:C200"/>
    <mergeCell ref="D200:F200"/>
    <mergeCell ref="I248:I249"/>
    <mergeCell ref="J248:J249"/>
    <mergeCell ref="A261:C261"/>
    <mergeCell ref="D261:F261"/>
    <mergeCell ref="A264:C264"/>
    <mergeCell ref="D264:F264"/>
    <mergeCell ref="A248:A249"/>
    <mergeCell ref="B248:B249"/>
    <mergeCell ref="C248:C249"/>
    <mergeCell ref="D248:D249"/>
    <mergeCell ref="E248:E249"/>
    <mergeCell ref="F248:H248"/>
  </mergeCells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49"/>
  <sheetViews>
    <sheetView topLeftCell="A133" workbookViewId="0">
      <selection activeCell="D121" sqref="D121:E121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7109375" customWidth="1" min="4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CCAJ-SR54/46/23</t>
        </is>
      </c>
      <c r="B5" s="6" t="n">
        <v>44985.75628842592</v>
      </c>
      <c r="C5" s="5" t="inlineStr">
        <is>
          <t>3107 ANA MARIA VEGA PEREYRA</t>
        </is>
      </c>
      <c r="D5" s="7" t="n"/>
      <c r="E5" s="8" t="n"/>
      <c r="F5" s="9" t="n">
        <v>3022.2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18" t="n">
        <v>112847513</v>
      </c>
      <c r="E7" s="15" t="n">
        <v>112848009</v>
      </c>
      <c r="H7" s="9" t="n"/>
      <c r="I7" s="10" t="n"/>
      <c r="J7" s="5" t="n"/>
    </row>
    <row r="8">
      <c r="D8" s="19" t="inlineStr">
        <is>
          <t>BOOT</t>
        </is>
      </c>
      <c r="E8" s="8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01/03/2023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90" t="inlineStr">
        <is>
          <t>Cierre Caja</t>
        </is>
      </c>
      <c r="B12" s="90" t="inlineStr">
        <is>
          <t>Fecha</t>
        </is>
      </c>
      <c r="C12" s="90" t="inlineStr">
        <is>
          <t>Cajero</t>
        </is>
      </c>
      <c r="D12" s="90" t="inlineStr">
        <is>
          <t>Nro Voucher</t>
        </is>
      </c>
      <c r="E12" s="90" t="inlineStr">
        <is>
          <t>Nro Cuenta</t>
        </is>
      </c>
      <c r="F12" s="90" t="inlineStr">
        <is>
          <t>Tipo Ingreso</t>
        </is>
      </c>
      <c r="G12" s="91" t="n"/>
      <c r="H12" s="92" t="n"/>
      <c r="I12" s="90" t="inlineStr">
        <is>
          <t>TIPO DE INGRESO</t>
        </is>
      </c>
      <c r="J12" s="90" t="inlineStr">
        <is>
          <t>Cobrador</t>
        </is>
      </c>
    </row>
    <row r="13">
      <c r="A13" s="93" t="n"/>
      <c r="B13" s="93" t="n"/>
      <c r="C13" s="93" t="n"/>
      <c r="D13" s="93" t="n"/>
      <c r="E13" s="93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93" t="n"/>
      <c r="J13" s="93" t="n"/>
    </row>
    <row r="14">
      <c r="A14" s="5" t="inlineStr">
        <is>
          <t>CCAJ-SR54/47/23</t>
        </is>
      </c>
      <c r="B14" s="6" t="n">
        <v>44986.75415741898</v>
      </c>
      <c r="C14" s="5" t="inlineStr">
        <is>
          <t>3107 ANA MARIA VEGA PEREYRA</t>
        </is>
      </c>
      <c r="D14" s="7" t="n"/>
      <c r="E14" s="8" t="n"/>
      <c r="F14" s="9" t="n">
        <v>1000.91</v>
      </c>
      <c r="I14" s="10" t="inlineStr">
        <is>
          <t>EFECTIVO</t>
        </is>
      </c>
      <c r="J14" s="8" t="inlineStr">
        <is>
          <t>3107 ANA MARIA VEGA PEREYRA</t>
        </is>
      </c>
    </row>
    <row r="15">
      <c r="A15" s="5" t="inlineStr">
        <is>
          <t>CCAJ-SR54/47/23</t>
        </is>
      </c>
      <c r="B15" s="6" t="n">
        <v>44986.75415741898</v>
      </c>
      <c r="C15" s="5" t="inlineStr">
        <is>
          <t>3107 ANA MARIA VEGA PEREYRA</t>
        </is>
      </c>
      <c r="D15" s="7" t="n"/>
      <c r="E15" s="8" t="n"/>
      <c r="H15" s="9" t="n">
        <v>227.68</v>
      </c>
      <c r="I15" s="10" t="inlineStr">
        <is>
          <t>CÓDIGO QR</t>
        </is>
      </c>
      <c r="J15" s="8" t="inlineStr">
        <is>
          <t>3107 ANA MARIA VEGA PEREYRA</t>
        </is>
      </c>
    </row>
    <row r="16">
      <c r="A16" s="11" t="inlineStr">
        <is>
          <t>SAP</t>
        </is>
      </c>
      <c r="B16" s="3" t="n"/>
      <c r="C16" s="3" t="n"/>
      <c r="D16" s="7" t="n"/>
      <c r="E16" s="8" t="n"/>
      <c r="H16" s="9" t="n"/>
      <c r="I16" s="10" t="n"/>
      <c r="J16" s="5" t="n"/>
    </row>
    <row r="17" ht="15.75" customHeight="1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32" t="inlineStr">
        <is>
          <t>112851198</t>
        </is>
      </c>
      <c r="E17" s="15" t="n">
        <v>112851507</v>
      </c>
      <c r="H17" s="9" t="n"/>
      <c r="I17" s="10" t="n"/>
      <c r="J17" s="5" t="n"/>
    </row>
    <row r="18">
      <c r="A18" s="5" t="n"/>
      <c r="B18" s="6" t="n"/>
      <c r="C18" s="5" t="n"/>
      <c r="D18" s="7" t="n"/>
      <c r="E18" s="8" t="n"/>
      <c r="H18" s="9" t="n"/>
      <c r="I18" s="10" t="n"/>
      <c r="J18" s="5" t="n"/>
    </row>
    <row r="19"/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02/03/2023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90" t="inlineStr">
        <is>
          <t>Cierre Caja</t>
        </is>
      </c>
      <c r="B22" s="90" t="inlineStr">
        <is>
          <t>Fecha</t>
        </is>
      </c>
      <c r="C22" s="90" t="inlineStr">
        <is>
          <t>Cajero</t>
        </is>
      </c>
      <c r="D22" s="90" t="inlineStr">
        <is>
          <t>Nro Voucher</t>
        </is>
      </c>
      <c r="E22" s="90" t="inlineStr">
        <is>
          <t>Nro Cuenta</t>
        </is>
      </c>
      <c r="F22" s="90" t="inlineStr">
        <is>
          <t>Tipo Ingreso</t>
        </is>
      </c>
      <c r="G22" s="91" t="n"/>
      <c r="H22" s="92" t="n"/>
      <c r="I22" s="90" t="inlineStr">
        <is>
          <t>TIPO DE INGRESO</t>
        </is>
      </c>
      <c r="J22" s="90" t="inlineStr">
        <is>
          <t>Cobrador</t>
        </is>
      </c>
    </row>
    <row r="23">
      <c r="A23" s="93" t="n"/>
      <c r="B23" s="93" t="n"/>
      <c r="C23" s="93" t="n"/>
      <c r="D23" s="93" t="n"/>
      <c r="E23" s="93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93" t="n"/>
      <c r="J23" s="93" t="n"/>
    </row>
    <row r="24">
      <c r="A24" s="5" t="inlineStr">
        <is>
          <t>CCAJ-SR54/48/23</t>
        </is>
      </c>
      <c r="B24" s="6" t="n">
        <v>44987.75687469907</v>
      </c>
      <c r="C24" s="5" t="inlineStr">
        <is>
          <t>3107 ANA MARIA VEGA PEREYRA</t>
        </is>
      </c>
      <c r="D24" s="7" t="n"/>
      <c r="E24" s="8" t="n"/>
      <c r="F24" s="9" t="n">
        <v>2745.15</v>
      </c>
      <c r="I24" s="10" t="inlineStr">
        <is>
          <t>EFECTIVO</t>
        </is>
      </c>
      <c r="J24" s="8" t="inlineStr">
        <is>
          <t>3107 ANA MARIA VEGA PEREYRA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5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32" t="inlineStr">
        <is>
          <t>112862296</t>
        </is>
      </c>
      <c r="E26" s="15" t="n"/>
      <c r="H26" s="9" t="n"/>
      <c r="I26" s="10" t="n"/>
      <c r="J26" s="5" t="n"/>
    </row>
    <row r="27" ht="15.75" customHeight="1">
      <c r="D27" s="34" t="n">
        <v>112862296</v>
      </c>
      <c r="E27" s="15" t="n">
        <v>112862496</v>
      </c>
    </row>
    <row r="28"/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03/03/2023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90" t="inlineStr">
        <is>
          <t>Cierre Caja</t>
        </is>
      </c>
      <c r="B31" s="90" t="inlineStr">
        <is>
          <t>Fecha</t>
        </is>
      </c>
      <c r="C31" s="90" t="inlineStr">
        <is>
          <t>Cajero</t>
        </is>
      </c>
      <c r="D31" s="90" t="inlineStr">
        <is>
          <t>Nro Voucher</t>
        </is>
      </c>
      <c r="E31" s="90" t="inlineStr">
        <is>
          <t>Nro Cuenta</t>
        </is>
      </c>
      <c r="F31" s="90" t="inlineStr">
        <is>
          <t>Tipo Ingreso</t>
        </is>
      </c>
      <c r="G31" s="91" t="n"/>
      <c r="H31" s="92" t="n"/>
      <c r="I31" s="90" t="inlineStr">
        <is>
          <t>TIPO DE INGRESO</t>
        </is>
      </c>
      <c r="J31" s="90" t="inlineStr">
        <is>
          <t>Cobrador</t>
        </is>
      </c>
    </row>
    <row r="32">
      <c r="A32" s="93" t="n"/>
      <c r="B32" s="93" t="n"/>
      <c r="C32" s="93" t="n"/>
      <c r="D32" s="93" t="n"/>
      <c r="E32" s="93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93" t="n"/>
      <c r="J32" s="93" t="n"/>
    </row>
    <row r="33">
      <c r="A33" s="5" t="inlineStr">
        <is>
          <t>CCAJ-SR54/49/23</t>
        </is>
      </c>
      <c r="B33" s="6" t="n">
        <v>44988.75436820602</v>
      </c>
      <c r="C33" s="5" t="inlineStr">
        <is>
          <t>3107 ANA MARIA VEGA PEREYRA</t>
        </is>
      </c>
      <c r="D33" s="7" t="n"/>
      <c r="E33" s="8" t="n"/>
      <c r="F33" s="9" t="n">
        <v>1694.2</v>
      </c>
      <c r="I33" s="10" t="inlineStr">
        <is>
          <t>EFECTIVO</t>
        </is>
      </c>
      <c r="J33" s="8" t="inlineStr">
        <is>
          <t>3107 ANA MARIA VEGA PEREYRA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5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32" t="inlineStr">
        <is>
          <t>112862295</t>
        </is>
      </c>
      <c r="E35" s="15" t="n"/>
      <c r="H35" s="9" t="n"/>
      <c r="I35" s="10" t="n"/>
      <c r="J35" s="5" t="n"/>
    </row>
    <row r="36" ht="15.75" customHeight="1">
      <c r="A36" s="5" t="n"/>
      <c r="B36" s="6" t="n"/>
      <c r="C36" s="5" t="n"/>
      <c r="D36" s="34" t="n">
        <v>112862295</v>
      </c>
      <c r="E36" s="15" t="n">
        <v>112862497</v>
      </c>
      <c r="F36" s="9" t="n"/>
      <c r="I36" s="10" t="n"/>
      <c r="J36" s="5" t="n"/>
    </row>
    <row r="37">
      <c r="A37" s="5" t="n"/>
      <c r="B37" s="6" t="n"/>
      <c r="C37" s="5" t="n"/>
      <c r="D37" s="7" t="n"/>
      <c r="E37" s="8" t="n"/>
      <c r="F37" s="9" t="n"/>
      <c r="I37" s="10" t="n"/>
      <c r="J37" s="5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04/03/2023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90" t="inlineStr">
        <is>
          <t>Cierre Caja</t>
        </is>
      </c>
      <c r="B40" s="90" t="inlineStr">
        <is>
          <t>Fecha</t>
        </is>
      </c>
      <c r="C40" s="90" t="inlineStr">
        <is>
          <t>Cajero</t>
        </is>
      </c>
      <c r="D40" s="90" t="inlineStr">
        <is>
          <t>Nro Voucher</t>
        </is>
      </c>
      <c r="E40" s="90" t="inlineStr">
        <is>
          <t>Nro Cuenta</t>
        </is>
      </c>
      <c r="F40" s="90" t="inlineStr">
        <is>
          <t>Tipo Ingreso</t>
        </is>
      </c>
      <c r="G40" s="91" t="n"/>
      <c r="H40" s="92" t="n"/>
      <c r="I40" s="90" t="inlineStr">
        <is>
          <t>TIPO DE INGRESO</t>
        </is>
      </c>
      <c r="J40" s="90" t="inlineStr">
        <is>
          <t>Cobrador</t>
        </is>
      </c>
    </row>
    <row r="41">
      <c r="A41" s="93" t="n"/>
      <c r="B41" s="93" t="n"/>
      <c r="C41" s="93" t="n"/>
      <c r="D41" s="93" t="n"/>
      <c r="E41" s="93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93" t="n"/>
      <c r="J41" s="93" t="n"/>
    </row>
    <row r="42">
      <c r="A42" s="5" t="inlineStr">
        <is>
          <t>CCAJ-SR54/50/23</t>
        </is>
      </c>
      <c r="B42" s="6" t="n">
        <v>44989.58911293982</v>
      </c>
      <c r="C42" s="5" t="inlineStr">
        <is>
          <t>3107 ANA MARIA VEGA PEREYRA</t>
        </is>
      </c>
      <c r="D42" s="7" t="n"/>
      <c r="E42" s="8" t="n"/>
      <c r="F42" s="9" t="n">
        <v>1686.85</v>
      </c>
      <c r="I42" s="10" t="inlineStr">
        <is>
          <t>EFECTIVO</t>
        </is>
      </c>
      <c r="J42" s="8" t="inlineStr">
        <is>
          <t>3107 ANA MARIA VEGA PEREYRA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32" t="inlineStr">
        <is>
          <t>112863733</t>
        </is>
      </c>
      <c r="E44" s="15" t="n"/>
      <c r="H44" s="9" t="n"/>
      <c r="I44" s="10" t="n"/>
      <c r="J44" s="5" t="n"/>
    </row>
    <row r="45" ht="15.75" customHeight="1">
      <c r="A45" s="5" t="n"/>
      <c r="B45" s="6" t="n"/>
      <c r="C45" s="5" t="n"/>
      <c r="D45" s="34" t="n">
        <v>112863733</v>
      </c>
      <c r="E45" s="15" t="n">
        <v>112863875</v>
      </c>
      <c r="F45" s="9" t="n"/>
      <c r="I45" s="10" t="n"/>
      <c r="J45" s="5" t="n"/>
    </row>
    <row r="46"/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06/03/2023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90" t="inlineStr">
        <is>
          <t>Cierre Caja</t>
        </is>
      </c>
      <c r="B49" s="90" t="inlineStr">
        <is>
          <t>Fecha</t>
        </is>
      </c>
      <c r="C49" s="90" t="inlineStr">
        <is>
          <t>Cajero</t>
        </is>
      </c>
      <c r="D49" s="90" t="inlineStr">
        <is>
          <t>Nro Voucher</t>
        </is>
      </c>
      <c r="E49" s="90" t="inlineStr">
        <is>
          <t>Nro Cuenta</t>
        </is>
      </c>
      <c r="F49" s="90" t="inlineStr">
        <is>
          <t>Tipo Ingreso</t>
        </is>
      </c>
      <c r="G49" s="91" t="n"/>
      <c r="H49" s="92" t="n"/>
      <c r="I49" s="90" t="inlineStr">
        <is>
          <t>TIPO DE INGRESO</t>
        </is>
      </c>
      <c r="J49" s="90" t="inlineStr">
        <is>
          <t>Cobrador</t>
        </is>
      </c>
    </row>
    <row r="50">
      <c r="A50" s="93" t="n"/>
      <c r="B50" s="93" t="n"/>
      <c r="C50" s="93" t="n"/>
      <c r="D50" s="93" t="n"/>
      <c r="E50" s="93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93" t="n"/>
      <c r="J50" s="93" t="n"/>
    </row>
    <row r="51">
      <c r="A51" s="5" t="inlineStr">
        <is>
          <t>CCAJ-SR54/51/23</t>
        </is>
      </c>
      <c r="B51" s="6" t="n">
        <v>44991.75202722222</v>
      </c>
      <c r="C51" s="5" t="inlineStr">
        <is>
          <t>3107 ANA MARIA VEGA PEREYRA</t>
        </is>
      </c>
      <c r="D51" s="7" t="n"/>
      <c r="E51" s="8" t="n"/>
      <c r="F51" s="9" t="n">
        <v>1336.55</v>
      </c>
      <c r="I51" s="10" t="inlineStr">
        <is>
          <t>EFECTIVO</t>
        </is>
      </c>
      <c r="J51" s="8" t="inlineStr">
        <is>
          <t>3107 ANA MARIA VEGA PEREYRA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32" t="inlineStr">
        <is>
          <t>112865450</t>
        </is>
      </c>
      <c r="E53" s="15" t="n"/>
      <c r="H53" s="9" t="n"/>
      <c r="I53" s="10" t="n"/>
      <c r="J53" s="5" t="n"/>
    </row>
    <row r="54" ht="15.75" customHeight="1">
      <c r="A54" s="5" t="n"/>
      <c r="B54" s="6" t="n"/>
      <c r="C54" s="5" t="n"/>
      <c r="D54" s="34" t="n">
        <v>112865450</v>
      </c>
      <c r="E54" s="15" t="n">
        <v>112865828</v>
      </c>
      <c r="F54" s="9" t="n"/>
      <c r="I54" s="10" t="n"/>
      <c r="J54" s="5" t="n"/>
    </row>
    <row r="55">
      <c r="A55" s="5" t="n"/>
      <c r="B55" s="6" t="n"/>
      <c r="C55" s="5" t="n"/>
      <c r="D55" s="7" t="n"/>
      <c r="E55" s="8" t="n"/>
      <c r="F55" s="9" t="n"/>
      <c r="I55" s="10" t="n"/>
      <c r="J55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07/03/2023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90" t="inlineStr">
        <is>
          <t>Cierre Caja</t>
        </is>
      </c>
      <c r="B58" s="90" t="inlineStr">
        <is>
          <t>Fecha</t>
        </is>
      </c>
      <c r="C58" s="90" t="inlineStr">
        <is>
          <t>Cajero</t>
        </is>
      </c>
      <c r="D58" s="90" t="inlineStr">
        <is>
          <t>Nro Voucher</t>
        </is>
      </c>
      <c r="E58" s="90" t="inlineStr">
        <is>
          <t>Nro Cuenta</t>
        </is>
      </c>
      <c r="F58" s="90" t="inlineStr">
        <is>
          <t>Tipo Ingreso</t>
        </is>
      </c>
      <c r="G58" s="91" t="n"/>
      <c r="H58" s="92" t="n"/>
      <c r="I58" s="90" t="inlineStr">
        <is>
          <t>TIPO DE INGRESO</t>
        </is>
      </c>
      <c r="J58" s="90" t="inlineStr">
        <is>
          <t>Cobrador</t>
        </is>
      </c>
    </row>
    <row r="59">
      <c r="A59" s="93" t="n"/>
      <c r="B59" s="93" t="n"/>
      <c r="C59" s="93" t="n"/>
      <c r="D59" s="93" t="n"/>
      <c r="E59" s="93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93" t="n"/>
      <c r="J59" s="93" t="n"/>
    </row>
    <row r="60">
      <c r="A60" s="5" t="inlineStr">
        <is>
          <t>CCAJ-SR54/52/23</t>
        </is>
      </c>
      <c r="B60" s="6" t="n">
        <v>44992.75171099537</v>
      </c>
      <c r="C60" s="5" t="inlineStr">
        <is>
          <t>3107 ANA MARIA VEGA PEREYRA</t>
        </is>
      </c>
      <c r="D60" s="7" t="n"/>
      <c r="E60" s="8" t="n"/>
      <c r="F60" s="9" t="n">
        <v>1432.26</v>
      </c>
      <c r="I60" s="10" t="inlineStr">
        <is>
          <t>EFECTIVO</t>
        </is>
      </c>
      <c r="J60" s="8" t="inlineStr">
        <is>
          <t>3107 ANA MARIA VEGA PEREYRA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32" t="inlineStr">
        <is>
          <t>112874585</t>
        </is>
      </c>
      <c r="E62" s="15" t="n"/>
      <c r="H62" s="9" t="n"/>
      <c r="I62" s="10" t="n"/>
      <c r="J62" s="5" t="n"/>
    </row>
    <row r="63" ht="15.75" customHeight="1">
      <c r="A63" s="5" t="n"/>
      <c r="B63" s="6" t="n"/>
      <c r="C63" s="5" t="n"/>
      <c r="D63" s="32" t="n">
        <v>112874585</v>
      </c>
      <c r="E63" s="15" t="n">
        <v>112899473</v>
      </c>
      <c r="F63" s="9" t="n"/>
      <c r="I63" s="10" t="n"/>
      <c r="J63" s="5" t="n"/>
    </row>
    <row r="64"/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08/03/2023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90" t="inlineStr">
        <is>
          <t>Cierre Caja</t>
        </is>
      </c>
      <c r="B67" s="90" t="inlineStr">
        <is>
          <t>Fecha</t>
        </is>
      </c>
      <c r="C67" s="90" t="inlineStr">
        <is>
          <t>Cajero</t>
        </is>
      </c>
      <c r="D67" s="90" t="inlineStr">
        <is>
          <t>Nro Voucher</t>
        </is>
      </c>
      <c r="E67" s="90" t="inlineStr">
        <is>
          <t>Nro Cuenta</t>
        </is>
      </c>
      <c r="F67" s="90" t="inlineStr">
        <is>
          <t>Tipo Ingreso</t>
        </is>
      </c>
      <c r="G67" s="91" t="n"/>
      <c r="H67" s="92" t="n"/>
      <c r="I67" s="90" t="inlineStr">
        <is>
          <t>TIPO DE INGRESO</t>
        </is>
      </c>
      <c r="J67" s="90" t="inlineStr">
        <is>
          <t>Cobrador</t>
        </is>
      </c>
    </row>
    <row r="68">
      <c r="A68" s="93" t="n"/>
      <c r="B68" s="93" t="n"/>
      <c r="C68" s="93" t="n"/>
      <c r="D68" s="93" t="n"/>
      <c r="E68" s="93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93" t="n"/>
      <c r="J68" s="93" t="n"/>
    </row>
    <row r="69">
      <c r="A69" s="5" t="inlineStr">
        <is>
          <t>CCAJ-SR54/53/23</t>
        </is>
      </c>
      <c r="B69" s="6" t="n">
        <v>44993.70844394676</v>
      </c>
      <c r="C69" s="5" t="inlineStr">
        <is>
          <t>3107 ANA MARIA VEGA PEREYRA</t>
        </is>
      </c>
      <c r="D69" s="7" t="n"/>
      <c r="E69" s="8" t="n"/>
      <c r="F69" s="9" t="n">
        <v>1402.33</v>
      </c>
      <c r="I69" s="10" t="inlineStr">
        <is>
          <t>EFECTIVO</t>
        </is>
      </c>
      <c r="J69" s="8" t="inlineStr">
        <is>
          <t>3107 ANA MARIA VEGA PEREYRA</t>
        </is>
      </c>
    </row>
    <row r="70" ht="15.75" customHeight="1">
      <c r="A70" s="11" t="inlineStr">
        <is>
          <t>SAP</t>
        </is>
      </c>
      <c r="B70" s="3" t="n"/>
      <c r="C70" s="3" t="n"/>
      <c r="D70" s="32" t="n"/>
      <c r="E70" s="15" t="n"/>
      <c r="F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32" t="inlineStr">
        <is>
          <t>112901066</t>
        </is>
      </c>
      <c r="E71" s="15" t="n">
        <v>112901190</v>
      </c>
      <c r="F71" s="9" t="n"/>
      <c r="I71" s="10" t="n"/>
      <c r="J71" s="5" t="n"/>
    </row>
    <row r="72"/>
    <row r="73"/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09/03/2023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90" t="inlineStr">
        <is>
          <t>Cierre Caja</t>
        </is>
      </c>
      <c r="B76" s="90" t="inlineStr">
        <is>
          <t>Fecha</t>
        </is>
      </c>
      <c r="C76" s="90" t="inlineStr">
        <is>
          <t>Cajero</t>
        </is>
      </c>
      <c r="D76" s="90" t="inlineStr">
        <is>
          <t>Nro Voucher</t>
        </is>
      </c>
      <c r="E76" s="90" t="inlineStr">
        <is>
          <t>Nro Cuenta</t>
        </is>
      </c>
      <c r="F76" s="90" t="inlineStr">
        <is>
          <t>Tipo Ingreso</t>
        </is>
      </c>
      <c r="G76" s="91" t="n"/>
      <c r="H76" s="92" t="n"/>
      <c r="I76" s="90" t="inlineStr">
        <is>
          <t>TIPO DE INGRESO</t>
        </is>
      </c>
      <c r="J76" s="90" t="inlineStr">
        <is>
          <t>Cobrador</t>
        </is>
      </c>
    </row>
    <row r="77">
      <c r="A77" s="93" t="n"/>
      <c r="B77" s="93" t="n"/>
      <c r="C77" s="93" t="n"/>
      <c r="D77" s="93" t="n"/>
      <c r="E77" s="93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93" t="n"/>
      <c r="J77" s="93" t="n"/>
    </row>
    <row r="78">
      <c r="A78" s="5" t="inlineStr">
        <is>
          <t>CCAJ-SR54/54/23</t>
        </is>
      </c>
      <c r="B78" s="6" t="n">
        <v>44994.7557419213</v>
      </c>
      <c r="C78" s="5" t="inlineStr">
        <is>
          <t>3107 ANA MARIA VEGA PEREYRA</t>
        </is>
      </c>
      <c r="D78" s="7" t="n"/>
      <c r="E78" s="8" t="n"/>
      <c r="F78" s="9" t="n">
        <v>1492.14</v>
      </c>
      <c r="I78" s="10" t="inlineStr">
        <is>
          <t>EFECTIVO</t>
        </is>
      </c>
      <c r="J78" s="8" t="inlineStr">
        <is>
          <t>3107 ANA MARIA VEGA PEREYRA</t>
        </is>
      </c>
    </row>
    <row r="79">
      <c r="A79" s="5" t="inlineStr">
        <is>
          <t>CCAJ-SR54/54/23</t>
        </is>
      </c>
      <c r="B79" s="6" t="n">
        <v>44994.7557419213</v>
      </c>
      <c r="C79" s="5" t="inlineStr">
        <is>
          <t>3107 ANA MARIA VEGA PEREYRA</t>
        </is>
      </c>
      <c r="D79" s="7" t="n"/>
      <c r="E79" s="8" t="n"/>
      <c r="H79" s="9" t="n">
        <v>27.9</v>
      </c>
      <c r="I79" s="10" t="inlineStr">
        <is>
          <t>CÓDIGO QR</t>
        </is>
      </c>
      <c r="J79" s="8" t="inlineStr">
        <is>
          <t>3107 ANA MARIA VEGA PEREYRA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5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32" t="inlineStr">
        <is>
          <t>112917537</t>
        </is>
      </c>
      <c r="E81" s="15" t="n">
        <v>112917721</v>
      </c>
      <c r="H81" s="9" t="n"/>
      <c r="I81" s="5" t="n"/>
      <c r="J81" s="5" t="n"/>
    </row>
    <row r="82"/>
    <row r="83"/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10/03/2023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90" t="inlineStr">
        <is>
          <t>Cierre Caja</t>
        </is>
      </c>
      <c r="B86" s="90" t="inlineStr">
        <is>
          <t>Fecha</t>
        </is>
      </c>
      <c r="C86" s="90" t="inlineStr">
        <is>
          <t>Cajero</t>
        </is>
      </c>
      <c r="D86" s="90" t="inlineStr">
        <is>
          <t>Nro Voucher</t>
        </is>
      </c>
      <c r="E86" s="90" t="inlineStr">
        <is>
          <t>Nro Cuenta</t>
        </is>
      </c>
      <c r="F86" s="90" t="inlineStr">
        <is>
          <t>Tipo Ingreso</t>
        </is>
      </c>
      <c r="G86" s="91" t="n"/>
      <c r="H86" s="92" t="n"/>
      <c r="I86" s="90" t="inlineStr">
        <is>
          <t>TIPO DE INGRESO</t>
        </is>
      </c>
      <c r="J86" s="90" t="inlineStr">
        <is>
          <t>Cobrador</t>
        </is>
      </c>
    </row>
    <row r="87">
      <c r="A87" s="93" t="n"/>
      <c r="B87" s="93" t="n"/>
      <c r="C87" s="93" t="n"/>
      <c r="D87" s="93" t="n"/>
      <c r="E87" s="93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93" t="n"/>
      <c r="J87" s="93" t="n"/>
    </row>
    <row r="88">
      <c r="A88" s="5" t="inlineStr">
        <is>
          <t>CCAJ-SR54/55/23</t>
        </is>
      </c>
      <c r="B88" s="6" t="n">
        <v>44995.75229319445</v>
      </c>
      <c r="C88" s="5" t="inlineStr">
        <is>
          <t>3107 ANA MARIA VEGA PEREYRA</t>
        </is>
      </c>
      <c r="D88" s="7" t="n"/>
      <c r="E88" s="8" t="n"/>
      <c r="F88" s="9" t="n">
        <v>1689.86</v>
      </c>
      <c r="I88" s="10" t="inlineStr">
        <is>
          <t>EFECTIVO</t>
        </is>
      </c>
      <c r="J88" s="8" t="inlineStr">
        <is>
          <t>3107 ANA MARIA VEGA PEREYRA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F89" s="56" t="n"/>
      <c r="H89" s="9" t="n"/>
      <c r="I89" s="5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32" t="inlineStr">
        <is>
          <t>112917536</t>
        </is>
      </c>
      <c r="E90" s="15" t="n">
        <v>112917722</v>
      </c>
      <c r="H90" s="9" t="n"/>
      <c r="I90" s="5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8" t="n"/>
    </row>
    <row r="92">
      <c r="A92" s="5" t="n"/>
      <c r="B92" s="6" t="n"/>
      <c r="C92" s="5" t="n"/>
      <c r="D92" s="7" t="n"/>
      <c r="E92" s="8" t="n"/>
      <c r="H92" s="9" t="n"/>
      <c r="I92" s="10" t="n"/>
      <c r="J92" s="8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11/03/2023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90" t="inlineStr">
        <is>
          <t>Cierre Caja</t>
        </is>
      </c>
      <c r="B95" s="90" t="inlineStr">
        <is>
          <t>Fecha</t>
        </is>
      </c>
      <c r="C95" s="90" t="inlineStr">
        <is>
          <t>Cajero</t>
        </is>
      </c>
      <c r="D95" s="90" t="inlineStr">
        <is>
          <t>Nro Voucher</t>
        </is>
      </c>
      <c r="E95" s="90" t="inlineStr">
        <is>
          <t>Nro Cuenta</t>
        </is>
      </c>
      <c r="F95" s="90" t="inlineStr">
        <is>
          <t>Tipo Ingreso</t>
        </is>
      </c>
      <c r="G95" s="91" t="n"/>
      <c r="H95" s="92" t="n"/>
      <c r="I95" s="90" t="inlineStr">
        <is>
          <t>TIPO DE INGRESO</t>
        </is>
      </c>
      <c r="J95" s="90" t="inlineStr">
        <is>
          <t>Cobrador</t>
        </is>
      </c>
    </row>
    <row r="96">
      <c r="A96" s="93" t="n"/>
      <c r="B96" s="93" t="n"/>
      <c r="C96" s="93" t="n"/>
      <c r="D96" s="93" t="n"/>
      <c r="E96" s="93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93" t="n"/>
      <c r="J96" s="93" t="n"/>
    </row>
    <row r="97">
      <c r="A97" s="5" t="inlineStr">
        <is>
          <t>CCAJ-SR54/56/23</t>
        </is>
      </c>
      <c r="B97" s="6" t="n">
        <v>44996.58542340278</v>
      </c>
      <c r="C97" s="5" t="inlineStr">
        <is>
          <t>3107 ANA MARIA VEGA PEREYRA</t>
        </is>
      </c>
      <c r="D97" s="7" t="n"/>
      <c r="E97" s="8" t="n"/>
      <c r="F97" s="9" t="n">
        <v>2125.76</v>
      </c>
      <c r="I97" s="10" t="inlineStr">
        <is>
          <t>EFECTIVO</t>
        </is>
      </c>
      <c r="J97" s="8" t="inlineStr">
        <is>
          <t>3107 ANA MARIA VEGA PEREYRA</t>
        </is>
      </c>
    </row>
    <row r="98">
      <c r="A98" s="5" t="inlineStr">
        <is>
          <t>CCAJ-SR54/56/23</t>
        </is>
      </c>
      <c r="B98" s="6" t="n">
        <v>44996.58542340278</v>
      </c>
      <c r="C98" s="5" t="inlineStr">
        <is>
          <t>3107 ANA MARIA VEGA PEREYRA</t>
        </is>
      </c>
      <c r="D98" s="7" t="n"/>
      <c r="E98" s="8" t="n"/>
      <c r="H98" s="9" t="n">
        <v>42</v>
      </c>
      <c r="I98" s="10" t="inlineStr">
        <is>
          <t>CÓDIGO QR</t>
        </is>
      </c>
      <c r="J98" s="8" t="inlineStr">
        <is>
          <t>3107 ANA MARIA VEGA PEREYRA</t>
        </is>
      </c>
    </row>
    <row r="99">
      <c r="A99" s="11" t="inlineStr">
        <is>
          <t>SAP</t>
        </is>
      </c>
      <c r="B99" s="3" t="n"/>
      <c r="C99" s="3" t="n"/>
      <c r="D99" s="7" t="n"/>
      <c r="E99" s="8" t="n"/>
      <c r="F99" s="56" t="n"/>
      <c r="H99" s="9" t="n"/>
      <c r="I99" s="5" t="n"/>
      <c r="J99" s="5" t="n"/>
    </row>
    <row r="100" ht="15.75" customHeight="1">
      <c r="A100" s="13" t="inlineStr">
        <is>
          <t>FECHA</t>
        </is>
      </c>
      <c r="B100" s="13" t="inlineStr">
        <is>
          <t>CIERRE DE CAJA</t>
        </is>
      </c>
      <c r="C100" s="13" t="inlineStr">
        <is>
          <t>IMPORTE</t>
        </is>
      </c>
      <c r="D100" s="32" t="inlineStr">
        <is>
          <t>112925156</t>
        </is>
      </c>
      <c r="E100" s="15" t="n">
        <v>112925309</v>
      </c>
      <c r="H100" s="9" t="n"/>
      <c r="I100" s="5" t="n"/>
      <c r="J100" s="5" t="n"/>
    </row>
    <row r="101">
      <c r="A101" s="5" t="n"/>
      <c r="B101" s="6" t="n"/>
      <c r="C101" s="5" t="n"/>
      <c r="D101" s="7" t="n"/>
      <c r="E101" s="8" t="n"/>
      <c r="H101" s="9" t="n"/>
      <c r="I101" s="10" t="n"/>
      <c r="J101" s="8" t="n"/>
    </row>
    <row r="102"/>
    <row r="103">
      <c r="A103" s="1" t="inlineStr">
        <is>
          <t>Cierre Caja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3" t="inlineStr">
        <is>
          <t>Del 13/03/2023</t>
        </is>
      </c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90" t="inlineStr">
        <is>
          <t>Cierre Caja</t>
        </is>
      </c>
      <c r="B105" s="90" t="inlineStr">
        <is>
          <t>Fecha</t>
        </is>
      </c>
      <c r="C105" s="90" t="inlineStr">
        <is>
          <t>Cajero</t>
        </is>
      </c>
      <c r="D105" s="90" t="inlineStr">
        <is>
          <t>Nro Voucher</t>
        </is>
      </c>
      <c r="E105" s="90" t="inlineStr">
        <is>
          <t>Nro Cuenta</t>
        </is>
      </c>
      <c r="F105" s="90" t="inlineStr">
        <is>
          <t>Tipo Ingreso</t>
        </is>
      </c>
      <c r="G105" s="91" t="n"/>
      <c r="H105" s="92" t="n"/>
      <c r="I105" s="90" t="inlineStr">
        <is>
          <t>TIPO DE INGRESO</t>
        </is>
      </c>
      <c r="J105" s="90" t="inlineStr">
        <is>
          <t>Cobrador</t>
        </is>
      </c>
    </row>
    <row r="106">
      <c r="A106" s="93" t="n"/>
      <c r="B106" s="93" t="n"/>
      <c r="C106" s="93" t="n"/>
      <c r="D106" s="93" t="n"/>
      <c r="E106" s="93" t="n"/>
      <c r="F106" s="4" t="inlineStr">
        <is>
          <t>EFECTIVO</t>
        </is>
      </c>
      <c r="G106" s="4" t="inlineStr">
        <is>
          <t>CHEQUE</t>
        </is>
      </c>
      <c r="H106" s="4" t="inlineStr">
        <is>
          <t>TRANSFERENCIA</t>
        </is>
      </c>
      <c r="I106" s="93" t="n"/>
      <c r="J106" s="93" t="n"/>
    </row>
    <row r="107">
      <c r="A107" s="5" t="inlineStr">
        <is>
          <t>CCAJ-SR54/57/23</t>
        </is>
      </c>
      <c r="B107" s="6" t="n">
        <v>44998.75274381944</v>
      </c>
      <c r="C107" s="5" t="inlineStr">
        <is>
          <t>3107 ANA MARIA VEGA PEREYRA</t>
        </is>
      </c>
      <c r="D107" s="7" t="n"/>
      <c r="E107" s="8" t="n"/>
      <c r="F107" s="9" t="n">
        <v>1510.74</v>
      </c>
      <c r="I107" s="10" t="inlineStr">
        <is>
          <t>EFECTIVO</t>
        </is>
      </c>
      <c r="J107" s="8" t="inlineStr">
        <is>
          <t>3107 ANA MARIA VEGA PEREYRA</t>
        </is>
      </c>
    </row>
    <row r="108">
      <c r="A108" s="11" t="inlineStr">
        <is>
          <t>SAP</t>
        </is>
      </c>
      <c r="B108" s="3" t="n"/>
      <c r="C108" s="3" t="n"/>
      <c r="D108" s="7" t="n"/>
      <c r="E108" s="8" t="n"/>
      <c r="F108" s="45" t="n"/>
      <c r="I108" s="10" t="n"/>
      <c r="J108" s="5" t="n"/>
    </row>
    <row r="109" ht="15.75" customHeight="1">
      <c r="A109" s="13" t="inlineStr">
        <is>
          <t>FECHA</t>
        </is>
      </c>
      <c r="B109" s="13" t="inlineStr">
        <is>
          <t>CIERRE DE CAJA</t>
        </is>
      </c>
      <c r="C109" s="13" t="inlineStr">
        <is>
          <t>IMPORTE</t>
        </is>
      </c>
      <c r="D109" s="32" t="inlineStr">
        <is>
          <t>112931697</t>
        </is>
      </c>
      <c r="E109" s="15" t="n">
        <v>112931803</v>
      </c>
      <c r="F109" s="9" t="n"/>
      <c r="I109" s="10" t="n"/>
      <c r="J109" s="5" t="n"/>
    </row>
    <row r="110">
      <c r="A110" s="5" t="n"/>
      <c r="B110" s="6" t="n"/>
      <c r="C110" s="5" t="n"/>
      <c r="D110" s="7" t="n"/>
      <c r="E110" s="8" t="n"/>
      <c r="F110" s="9" t="n"/>
      <c r="I110" s="10" t="n"/>
      <c r="J110" s="5" t="n"/>
    </row>
    <row r="111"/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14/03/2023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90" t="inlineStr">
        <is>
          <t>Cierre Caja</t>
        </is>
      </c>
      <c r="B114" s="90" t="inlineStr">
        <is>
          <t>Fecha</t>
        </is>
      </c>
      <c r="C114" s="90" t="inlineStr">
        <is>
          <t>Cajero</t>
        </is>
      </c>
      <c r="D114" s="90" t="inlineStr">
        <is>
          <t>Nro Voucher</t>
        </is>
      </c>
      <c r="E114" s="90" t="inlineStr">
        <is>
          <t>Nro Cuenta</t>
        </is>
      </c>
      <c r="F114" s="90" t="inlineStr">
        <is>
          <t>Tipo Ingreso</t>
        </is>
      </c>
      <c r="G114" s="91" t="n"/>
      <c r="H114" s="92" t="n"/>
      <c r="I114" s="90" t="inlineStr">
        <is>
          <t>TIPO DE INGRESO</t>
        </is>
      </c>
      <c r="J114" s="90" t="inlineStr">
        <is>
          <t>Cobrador</t>
        </is>
      </c>
    </row>
    <row r="115">
      <c r="A115" s="93" t="n"/>
      <c r="B115" s="93" t="n"/>
      <c r="C115" s="93" t="n"/>
      <c r="D115" s="93" t="n"/>
      <c r="E115" s="93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93" t="n"/>
      <c r="J115" s="93" t="n"/>
    </row>
    <row r="116">
      <c r="A116" s="5" t="inlineStr">
        <is>
          <t>CCAJ-SR54/58/23</t>
        </is>
      </c>
      <c r="B116" s="6" t="n">
        <v>44999.76408962963</v>
      </c>
      <c r="C116" s="5" t="inlineStr">
        <is>
          <t>3107 ANA MARIA VEGA PEREYRA</t>
        </is>
      </c>
      <c r="D116" s="7" t="n"/>
      <c r="E116" s="8" t="n"/>
      <c r="F116" s="9" t="n">
        <v>1403.78</v>
      </c>
      <c r="I116" s="10" t="inlineStr">
        <is>
          <t>EFECTIVO</t>
        </is>
      </c>
      <c r="J116" s="8" t="inlineStr">
        <is>
          <t>3107 ANA MARIA VEGA PEREYRA</t>
        </is>
      </c>
    </row>
    <row r="117">
      <c r="A117" s="11" t="inlineStr">
        <is>
          <t>SAP</t>
        </is>
      </c>
      <c r="B117" s="3" t="n"/>
      <c r="C117" s="3" t="n"/>
      <c r="D117" s="7" t="n"/>
      <c r="E117" s="8" t="n"/>
      <c r="F117" s="45" t="n"/>
      <c r="I117" s="10" t="n"/>
      <c r="J117" s="5" t="n"/>
    </row>
    <row r="118">
      <c r="A118" s="85" t="inlineStr">
        <is>
          <t>RECORTE SAP</t>
        </is>
      </c>
      <c r="B118" s="91" t="n"/>
      <c r="C118" s="92" t="n"/>
      <c r="D118" s="86" t="inlineStr">
        <is>
          <t>112938573</t>
        </is>
      </c>
      <c r="E118" s="92" t="n"/>
      <c r="F118" s="73" t="n"/>
    </row>
    <row r="119">
      <c r="A119" s="13" t="inlineStr">
        <is>
          <t>CIERRE DE CAJA</t>
        </is>
      </c>
      <c r="B119" s="13" t="inlineStr">
        <is>
          <t>FECHA</t>
        </is>
      </c>
      <c r="C119" s="13" t="inlineStr">
        <is>
          <t>IMPORTE</t>
        </is>
      </c>
      <c r="D119" s="13" t="inlineStr">
        <is>
          <t>DOC CAJA-BANCO</t>
        </is>
      </c>
      <c r="E119" s="13" t="inlineStr">
        <is>
          <t>COMPENSACION</t>
        </is>
      </c>
      <c r="F119" s="31" t="n"/>
    </row>
    <row r="120" ht="15.75" customHeight="1">
      <c r="D120" s="37" t="n"/>
      <c r="E120" s="33" t="n"/>
      <c r="F120" s="33" t="n"/>
    </row>
    <row r="121">
      <c r="A121" s="85" t="inlineStr">
        <is>
          <t>RECORTE SAP</t>
        </is>
      </c>
      <c r="B121" s="91" t="n"/>
      <c r="C121" s="92" t="n"/>
      <c r="D121" s="86" t="inlineStr">
        <is>
          <t>COMPROBANTES ME</t>
        </is>
      </c>
      <c r="E121" s="92" t="n"/>
      <c r="F121" s="73" t="n"/>
    </row>
    <row r="122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CAJA-BANCO</t>
        </is>
      </c>
      <c r="E122" s="13" t="inlineStr">
        <is>
          <t>COMPENSACION</t>
        </is>
      </c>
      <c r="F122" s="31" t="n"/>
    </row>
    <row r="123" ht="15.75" customHeight="1">
      <c r="A123" s="24" t="n"/>
      <c r="B123" s="6" t="n"/>
      <c r="C123" s="5" t="n"/>
      <c r="D123" s="37" t="n"/>
      <c r="E123" s="33" t="n"/>
      <c r="F123" s="33" t="n"/>
      <c r="I123" s="10" t="n"/>
      <c r="J123" s="5" t="n"/>
    </row>
    <row r="124"/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15/03/2023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90" t="inlineStr">
        <is>
          <t>Cierre Caja</t>
        </is>
      </c>
      <c r="B127" s="90" t="inlineStr">
        <is>
          <t>Fecha</t>
        </is>
      </c>
      <c r="C127" s="90" t="inlineStr">
        <is>
          <t>Cajero</t>
        </is>
      </c>
      <c r="D127" s="90" t="inlineStr">
        <is>
          <t>Nro Voucher</t>
        </is>
      </c>
      <c r="E127" s="90" t="inlineStr">
        <is>
          <t>Nro Cuenta</t>
        </is>
      </c>
      <c r="F127" s="90" t="inlineStr">
        <is>
          <t>Tipo Ingreso</t>
        </is>
      </c>
      <c r="G127" s="91" t="n"/>
      <c r="H127" s="92" t="n"/>
      <c r="I127" s="90" t="inlineStr">
        <is>
          <t>TIPO DE INGRESO</t>
        </is>
      </c>
      <c r="J127" s="90" t="inlineStr">
        <is>
          <t>Cobrador</t>
        </is>
      </c>
    </row>
    <row r="128">
      <c r="A128" s="93" t="n"/>
      <c r="B128" s="93" t="n"/>
      <c r="C128" s="93" t="n"/>
      <c r="D128" s="93" t="n"/>
      <c r="E128" s="93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93" t="n"/>
      <c r="J128" s="93" t="n"/>
    </row>
    <row r="129">
      <c r="A129" s="5" t="inlineStr">
        <is>
          <t>CCAJ-SR54/59/23</t>
        </is>
      </c>
      <c r="B129" s="6" t="n">
        <v>45000.75267055556</v>
      </c>
      <c r="C129" s="5" t="inlineStr">
        <is>
          <t>3107 ANA MARIA VEGA PEREYRA</t>
        </is>
      </c>
      <c r="D129" s="7" t="n"/>
      <c r="E129" s="8" t="n"/>
      <c r="F129" s="9" t="n">
        <v>1083.28</v>
      </c>
      <c r="I129" s="10" t="inlineStr">
        <is>
          <t>EFECTIVO</t>
        </is>
      </c>
      <c r="J129" s="8" t="inlineStr">
        <is>
          <t>3107 ANA MARIA VEGA PEREYRA</t>
        </is>
      </c>
    </row>
    <row r="130">
      <c r="A130" s="11" t="inlineStr">
        <is>
          <t>SAP</t>
        </is>
      </c>
      <c r="B130" s="6" t="n"/>
      <c r="C130" s="5" t="n"/>
      <c r="D130" s="7" t="n"/>
      <c r="E130" s="8" t="n"/>
      <c r="F130" s="9" t="n"/>
      <c r="I130" s="10" t="n"/>
      <c r="J130" s="8" t="n"/>
    </row>
    <row r="131">
      <c r="A131" s="85" t="inlineStr">
        <is>
          <t>RECORTE SAP</t>
        </is>
      </c>
      <c r="B131" s="91" t="n"/>
      <c r="C131" s="92" t="n"/>
      <c r="D131" s="86" t="inlineStr">
        <is>
          <t>COMPROBANTES MN</t>
        </is>
      </c>
      <c r="E131" s="92" t="n"/>
      <c r="F131" s="73" t="n"/>
    </row>
    <row r="132">
      <c r="A132" s="13" t="inlineStr">
        <is>
          <t>CIERRE DE CAJA</t>
        </is>
      </c>
      <c r="B132" s="13" t="inlineStr">
        <is>
          <t>FECHA</t>
        </is>
      </c>
      <c r="C132" s="13" t="inlineStr">
        <is>
          <t>IMPORTE</t>
        </is>
      </c>
      <c r="D132" s="13" t="inlineStr">
        <is>
          <t>DOC CAJA-BANCO</t>
        </is>
      </c>
      <c r="E132" s="13" t="inlineStr">
        <is>
          <t>COMPENSACION</t>
        </is>
      </c>
      <c r="F132" s="31" t="n"/>
    </row>
    <row r="133" ht="15.75" customHeight="1">
      <c r="D133" s="37" t="n"/>
      <c r="E133" s="33" t="n"/>
      <c r="F133" s="33" t="n"/>
    </row>
    <row r="134">
      <c r="A134" s="85" t="inlineStr">
        <is>
          <t>RECORTE SAP</t>
        </is>
      </c>
      <c r="B134" s="91" t="n"/>
      <c r="C134" s="92" t="n"/>
      <c r="D134" s="86" t="inlineStr">
        <is>
          <t>COMPROBANTES ME</t>
        </is>
      </c>
      <c r="E134" s="92" t="n"/>
      <c r="F134" s="73" t="n"/>
    </row>
    <row r="135">
      <c r="A135" s="13" t="inlineStr">
        <is>
          <t>CIERRE DE CAJA</t>
        </is>
      </c>
      <c r="B135" s="13" t="inlineStr">
        <is>
          <t>FECHA</t>
        </is>
      </c>
      <c r="C135" s="13" t="inlineStr">
        <is>
          <t>IMPORTE</t>
        </is>
      </c>
      <c r="D135" s="13" t="inlineStr">
        <is>
          <t>DOC CAJA-BANCO</t>
        </is>
      </c>
      <c r="E135" s="13" t="inlineStr">
        <is>
          <t>COMPENSACION</t>
        </is>
      </c>
      <c r="F135" s="31" t="n"/>
    </row>
    <row r="136" ht="15.75" customHeight="1">
      <c r="A136" s="24" t="n"/>
      <c r="B136" s="6" t="n"/>
      <c r="C136" s="5" t="n"/>
      <c r="D136" s="37" t="n"/>
      <c r="E136" s="33" t="n"/>
      <c r="F136" s="33" t="n"/>
      <c r="I136" s="10" t="n"/>
      <c r="J136" s="5" t="n"/>
    </row>
    <row r="137" ht="15.75" customHeight="1">
      <c r="A137" s="5" t="n"/>
      <c r="B137" s="6" t="n"/>
      <c r="C137" s="5" t="n"/>
      <c r="D137" s="37" t="n"/>
      <c r="E137" s="37" t="n"/>
      <c r="F137" s="33" t="n"/>
      <c r="H137" s="9" t="n"/>
      <c r="I137" s="10" t="n"/>
      <c r="J137" s="5" t="n"/>
    </row>
    <row r="138">
      <c r="A138" s="1" t="inlineStr">
        <is>
          <t>Cierre Caja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3" t="inlineStr">
        <is>
          <t>Del 16/03/2023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90" t="inlineStr">
        <is>
          <t>Cierre Caja</t>
        </is>
      </c>
      <c r="B140" s="90" t="inlineStr">
        <is>
          <t>Fecha</t>
        </is>
      </c>
      <c r="C140" s="90" t="inlineStr">
        <is>
          <t>Cajero</t>
        </is>
      </c>
      <c r="D140" s="90" t="inlineStr">
        <is>
          <t>Nro Voucher</t>
        </is>
      </c>
      <c r="E140" s="90" t="inlineStr">
        <is>
          <t>Nro Cuenta</t>
        </is>
      </c>
      <c r="F140" s="90" t="inlineStr">
        <is>
          <t>Tipo Ingreso</t>
        </is>
      </c>
      <c r="G140" s="91" t="n"/>
      <c r="H140" s="92" t="n"/>
      <c r="I140" s="90" t="inlineStr">
        <is>
          <t>TIPO DE INGRESO</t>
        </is>
      </c>
      <c r="J140" s="90" t="inlineStr">
        <is>
          <t>Cobrador</t>
        </is>
      </c>
    </row>
    <row r="141">
      <c r="A141" s="93" t="n"/>
      <c r="B141" s="93" t="n"/>
      <c r="C141" s="93" t="n"/>
      <c r="D141" s="93" t="n"/>
      <c r="E141" s="93" t="n"/>
      <c r="F141" s="4" t="inlineStr">
        <is>
          <t>EFECTIVO</t>
        </is>
      </c>
      <c r="G141" s="4" t="inlineStr">
        <is>
          <t>CHEQUE</t>
        </is>
      </c>
      <c r="H141" s="4" t="inlineStr">
        <is>
          <t>TRANSFERENCIA</t>
        </is>
      </c>
      <c r="I141" s="93" t="n"/>
      <c r="J141" s="93" t="n"/>
    </row>
    <row r="142">
      <c r="A142" s="5" t="inlineStr">
        <is>
          <t>CCAJ-SR54/60/23</t>
        </is>
      </c>
      <c r="B142" s="6" t="n">
        <v>45001.75645983796</v>
      </c>
      <c r="C142" s="5" t="inlineStr">
        <is>
          <t>3107 ANA MARIA VEGA PEREYRA</t>
        </is>
      </c>
      <c r="D142" s="7" t="n"/>
      <c r="E142" s="8" t="n"/>
      <c r="F142" s="9" t="n">
        <v>2629.74</v>
      </c>
      <c r="I142" s="10" t="inlineStr">
        <is>
          <t>EFECTIVO</t>
        </is>
      </c>
      <c r="J142" s="8" t="inlineStr">
        <is>
          <t>3107 ANA MARIA VEGA PEREYRA</t>
        </is>
      </c>
    </row>
    <row r="143" ht="15.75" customHeight="1">
      <c r="A143" s="24" t="inlineStr">
        <is>
          <t>SAP</t>
        </is>
      </c>
      <c r="B143" s="6" t="n"/>
      <c r="C143" s="5" t="n"/>
      <c r="D143" s="7" t="n"/>
      <c r="E143" s="8" t="n"/>
      <c r="F143" s="33" t="n"/>
      <c r="G143" s="9" t="n"/>
      <c r="I143" s="10" t="n"/>
      <c r="J143" s="8" t="n"/>
    </row>
    <row r="144" ht="15.75" customHeight="1">
      <c r="A144" s="85" t="inlineStr">
        <is>
          <t>RECORTE SAP</t>
        </is>
      </c>
      <c r="B144" s="91" t="n"/>
      <c r="C144" s="92" t="n"/>
      <c r="D144" s="86" t="inlineStr">
        <is>
          <t>COMPROBANTES MN</t>
        </is>
      </c>
      <c r="E144" s="92" t="n"/>
      <c r="F144" s="33" t="n"/>
      <c r="G144" s="9" t="n"/>
      <c r="I144" s="10" t="n"/>
      <c r="J144" s="8" t="n"/>
    </row>
    <row r="145" ht="15.75" customHeight="1">
      <c r="A145" s="13" t="inlineStr">
        <is>
          <t>CIERRE DE CAJA</t>
        </is>
      </c>
      <c r="B145" s="13" t="inlineStr">
        <is>
          <t>FECHA</t>
        </is>
      </c>
      <c r="C145" s="13" t="inlineStr">
        <is>
          <t>IMPORTE</t>
        </is>
      </c>
      <c r="D145" s="13" t="inlineStr">
        <is>
          <t>DOC CAJA-BANCO</t>
        </is>
      </c>
      <c r="E145" s="13" t="inlineStr">
        <is>
          <t>COMPENSACION</t>
        </is>
      </c>
      <c r="F145" s="33" t="n"/>
      <c r="G145" s="9" t="n"/>
      <c r="I145" s="10" t="n"/>
      <c r="J145" s="8" t="n"/>
    </row>
    <row r="146" ht="15.75" customHeight="1">
      <c r="D146" s="37" t="n"/>
      <c r="E146" s="33" t="n"/>
      <c r="F146" s="33" t="n"/>
      <c r="G146" s="9" t="n"/>
      <c r="I146" s="10" t="n"/>
      <c r="J146" s="8" t="n"/>
    </row>
    <row r="147" ht="15.75" customHeight="1">
      <c r="A147" s="85" t="inlineStr">
        <is>
          <t>RECORTE SAP</t>
        </is>
      </c>
      <c r="B147" s="91" t="n"/>
      <c r="C147" s="92" t="n"/>
      <c r="D147" s="86" t="inlineStr">
        <is>
          <t>COMPROBANTES ME</t>
        </is>
      </c>
      <c r="E147" s="92" t="n"/>
      <c r="F147" s="33" t="n"/>
      <c r="G147" s="9" t="n"/>
      <c r="I147" s="10" t="n"/>
      <c r="J147" s="8" t="n"/>
    </row>
    <row r="148" ht="15.75" customHeight="1">
      <c r="A148" s="13" t="inlineStr">
        <is>
          <t>CIERRE DE CAJA</t>
        </is>
      </c>
      <c r="B148" s="13" t="inlineStr">
        <is>
          <t>FECHA</t>
        </is>
      </c>
      <c r="C148" s="13" t="inlineStr">
        <is>
          <t>IMPORTE</t>
        </is>
      </c>
      <c r="D148" s="13" t="inlineStr">
        <is>
          <t>DOC CAJA-BANCO</t>
        </is>
      </c>
      <c r="E148" s="13" t="inlineStr">
        <is>
          <t>COMPENSACION</t>
        </is>
      </c>
      <c r="F148" s="33" t="n"/>
      <c r="G148" s="9" t="n"/>
      <c r="I148" s="10" t="n"/>
      <c r="J148" s="8" t="n"/>
    </row>
    <row r="149" ht="15.75" customHeight="1">
      <c r="A149" s="24" t="n"/>
      <c r="B149" s="6" t="n"/>
      <c r="C149" s="5" t="n"/>
      <c r="D149" s="37" t="n"/>
      <c r="E149" s="33" t="n"/>
      <c r="F149" s="33" t="n"/>
      <c r="G149" s="9" t="n"/>
      <c r="I149" s="10" t="n"/>
      <c r="J149" s="8" t="n"/>
    </row>
  </sheetData>
  <mergeCells count="132">
    <mergeCell ref="F105:H105"/>
    <mergeCell ref="I105:I106"/>
    <mergeCell ref="J105:J106"/>
    <mergeCell ref="A105:A106"/>
    <mergeCell ref="B105:B106"/>
    <mergeCell ref="C105:C106"/>
    <mergeCell ref="D105:D106"/>
    <mergeCell ref="E105:E106"/>
    <mergeCell ref="I67:I68"/>
    <mergeCell ref="J67:J68"/>
    <mergeCell ref="A67:A68"/>
    <mergeCell ref="B67:B68"/>
    <mergeCell ref="C67:C68"/>
    <mergeCell ref="D67:D68"/>
    <mergeCell ref="E67:E68"/>
    <mergeCell ref="F67:H67"/>
    <mergeCell ref="I76:I77"/>
    <mergeCell ref="J76:J77"/>
    <mergeCell ref="A76:A77"/>
    <mergeCell ref="B76:B77"/>
    <mergeCell ref="C76:C77"/>
    <mergeCell ref="D76:D77"/>
    <mergeCell ref="E76:E77"/>
    <mergeCell ref="F76:H76"/>
    <mergeCell ref="I3:I4"/>
    <mergeCell ref="J3:J4"/>
    <mergeCell ref="A3:A4"/>
    <mergeCell ref="B3:B4"/>
    <mergeCell ref="C3:C4"/>
    <mergeCell ref="D3:D4"/>
    <mergeCell ref="E3:E4"/>
    <mergeCell ref="F3:H3"/>
    <mergeCell ref="F12:H12"/>
    <mergeCell ref="I12:I13"/>
    <mergeCell ref="J12:J13"/>
    <mergeCell ref="A12:A13"/>
    <mergeCell ref="B12:B13"/>
    <mergeCell ref="C12:C13"/>
    <mergeCell ref="D12:D13"/>
    <mergeCell ref="E12:E13"/>
    <mergeCell ref="J40:J41"/>
    <mergeCell ref="F22:H22"/>
    <mergeCell ref="I22:I23"/>
    <mergeCell ref="J22:J23"/>
    <mergeCell ref="A22:A23"/>
    <mergeCell ref="B22:B23"/>
    <mergeCell ref="C22:C23"/>
    <mergeCell ref="D22:D23"/>
    <mergeCell ref="E22:E23"/>
    <mergeCell ref="I31:I32"/>
    <mergeCell ref="J31:J32"/>
    <mergeCell ref="B40:B41"/>
    <mergeCell ref="C40:C41"/>
    <mergeCell ref="D40:D41"/>
    <mergeCell ref="E40:E41"/>
    <mergeCell ref="I40:I41"/>
    <mergeCell ref="I58:I59"/>
    <mergeCell ref="J58:J59"/>
    <mergeCell ref="A58:A59"/>
    <mergeCell ref="B58:B59"/>
    <mergeCell ref="C58:C59"/>
    <mergeCell ref="D58:D59"/>
    <mergeCell ref="E58:E59"/>
    <mergeCell ref="F58:H58"/>
    <mergeCell ref="F31:H31"/>
    <mergeCell ref="F40:H40"/>
    <mergeCell ref="I49:I50"/>
    <mergeCell ref="J49:J50"/>
    <mergeCell ref="A49:A50"/>
    <mergeCell ref="B49:B50"/>
    <mergeCell ref="C49:C50"/>
    <mergeCell ref="D49:D50"/>
    <mergeCell ref="E49:E50"/>
    <mergeCell ref="F49:H49"/>
    <mergeCell ref="A31:A32"/>
    <mergeCell ref="B31:B32"/>
    <mergeCell ref="C31:C32"/>
    <mergeCell ref="D31:D32"/>
    <mergeCell ref="E31:E32"/>
    <mergeCell ref="A40:A41"/>
    <mergeCell ref="I86:I87"/>
    <mergeCell ref="J86:J87"/>
    <mergeCell ref="A95:A96"/>
    <mergeCell ref="B95:B96"/>
    <mergeCell ref="C95:C96"/>
    <mergeCell ref="D95:D96"/>
    <mergeCell ref="E95:E96"/>
    <mergeCell ref="F95:H95"/>
    <mergeCell ref="I95:I96"/>
    <mergeCell ref="J95:J96"/>
    <mergeCell ref="A86:A87"/>
    <mergeCell ref="B86:B87"/>
    <mergeCell ref="C86:C87"/>
    <mergeCell ref="D86:D87"/>
    <mergeCell ref="E86:E87"/>
    <mergeCell ref="F86:H86"/>
    <mergeCell ref="F127:H127"/>
    <mergeCell ref="I127:I128"/>
    <mergeCell ref="J127:J128"/>
    <mergeCell ref="F114:H114"/>
    <mergeCell ref="I114:I115"/>
    <mergeCell ref="J114:J115"/>
    <mergeCell ref="A114:A115"/>
    <mergeCell ref="B114:B115"/>
    <mergeCell ref="C114:C115"/>
    <mergeCell ref="D114:D115"/>
    <mergeCell ref="E114:E115"/>
    <mergeCell ref="A118:C118"/>
    <mergeCell ref="D118:E118"/>
    <mergeCell ref="A121:C121"/>
    <mergeCell ref="D121:E121"/>
    <mergeCell ref="A131:C131"/>
    <mergeCell ref="D131:E131"/>
    <mergeCell ref="A134:C134"/>
    <mergeCell ref="D134:E134"/>
    <mergeCell ref="A127:A128"/>
    <mergeCell ref="B127:B128"/>
    <mergeCell ref="C127:C128"/>
    <mergeCell ref="D127:D128"/>
    <mergeCell ref="E127:E128"/>
    <mergeCell ref="A144:C144"/>
    <mergeCell ref="D144:E144"/>
    <mergeCell ref="A147:C147"/>
    <mergeCell ref="D147:E147"/>
    <mergeCell ref="I140:I141"/>
    <mergeCell ref="J140:J141"/>
    <mergeCell ref="A140:A141"/>
    <mergeCell ref="B140:B141"/>
    <mergeCell ref="C140:C141"/>
    <mergeCell ref="D140:D141"/>
    <mergeCell ref="E140:E141"/>
    <mergeCell ref="F140:H140"/>
  </mergeCells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56"/>
  <sheetViews>
    <sheetView topLeftCell="A136" workbookViewId="0">
      <selection activeCell="D154" sqref="D154:E154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2.85546875" bestFit="1" customWidth="1" min="4" max="4"/>
    <col width="12.570312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CCAJ-SR24/46/23</t>
        </is>
      </c>
      <c r="B5" s="6" t="n">
        <v>44985.75681261574</v>
      </c>
      <c r="C5" s="5" t="inlineStr">
        <is>
          <t>3406 MARCIAL ZELAYA VARGAS</t>
        </is>
      </c>
      <c r="D5" s="7" t="n"/>
      <c r="E5" s="8" t="n"/>
      <c r="F5" s="9" t="n">
        <v>4874.29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18" t="n">
        <v>112847514</v>
      </c>
      <c r="E7" s="15" t="n">
        <v>112848014</v>
      </c>
      <c r="H7" s="9" t="n"/>
      <c r="I7" s="10" t="n"/>
      <c r="J7" s="5" t="n"/>
    </row>
    <row r="8">
      <c r="A8" s="5" t="n"/>
      <c r="B8" s="6" t="n"/>
      <c r="C8" s="5" t="n"/>
      <c r="D8" s="19" t="inlineStr">
        <is>
          <t>BOOT</t>
        </is>
      </c>
      <c r="E8" s="8" t="n"/>
      <c r="H8" s="9" t="n"/>
      <c r="I8" s="10" t="n"/>
      <c r="J8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01/03/2023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90" t="inlineStr">
        <is>
          <t>Cierre Caja</t>
        </is>
      </c>
      <c r="B12" s="90" t="inlineStr">
        <is>
          <t>Fecha</t>
        </is>
      </c>
      <c r="C12" s="90" t="inlineStr">
        <is>
          <t>Cajero</t>
        </is>
      </c>
      <c r="D12" s="90" t="inlineStr">
        <is>
          <t>Nro Voucher</t>
        </is>
      </c>
      <c r="E12" s="90" t="inlineStr">
        <is>
          <t>Nro Cuenta</t>
        </is>
      </c>
      <c r="F12" s="90" t="inlineStr">
        <is>
          <t>Tipo Ingreso</t>
        </is>
      </c>
      <c r="G12" s="91" t="n"/>
      <c r="H12" s="92" t="n"/>
      <c r="I12" s="90" t="inlineStr">
        <is>
          <t>TIPO DE INGRESO</t>
        </is>
      </c>
      <c r="J12" s="90" t="inlineStr">
        <is>
          <t>Cobrador</t>
        </is>
      </c>
    </row>
    <row r="13">
      <c r="A13" s="93" t="n"/>
      <c r="B13" s="93" t="n"/>
      <c r="C13" s="93" t="n"/>
      <c r="D13" s="93" t="n"/>
      <c r="E13" s="93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93" t="n"/>
      <c r="J13" s="93" t="n"/>
    </row>
    <row r="14">
      <c r="A14" s="5" t="inlineStr">
        <is>
          <t>CCAJ-SR24/47/23</t>
        </is>
      </c>
      <c r="B14" s="6" t="n">
        <v>44986.80009782407</v>
      </c>
      <c r="C14" s="5" t="inlineStr">
        <is>
          <t>3406 MARCIAL ZELAYA VARGAS</t>
        </is>
      </c>
      <c r="D14" s="7" t="n"/>
      <c r="E14" s="8" t="n"/>
      <c r="F14" s="9" t="n">
        <v>4050.4</v>
      </c>
      <c r="I14" s="10" t="inlineStr">
        <is>
          <t>EFECTIVO</t>
        </is>
      </c>
      <c r="J14" s="8" t="inlineStr">
        <is>
          <t>3406 MARCIAL ZELAYA VARGAS</t>
        </is>
      </c>
    </row>
    <row r="15">
      <c r="A15" s="5" t="inlineStr">
        <is>
          <t>CCAJ-SR24/47/23</t>
        </is>
      </c>
      <c r="B15" s="6" t="n">
        <v>44986.80009782407</v>
      </c>
      <c r="C15" s="5" t="inlineStr">
        <is>
          <t>3406 MARCIAL ZELAYA VARGAS</t>
        </is>
      </c>
      <c r="D15" s="7" t="n"/>
      <c r="E15" s="8" t="n"/>
      <c r="H15" s="9" t="n">
        <v>16.4</v>
      </c>
      <c r="I15" s="5" t="inlineStr">
        <is>
          <t>TARJETA DE DÉBITO/CRÉDITO</t>
        </is>
      </c>
      <c r="J15" s="8" t="inlineStr">
        <is>
          <t>3406 MARCIAL ZELAYA VARGAS</t>
        </is>
      </c>
    </row>
    <row r="16">
      <c r="A16" s="5" t="inlineStr">
        <is>
          <t>CCAJ-SR24/47/23</t>
        </is>
      </c>
      <c r="B16" s="6" t="n">
        <v>44986.80009782407</v>
      </c>
      <c r="C16" s="5" t="inlineStr">
        <is>
          <t>3406 MARCIAL ZELAYA VARGAS</t>
        </is>
      </c>
      <c r="D16" s="7" t="n"/>
      <c r="E16" s="8" t="n"/>
      <c r="H16" s="9" t="n">
        <v>20.04</v>
      </c>
      <c r="I16" s="10" t="inlineStr">
        <is>
          <t>CÓDIGO QR</t>
        </is>
      </c>
      <c r="J16" s="8" t="inlineStr">
        <is>
          <t>3406 MARCIAL ZELAYA VARGAS</t>
        </is>
      </c>
    </row>
    <row r="17">
      <c r="A17" s="11" t="inlineStr">
        <is>
          <t>SAP</t>
        </is>
      </c>
      <c r="B17" s="3" t="n"/>
      <c r="C17" s="3" t="n"/>
      <c r="D17" s="7" t="n"/>
      <c r="E17" s="8" t="n"/>
      <c r="H17" s="9" t="n"/>
      <c r="I17" s="10" t="n"/>
      <c r="J17" s="5" t="n"/>
    </row>
    <row r="18" ht="15.75" customHeight="1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  <c r="D18" s="32" t="inlineStr">
        <is>
          <t>112851200</t>
        </is>
      </c>
      <c r="E18" s="15" t="n">
        <v>112851512</v>
      </c>
      <c r="H18" s="9" t="n"/>
      <c r="I18" s="10" t="n"/>
      <c r="J18" s="5" t="n"/>
    </row>
    <row r="19"/>
    <row r="20"/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02/03/2023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90" t="inlineStr">
        <is>
          <t>Cierre Caja</t>
        </is>
      </c>
      <c r="B23" s="90" t="inlineStr">
        <is>
          <t>Fecha</t>
        </is>
      </c>
      <c r="C23" s="90" t="inlineStr">
        <is>
          <t>Cajero</t>
        </is>
      </c>
      <c r="D23" s="90" t="inlineStr">
        <is>
          <t>Nro Voucher</t>
        </is>
      </c>
      <c r="E23" s="90" t="inlineStr">
        <is>
          <t>Nro Cuenta</t>
        </is>
      </c>
      <c r="F23" s="90" t="inlineStr">
        <is>
          <t>Tipo Ingreso</t>
        </is>
      </c>
      <c r="G23" s="91" t="n"/>
      <c r="H23" s="92" t="n"/>
      <c r="I23" s="90" t="inlineStr">
        <is>
          <t>TIPO DE INGRESO</t>
        </is>
      </c>
      <c r="J23" s="90" t="inlineStr">
        <is>
          <t>Cobrador</t>
        </is>
      </c>
    </row>
    <row r="24">
      <c r="A24" s="93" t="n"/>
      <c r="B24" s="93" t="n"/>
      <c r="C24" s="93" t="n"/>
      <c r="D24" s="93" t="n"/>
      <c r="E24" s="93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93" t="n"/>
      <c r="J24" s="93" t="n"/>
    </row>
    <row r="25">
      <c r="A25" s="5" t="inlineStr">
        <is>
          <t>CCAJ-SR24/48/23</t>
        </is>
      </c>
      <c r="B25" s="6" t="n">
        <v>44987.79573283565</v>
      </c>
      <c r="C25" s="5" t="inlineStr">
        <is>
          <t>3406 MARCIAL ZELAYA VARGAS</t>
        </is>
      </c>
      <c r="D25" s="7" t="n"/>
      <c r="E25" s="8" t="n"/>
      <c r="F25" s="9" t="n">
        <v>3122.41</v>
      </c>
      <c r="I25" s="10" t="inlineStr">
        <is>
          <t>EFECTIVO</t>
        </is>
      </c>
      <c r="J25" s="8" t="inlineStr">
        <is>
          <t>3406 MARCIAL ZELAYA VARGAS</t>
        </is>
      </c>
    </row>
    <row r="26">
      <c r="A26" s="5" t="inlineStr">
        <is>
          <t>CCAJ-SR24/48/23</t>
        </is>
      </c>
      <c r="B26" s="6" t="n">
        <v>44987.79573283565</v>
      </c>
      <c r="C26" s="5" t="inlineStr">
        <is>
          <t>3406 MARCIAL ZELAYA VARGAS</t>
        </is>
      </c>
      <c r="D26" s="7" t="n"/>
      <c r="E26" s="8" t="n"/>
      <c r="H26" s="9" t="n">
        <v>37</v>
      </c>
      <c r="I26" s="10" t="inlineStr">
        <is>
          <t>CÓDIGO QR</t>
        </is>
      </c>
      <c r="J26" s="8" t="inlineStr">
        <is>
          <t>3406 MARCIAL ZELAYA VARGAS</t>
        </is>
      </c>
    </row>
    <row r="27">
      <c r="A27" s="11" t="inlineStr">
        <is>
          <t>SAP</t>
        </is>
      </c>
      <c r="B27" s="3" t="n"/>
      <c r="C27" s="3" t="n"/>
      <c r="D27" s="7" t="n"/>
      <c r="E27" s="8" t="n"/>
      <c r="H27" s="9" t="n"/>
      <c r="I27" s="5" t="n"/>
      <c r="J27" s="5" t="n"/>
    </row>
    <row r="28" ht="15.75" customHeight="1">
      <c r="A28" s="13" t="inlineStr">
        <is>
          <t>FECHA</t>
        </is>
      </c>
      <c r="B28" s="13" t="inlineStr">
        <is>
          <t>CIERRE DE CAJA</t>
        </is>
      </c>
      <c r="C28" s="13" t="inlineStr">
        <is>
          <t>IMPORTE</t>
        </is>
      </c>
      <c r="D28" s="32" t="inlineStr">
        <is>
          <t>112862299</t>
        </is>
      </c>
      <c r="E28" s="15" t="n"/>
      <c r="H28" s="9" t="n"/>
      <c r="I28" s="5" t="n"/>
      <c r="J28" s="5" t="n"/>
    </row>
    <row r="29" ht="15.75" customHeight="1">
      <c r="D29" s="34" t="n">
        <v>112862299</v>
      </c>
      <c r="E29" s="15" t="n">
        <v>112862499</v>
      </c>
    </row>
    <row r="30"/>
    <row r="31">
      <c r="A31" s="1" t="inlineStr">
        <is>
          <t>Cierre Caja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3" t="inlineStr">
        <is>
          <t>Del 03/03/2023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90" t="inlineStr">
        <is>
          <t>Cierre Caja</t>
        </is>
      </c>
      <c r="B33" s="90" t="inlineStr">
        <is>
          <t>Fecha</t>
        </is>
      </c>
      <c r="C33" s="90" t="inlineStr">
        <is>
          <t>Cajero</t>
        </is>
      </c>
      <c r="D33" s="90" t="inlineStr">
        <is>
          <t>Nro Voucher</t>
        </is>
      </c>
      <c r="E33" s="90" t="inlineStr">
        <is>
          <t>Nro Cuenta</t>
        </is>
      </c>
      <c r="F33" s="90" t="inlineStr">
        <is>
          <t>Tipo Ingreso</t>
        </is>
      </c>
      <c r="G33" s="91" t="n"/>
      <c r="H33" s="92" t="n"/>
      <c r="I33" s="90" t="inlineStr">
        <is>
          <t>TIPO DE INGRESO</t>
        </is>
      </c>
      <c r="J33" s="90" t="inlineStr">
        <is>
          <t>Cobrador</t>
        </is>
      </c>
    </row>
    <row r="34">
      <c r="A34" s="93" t="n"/>
      <c r="B34" s="93" t="n"/>
      <c r="C34" s="93" t="n"/>
      <c r="D34" s="93" t="n"/>
      <c r="E34" s="93" t="n"/>
      <c r="F34" s="4" t="inlineStr">
        <is>
          <t>EFECTIVO</t>
        </is>
      </c>
      <c r="G34" s="4" t="inlineStr">
        <is>
          <t>CHEQUE</t>
        </is>
      </c>
      <c r="H34" s="4" t="inlineStr">
        <is>
          <t>TRANSFERENCIA</t>
        </is>
      </c>
      <c r="I34" s="93" t="n"/>
      <c r="J34" s="93" t="n"/>
    </row>
    <row r="35">
      <c r="A35" s="5" t="inlineStr">
        <is>
          <t>CCAJ-SR24/49/23</t>
        </is>
      </c>
      <c r="B35" s="6" t="n">
        <v>44988.79467243056</v>
      </c>
      <c r="C35" s="5" t="inlineStr">
        <is>
          <t>3406 MARCIAL ZELAYA VARGAS</t>
        </is>
      </c>
      <c r="D35" s="7" t="n"/>
      <c r="E35" s="8" t="n"/>
      <c r="F35" s="9" t="n">
        <v>3328.1</v>
      </c>
      <c r="I35" s="10" t="inlineStr">
        <is>
          <t>EFECTIVO</t>
        </is>
      </c>
      <c r="J35" s="8" t="inlineStr">
        <is>
          <t>3406 MARCIAL ZELAYA VARGAS</t>
        </is>
      </c>
    </row>
    <row r="36">
      <c r="A36" s="5" t="inlineStr">
        <is>
          <t>CCAJ-SR24/49/23</t>
        </is>
      </c>
      <c r="B36" s="6" t="n">
        <v>44988.79467243056</v>
      </c>
      <c r="C36" s="5" t="inlineStr">
        <is>
          <t>3406 MARCIAL ZELAYA VARGAS</t>
        </is>
      </c>
      <c r="D36" s="7" t="n"/>
      <c r="E36" s="8" t="n"/>
      <c r="H36" s="9" t="n">
        <v>31</v>
      </c>
      <c r="I36" s="5" t="inlineStr">
        <is>
          <t>TARJETA DE DÉBITO/CRÉDITO</t>
        </is>
      </c>
      <c r="J36" s="8" t="inlineStr">
        <is>
          <t>3406 MARCIAL ZELAYA VARGAS</t>
        </is>
      </c>
    </row>
    <row r="37">
      <c r="A37" s="5" t="inlineStr">
        <is>
          <t>CCAJ-SR24/49/23</t>
        </is>
      </c>
      <c r="B37" s="6" t="n">
        <v>44988.79467243056</v>
      </c>
      <c r="C37" s="5" t="inlineStr">
        <is>
          <t>3406 MARCIAL ZELAYA VARGAS</t>
        </is>
      </c>
      <c r="D37" s="7" t="n"/>
      <c r="E37" s="8" t="n"/>
      <c r="H37" s="9" t="n">
        <v>130.9</v>
      </c>
      <c r="I37" s="10" t="inlineStr">
        <is>
          <t>CÓDIGO QR</t>
        </is>
      </c>
      <c r="J37" s="8" t="inlineStr">
        <is>
          <t>3406 MARCIAL ZELAYA VARGAS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H38" s="9" t="n"/>
      <c r="I38" s="5" t="n"/>
      <c r="J38" s="5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32" t="inlineStr">
        <is>
          <t>112862297</t>
        </is>
      </c>
      <c r="E39" s="15" t="n"/>
      <c r="H39" s="9" t="n"/>
      <c r="I39" s="5" t="n"/>
      <c r="J39" s="5" t="n"/>
    </row>
    <row r="40" ht="15.75" customHeight="1">
      <c r="A40" s="5" t="n"/>
      <c r="B40" s="6" t="n"/>
      <c r="C40" s="5" t="n"/>
      <c r="D40" s="34" t="n">
        <v>112862297</v>
      </c>
      <c r="E40" s="15" t="n">
        <v>112862500</v>
      </c>
      <c r="F40" s="9" t="n"/>
      <c r="I40" s="10" t="n"/>
      <c r="J40" s="5" t="n"/>
    </row>
    <row r="41">
      <c r="A41" s="5" t="n"/>
      <c r="B41" s="6" t="n"/>
      <c r="C41" s="5" t="n"/>
      <c r="D41" s="7" t="n"/>
      <c r="E41" s="8" t="n"/>
      <c r="F41" s="9" t="n"/>
      <c r="I41" s="10" t="n"/>
      <c r="J41" s="5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90" t="inlineStr">
        <is>
          <t>Cierre Caja</t>
        </is>
      </c>
      <c r="B44" s="90" t="inlineStr">
        <is>
          <t>Fecha</t>
        </is>
      </c>
      <c r="C44" s="90" t="inlineStr">
        <is>
          <t>Cajero</t>
        </is>
      </c>
      <c r="D44" s="90" t="inlineStr">
        <is>
          <t>Nro Voucher</t>
        </is>
      </c>
      <c r="E44" s="90" t="inlineStr">
        <is>
          <t>Nro Cuenta</t>
        </is>
      </c>
      <c r="F44" s="90" t="inlineStr">
        <is>
          <t>Tipo Ingreso</t>
        </is>
      </c>
      <c r="G44" s="91" t="n"/>
      <c r="H44" s="92" t="n"/>
      <c r="I44" s="90" t="inlineStr">
        <is>
          <t>TIPO DE INGRESO</t>
        </is>
      </c>
      <c r="J44" s="90" t="inlineStr">
        <is>
          <t>Cobrador</t>
        </is>
      </c>
    </row>
    <row r="45">
      <c r="A45" s="93" t="n"/>
      <c r="B45" s="93" t="n"/>
      <c r="C45" s="93" t="n"/>
      <c r="D45" s="93" t="n"/>
      <c r="E45" s="93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93" t="n"/>
      <c r="J45" s="93" t="n"/>
    </row>
    <row r="46">
      <c r="A46" s="5" t="inlineStr">
        <is>
          <t>CCAJ-SR24/50/23</t>
        </is>
      </c>
      <c r="B46" s="6" t="n">
        <v>44989.58869685185</v>
      </c>
      <c r="C46" s="5" t="inlineStr">
        <is>
          <t>3406 MARCIAL ZELAYA VARGAS</t>
        </is>
      </c>
      <c r="D46" s="7" t="n"/>
      <c r="E46" s="8" t="n"/>
      <c r="F46" s="9" t="n">
        <v>2169.41</v>
      </c>
      <c r="I46" s="10" t="inlineStr">
        <is>
          <t>EFECTIVO</t>
        </is>
      </c>
      <c r="J46" s="8" t="inlineStr">
        <is>
          <t>3406 MARCIAL ZELAYA VARGAS</t>
        </is>
      </c>
    </row>
    <row r="47">
      <c r="A47" s="5" t="inlineStr">
        <is>
          <t>CCAJ-SR24/50/23</t>
        </is>
      </c>
      <c r="B47" s="6" t="n">
        <v>44989.58869685185</v>
      </c>
      <c r="C47" s="5" t="inlineStr">
        <is>
          <t>3406 MARCIAL ZELAYA VARGAS</t>
        </is>
      </c>
      <c r="D47" s="7" t="n"/>
      <c r="E47" s="8" t="n"/>
      <c r="H47" s="9" t="n">
        <v>76.3</v>
      </c>
      <c r="I47" s="5" t="inlineStr">
        <is>
          <t>TARJETA DE DÉBITO/CRÉDITO</t>
        </is>
      </c>
      <c r="J47" s="8" t="inlineStr">
        <is>
          <t>3406 MARCIAL ZELAYA VARGAS</t>
        </is>
      </c>
    </row>
    <row r="48">
      <c r="A48" s="11" t="inlineStr">
        <is>
          <t>SAP</t>
        </is>
      </c>
      <c r="B48" s="3" t="n"/>
      <c r="C48" s="3" t="n"/>
      <c r="D48" s="7" t="n"/>
      <c r="E48" s="8" t="n"/>
      <c r="H48" s="9" t="n"/>
      <c r="I48" s="5" t="n"/>
      <c r="J48" s="5" t="n"/>
    </row>
    <row r="49" ht="15.75" customHeight="1">
      <c r="A49" s="13" t="inlineStr">
        <is>
          <t>FECHA</t>
        </is>
      </c>
      <c r="B49" s="13" t="inlineStr">
        <is>
          <t>CIERRE DE CAJA</t>
        </is>
      </c>
      <c r="C49" s="13" t="inlineStr">
        <is>
          <t>IMPORTE</t>
        </is>
      </c>
      <c r="D49" s="32" t="inlineStr">
        <is>
          <t>112863734</t>
        </is>
      </c>
      <c r="E49" s="15" t="n"/>
      <c r="H49" s="9" t="n"/>
      <c r="I49" s="5" t="n"/>
      <c r="J49" s="5" t="n"/>
    </row>
    <row r="50" ht="15.75" customHeight="1">
      <c r="A50" s="5" t="n"/>
      <c r="B50" s="6" t="n"/>
      <c r="C50" s="5" t="n"/>
      <c r="D50" s="34" t="n">
        <v>112863734</v>
      </c>
      <c r="E50" s="15" t="n">
        <v>112863878</v>
      </c>
      <c r="F50" s="9" t="n"/>
      <c r="I50" s="10" t="n"/>
      <c r="J50" s="5" t="n"/>
    </row>
    <row r="51">
      <c r="A51" s="5" t="n"/>
      <c r="B51" s="6" t="n"/>
      <c r="C51" s="5" t="n"/>
      <c r="D51" s="7" t="n"/>
      <c r="E51" s="8" t="n"/>
      <c r="F51" s="9" t="n"/>
      <c r="I51" s="10" t="n"/>
      <c r="J51" s="5" t="n"/>
    </row>
    <row r="52">
      <c r="A52" s="1" t="inlineStr">
        <is>
          <t>Cierre Caja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3" t="inlineStr">
        <is>
          <t>Del 06/03/2023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90" t="inlineStr">
        <is>
          <t>Cierre Caja</t>
        </is>
      </c>
      <c r="B54" s="90" t="inlineStr">
        <is>
          <t>Fecha</t>
        </is>
      </c>
      <c r="C54" s="90" t="inlineStr">
        <is>
          <t>Cajero</t>
        </is>
      </c>
      <c r="D54" s="90" t="inlineStr">
        <is>
          <t>Nro Voucher</t>
        </is>
      </c>
      <c r="E54" s="90" t="inlineStr">
        <is>
          <t>Nro Cuenta</t>
        </is>
      </c>
      <c r="F54" s="90" t="inlineStr">
        <is>
          <t>Tipo Ingreso</t>
        </is>
      </c>
      <c r="G54" s="91" t="n"/>
      <c r="H54" s="92" t="n"/>
      <c r="I54" s="90" t="inlineStr">
        <is>
          <t>TIPO DE INGRESO</t>
        </is>
      </c>
      <c r="J54" s="90" t="inlineStr">
        <is>
          <t>Cobrador</t>
        </is>
      </c>
    </row>
    <row r="55">
      <c r="A55" s="93" t="n"/>
      <c r="B55" s="93" t="n"/>
      <c r="C55" s="93" t="n"/>
      <c r="D55" s="93" t="n"/>
      <c r="E55" s="93" t="n"/>
      <c r="F55" s="4" t="inlineStr">
        <is>
          <t>EFECTIVO</t>
        </is>
      </c>
      <c r="G55" s="4" t="inlineStr">
        <is>
          <t>CHEQUE</t>
        </is>
      </c>
      <c r="H55" s="4" t="inlineStr">
        <is>
          <t>TRANSFERENCIA</t>
        </is>
      </c>
      <c r="I55" s="93" t="n"/>
      <c r="J55" s="93" t="n"/>
    </row>
    <row r="56">
      <c r="A56" s="5" t="inlineStr">
        <is>
          <t>CCAJ-SR24/51/23</t>
        </is>
      </c>
      <c r="B56" s="6" t="n">
        <v>44991.80147052083</v>
      </c>
      <c r="C56" s="5" t="inlineStr">
        <is>
          <t>3406 MARCIAL ZELAYA VARGAS</t>
        </is>
      </c>
      <c r="D56" s="7" t="n"/>
      <c r="E56" s="8" t="n"/>
      <c r="F56" s="9" t="n">
        <v>3892.36</v>
      </c>
      <c r="I56" s="10" t="inlineStr">
        <is>
          <t>EFECTIVO</t>
        </is>
      </c>
      <c r="J56" s="8" t="inlineStr">
        <is>
          <t>3406 MARCIAL ZELAYA VARGAS</t>
        </is>
      </c>
    </row>
    <row r="57">
      <c r="A57" s="11" t="inlineStr">
        <is>
          <t>SAP</t>
        </is>
      </c>
      <c r="B57" s="3" t="n"/>
      <c r="C57" s="3" t="n"/>
      <c r="D57" s="7" t="n"/>
      <c r="E57" s="8" t="n"/>
      <c r="H57" s="9" t="n"/>
      <c r="I57" s="5" t="n"/>
      <c r="J57" s="5" t="n"/>
    </row>
    <row r="58" ht="15.75" customHeight="1">
      <c r="A58" s="13" t="inlineStr">
        <is>
          <t>FECHA</t>
        </is>
      </c>
      <c r="B58" s="13" t="inlineStr">
        <is>
          <t>CIERRE DE CAJA</t>
        </is>
      </c>
      <c r="C58" s="13" t="inlineStr">
        <is>
          <t>IMPORTE</t>
        </is>
      </c>
      <c r="D58" s="32" t="inlineStr">
        <is>
          <t>112865451</t>
        </is>
      </c>
      <c r="E58" s="15" t="n"/>
      <c r="H58" s="9" t="n"/>
      <c r="I58" s="5" t="n"/>
      <c r="J58" s="5" t="n"/>
    </row>
    <row r="59" ht="15.75" customHeight="1">
      <c r="A59" s="5" t="n"/>
      <c r="B59" s="6" t="n"/>
      <c r="C59" s="5" t="n"/>
      <c r="D59" s="34" t="n">
        <v>112865451</v>
      </c>
      <c r="E59" s="15" t="n">
        <v>112865830</v>
      </c>
      <c r="F59" s="9" t="n"/>
      <c r="I59" s="10" t="n"/>
      <c r="J59" s="5" t="n"/>
    </row>
    <row r="60">
      <c r="A60" s="5" t="n"/>
      <c r="B60" s="6" t="n"/>
      <c r="C60" s="5" t="n"/>
      <c r="D60" s="7" t="n"/>
      <c r="E60" s="8" t="n"/>
      <c r="F60" s="9" t="n"/>
      <c r="I60" s="10" t="n"/>
      <c r="J60" s="5" t="n"/>
    </row>
    <row r="61">
      <c r="A61" s="1" t="inlineStr">
        <is>
          <t>Cierre Caja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3" t="inlineStr">
        <is>
          <t>Del 07/03/2023</t>
        </is>
      </c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90" t="inlineStr">
        <is>
          <t>Cierre Caja</t>
        </is>
      </c>
      <c r="B63" s="90" t="inlineStr">
        <is>
          <t>Fecha</t>
        </is>
      </c>
      <c r="C63" s="90" t="inlineStr">
        <is>
          <t>Cajero</t>
        </is>
      </c>
      <c r="D63" s="90" t="inlineStr">
        <is>
          <t>Nro Voucher</t>
        </is>
      </c>
      <c r="E63" s="90" t="inlineStr">
        <is>
          <t>Nro Cuenta</t>
        </is>
      </c>
      <c r="F63" s="90" t="inlineStr">
        <is>
          <t>Tipo Ingreso</t>
        </is>
      </c>
      <c r="G63" s="91" t="n"/>
      <c r="H63" s="92" t="n"/>
      <c r="I63" s="90" t="inlineStr">
        <is>
          <t>TIPO DE INGRESO</t>
        </is>
      </c>
      <c r="J63" s="90" t="inlineStr">
        <is>
          <t>Cobrador</t>
        </is>
      </c>
    </row>
    <row r="64">
      <c r="A64" s="93" t="n"/>
      <c r="B64" s="93" t="n"/>
      <c r="C64" s="93" t="n"/>
      <c r="D64" s="93" t="n"/>
      <c r="E64" s="93" t="n"/>
      <c r="F64" s="4" t="inlineStr">
        <is>
          <t>EFECTIVO</t>
        </is>
      </c>
      <c r="G64" s="4" t="inlineStr">
        <is>
          <t>CHEQUE</t>
        </is>
      </c>
      <c r="H64" s="4" t="inlineStr">
        <is>
          <t>TRANSFERENCIA</t>
        </is>
      </c>
      <c r="I64" s="93" t="n"/>
      <c r="J64" s="93" t="n"/>
    </row>
    <row r="65">
      <c r="A65" s="5" t="inlineStr">
        <is>
          <t>CCAJ-SR24/52/23</t>
        </is>
      </c>
      <c r="B65" s="6" t="n">
        <v>44992.79768717592</v>
      </c>
      <c r="C65" s="5" t="inlineStr">
        <is>
          <t>3406 MARCIAL ZELAYA VARGAS</t>
        </is>
      </c>
      <c r="D65" s="7" t="n"/>
      <c r="E65" s="8" t="n"/>
      <c r="F65" s="9" t="n">
        <v>3807.07</v>
      </c>
      <c r="I65" s="10" t="inlineStr">
        <is>
          <t>EFECTIVO</t>
        </is>
      </c>
      <c r="J65" s="8" t="inlineStr">
        <is>
          <t>3406 MARCIAL ZELAYA VARGAS</t>
        </is>
      </c>
    </row>
    <row r="66">
      <c r="A66" s="5" t="inlineStr">
        <is>
          <t>CCAJ-SR24/52/23</t>
        </is>
      </c>
      <c r="B66" s="6" t="n">
        <v>44992.79768717592</v>
      </c>
      <c r="C66" s="5" t="inlineStr">
        <is>
          <t>3406 MARCIAL ZELAYA VARGAS</t>
        </is>
      </c>
      <c r="D66" s="7" t="n"/>
      <c r="E66" s="8" t="n"/>
      <c r="H66" s="9" t="n">
        <v>807.84</v>
      </c>
      <c r="I66" s="5" t="inlineStr">
        <is>
          <t>TARJETA DE DÉBITO/CRÉDITO</t>
        </is>
      </c>
      <c r="J66" s="8" t="inlineStr">
        <is>
          <t>3406 MARCIAL ZELAYA VARGAS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H67" s="9" t="n"/>
      <c r="I67" s="5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32" t="inlineStr">
        <is>
          <t>112878654</t>
        </is>
      </c>
      <c r="E68" s="15" t="n"/>
      <c r="H68" s="9" t="n"/>
      <c r="I68" s="5" t="n"/>
      <c r="J68" s="5" t="n"/>
    </row>
    <row r="69" ht="15.75" customHeight="1">
      <c r="A69" s="5" t="n"/>
      <c r="B69" s="6" t="n"/>
      <c r="C69" s="5" t="n"/>
      <c r="D69" s="32" t="n">
        <v>112878654</v>
      </c>
      <c r="E69" s="15" t="n">
        <v>112899475</v>
      </c>
      <c r="F69" s="9" t="n"/>
      <c r="I69" s="10" t="n"/>
      <c r="J69" s="5" t="n"/>
    </row>
    <row r="70"/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08/03/2023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90" t="inlineStr">
        <is>
          <t>Cierre Caja</t>
        </is>
      </c>
      <c r="B73" s="90" t="inlineStr">
        <is>
          <t>Fecha</t>
        </is>
      </c>
      <c r="C73" s="90" t="inlineStr">
        <is>
          <t>Cajero</t>
        </is>
      </c>
      <c r="D73" s="90" t="inlineStr">
        <is>
          <t>Nro Voucher</t>
        </is>
      </c>
      <c r="E73" s="90" t="inlineStr">
        <is>
          <t>Nro Cuenta</t>
        </is>
      </c>
      <c r="F73" s="90" t="inlineStr">
        <is>
          <t>Tipo Ingreso</t>
        </is>
      </c>
      <c r="G73" s="91" t="n"/>
      <c r="H73" s="92" t="n"/>
      <c r="I73" s="90" t="inlineStr">
        <is>
          <t>TIPO DE INGRESO</t>
        </is>
      </c>
      <c r="J73" s="90" t="inlineStr">
        <is>
          <t>Cobrador</t>
        </is>
      </c>
    </row>
    <row r="74">
      <c r="A74" s="93" t="n"/>
      <c r="B74" s="93" t="n"/>
      <c r="C74" s="93" t="n"/>
      <c r="D74" s="93" t="n"/>
      <c r="E74" s="93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93" t="n"/>
      <c r="J74" s="93" t="n"/>
    </row>
    <row r="75">
      <c r="A75" s="5" t="inlineStr">
        <is>
          <t>CCAJ-SR24/53/23</t>
        </is>
      </c>
      <c r="B75" s="6" t="n">
        <v>44993.76055342593</v>
      </c>
      <c r="C75" s="5" t="inlineStr">
        <is>
          <t>3406 MARCIAL ZELAYA VARGAS</t>
        </is>
      </c>
      <c r="D75" s="7" t="n"/>
      <c r="E75" s="8" t="n"/>
      <c r="F75" s="9" t="n">
        <v>3500.6</v>
      </c>
      <c r="I75" s="10" t="inlineStr">
        <is>
          <t>EFECTIVO</t>
        </is>
      </c>
      <c r="J75" s="8" t="inlineStr">
        <is>
          <t>3406 MARCIAL ZELAYA VARGAS</t>
        </is>
      </c>
    </row>
    <row r="76" ht="15.75" customHeight="1">
      <c r="A76" s="11" t="inlineStr">
        <is>
          <t>SAP</t>
        </is>
      </c>
      <c r="B76" s="3" t="n"/>
      <c r="C76" s="3" t="n"/>
      <c r="D76" s="32" t="n"/>
      <c r="E76" s="15" t="n"/>
      <c r="F76" s="9" t="n"/>
      <c r="I76" s="10" t="n"/>
      <c r="J76" s="5" t="n"/>
    </row>
    <row r="77" ht="15.75" customHeight="1">
      <c r="A77" s="13" t="inlineStr">
        <is>
          <t>FECHA</t>
        </is>
      </c>
      <c r="B77" s="13" t="inlineStr">
        <is>
          <t>CIERRE DE CAJA</t>
        </is>
      </c>
      <c r="C77" s="13" t="inlineStr">
        <is>
          <t>IMPORTE</t>
        </is>
      </c>
      <c r="D77" s="32" t="inlineStr">
        <is>
          <t>112901067</t>
        </is>
      </c>
      <c r="E77" s="15" t="n">
        <v>112901191</v>
      </c>
      <c r="F77" s="9" t="n"/>
      <c r="I77" s="10" t="n"/>
      <c r="J77" s="5" t="n"/>
    </row>
    <row r="78" ht="15.75" customHeight="1">
      <c r="A78" s="5" t="n"/>
      <c r="B78" s="6" t="n"/>
      <c r="C78" s="5" t="n"/>
      <c r="D78" s="32" t="n"/>
      <c r="E78" s="15" t="n"/>
      <c r="F78" s="9" t="n"/>
      <c r="I78" s="10" t="n"/>
      <c r="J78" s="5" t="n"/>
    </row>
    <row r="79">
      <c r="A79" s="5" t="n"/>
      <c r="B79" s="6" t="n"/>
      <c r="C79" s="5" t="n"/>
      <c r="D79" s="7" t="n"/>
      <c r="E79" s="8" t="n"/>
      <c r="F79" s="9" t="n"/>
      <c r="I79" s="10" t="n"/>
      <c r="J79" s="5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09/03/2023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90" t="inlineStr">
        <is>
          <t>Cierre Caja</t>
        </is>
      </c>
      <c r="B82" s="90" t="inlineStr">
        <is>
          <t>Fecha</t>
        </is>
      </c>
      <c r="C82" s="90" t="inlineStr">
        <is>
          <t>Cajero</t>
        </is>
      </c>
      <c r="D82" s="90" t="inlineStr">
        <is>
          <t>Nro Voucher</t>
        </is>
      </c>
      <c r="E82" s="90" t="inlineStr">
        <is>
          <t>Nro Cuenta</t>
        </is>
      </c>
      <c r="F82" s="90" t="inlineStr">
        <is>
          <t>Tipo Ingreso</t>
        </is>
      </c>
      <c r="G82" s="91" t="n"/>
      <c r="H82" s="92" t="n"/>
      <c r="I82" s="90" t="inlineStr">
        <is>
          <t>TIPO DE INGRESO</t>
        </is>
      </c>
      <c r="J82" s="90" t="inlineStr">
        <is>
          <t>Cobrador</t>
        </is>
      </c>
    </row>
    <row r="83">
      <c r="A83" s="93" t="n"/>
      <c r="B83" s="93" t="n"/>
      <c r="C83" s="93" t="n"/>
      <c r="D83" s="93" t="n"/>
      <c r="E83" s="93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93" t="n"/>
      <c r="J83" s="93" t="n"/>
    </row>
    <row r="84">
      <c r="A84" s="5" t="inlineStr">
        <is>
          <t>CCAJ-SR24/54/23</t>
        </is>
      </c>
      <c r="B84" s="6" t="n">
        <v>44994.79686300926</v>
      </c>
      <c r="C84" s="5" t="inlineStr">
        <is>
          <t>3406 MARCIAL ZELAYA VARGAS</t>
        </is>
      </c>
      <c r="D84" s="7" t="n"/>
      <c r="E84" s="8" t="n"/>
      <c r="F84" s="9" t="n">
        <v>3282.56</v>
      </c>
      <c r="I84" s="10" t="inlineStr">
        <is>
          <t>EFECTIVO</t>
        </is>
      </c>
      <c r="J84" s="8" t="inlineStr">
        <is>
          <t>3406 MARCIAL ZELAYA VARGAS</t>
        </is>
      </c>
    </row>
    <row r="85">
      <c r="A85" s="5" t="inlineStr">
        <is>
          <t>CCAJ-SR24/54/23</t>
        </is>
      </c>
      <c r="B85" s="6" t="n">
        <v>44994.79686300926</v>
      </c>
      <c r="C85" s="5" t="inlineStr">
        <is>
          <t>3406 MARCIAL ZELAYA VARGAS</t>
        </is>
      </c>
      <c r="D85" s="7" t="n"/>
      <c r="E85" s="8" t="n"/>
      <c r="H85" s="9" t="n">
        <v>84.3</v>
      </c>
      <c r="I85" s="10" t="inlineStr">
        <is>
          <t>CÓDIGO QR</t>
        </is>
      </c>
      <c r="J85" s="8" t="inlineStr">
        <is>
          <t>3406 MARCIAL ZELAYA VARGAS</t>
        </is>
      </c>
    </row>
    <row r="86">
      <c r="A86" s="11" t="inlineStr">
        <is>
          <t>SAP</t>
        </is>
      </c>
      <c r="B86" s="3" t="n"/>
      <c r="C86" s="3" t="n"/>
      <c r="D86" s="7" t="n"/>
      <c r="E86" s="8" t="n"/>
      <c r="H86" s="9" t="n"/>
      <c r="I86" s="5" t="n"/>
      <c r="J86" s="5" t="n"/>
    </row>
    <row r="87" ht="15.75" customHeight="1">
      <c r="A87" s="13" t="inlineStr">
        <is>
          <t>FECHA</t>
        </is>
      </c>
      <c r="B87" s="13" t="inlineStr">
        <is>
          <t>CIERRE DE CAJA</t>
        </is>
      </c>
      <c r="C87" s="13" t="inlineStr">
        <is>
          <t>IMPORTE</t>
        </is>
      </c>
      <c r="D87" s="32" t="inlineStr">
        <is>
          <t>112917539</t>
        </is>
      </c>
      <c r="E87" s="15" t="n">
        <v>112917723</v>
      </c>
      <c r="H87" s="9" t="n"/>
      <c r="I87" s="5" t="n"/>
      <c r="J87" s="5" t="n"/>
    </row>
    <row r="88">
      <c r="A88" s="5" t="n"/>
      <c r="B88" s="6" t="n"/>
      <c r="C88" s="5" t="n"/>
      <c r="D88" s="7" t="n"/>
      <c r="E88" s="8" t="n"/>
      <c r="H88" s="9" t="n"/>
      <c r="I88" s="5" t="n"/>
      <c r="J88" s="5" t="n"/>
    </row>
    <row r="89"/>
    <row r="90">
      <c r="A90" s="1" t="inlineStr">
        <is>
          <t>Cierre Caja</t>
        </is>
      </c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3" t="inlineStr">
        <is>
          <t>Del 10/03/2023</t>
        </is>
      </c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90" t="inlineStr">
        <is>
          <t>Cierre Caja</t>
        </is>
      </c>
      <c r="B92" s="90" t="inlineStr">
        <is>
          <t>Fecha</t>
        </is>
      </c>
      <c r="C92" s="90" t="inlineStr">
        <is>
          <t>Cajero</t>
        </is>
      </c>
      <c r="D92" s="90" t="inlineStr">
        <is>
          <t>Nro Voucher</t>
        </is>
      </c>
      <c r="E92" s="90" t="inlineStr">
        <is>
          <t>Nro Cuenta</t>
        </is>
      </c>
      <c r="F92" s="90" t="inlineStr">
        <is>
          <t>Tipo Ingreso</t>
        </is>
      </c>
      <c r="G92" s="91" t="n"/>
      <c r="H92" s="92" t="n"/>
      <c r="I92" s="90" t="inlineStr">
        <is>
          <t>TIPO DE INGRESO</t>
        </is>
      </c>
      <c r="J92" s="90" t="inlineStr">
        <is>
          <t>Cobrador</t>
        </is>
      </c>
    </row>
    <row r="93">
      <c r="A93" s="93" t="n"/>
      <c r="B93" s="93" t="n"/>
      <c r="C93" s="93" t="n"/>
      <c r="D93" s="93" t="n"/>
      <c r="E93" s="93" t="n"/>
      <c r="F93" s="4" t="inlineStr">
        <is>
          <t>EFECTIVO</t>
        </is>
      </c>
      <c r="G93" s="4" t="inlineStr">
        <is>
          <t>CHEQUE</t>
        </is>
      </c>
      <c r="H93" s="4" t="inlineStr">
        <is>
          <t>TRANSFERENCIA</t>
        </is>
      </c>
      <c r="I93" s="93" t="n"/>
      <c r="J93" s="93" t="n"/>
    </row>
    <row r="94">
      <c r="A94" s="5" t="inlineStr">
        <is>
          <t>CCAJ-SR24/55/23</t>
        </is>
      </c>
      <c r="B94" s="6" t="n">
        <v>44995.80246664352</v>
      </c>
      <c r="C94" s="5" t="inlineStr">
        <is>
          <t>3406 MARCIAL ZELAYA VARGAS</t>
        </is>
      </c>
      <c r="D94" s="7" t="n"/>
      <c r="E94" s="8" t="n"/>
      <c r="F94" s="9" t="n">
        <v>3744.26</v>
      </c>
      <c r="I94" s="10" t="inlineStr">
        <is>
          <t>EFECTIVO</t>
        </is>
      </c>
      <c r="J94" s="8" t="inlineStr">
        <is>
          <t>3406 MARCIAL ZELAYA VARGAS</t>
        </is>
      </c>
    </row>
    <row r="95">
      <c r="A95" s="11" t="inlineStr">
        <is>
          <t>SAP</t>
        </is>
      </c>
      <c r="B95" s="3" t="n"/>
      <c r="C95" s="3" t="n"/>
      <c r="D95" s="7" t="n"/>
      <c r="E95" s="8" t="n"/>
      <c r="F95" s="56" t="n"/>
      <c r="H95" s="9" t="n"/>
      <c r="I95" s="5" t="n"/>
      <c r="J95" s="5" t="n"/>
    </row>
    <row r="96" ht="15.75" customHeight="1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32" t="inlineStr">
        <is>
          <t>112917538</t>
        </is>
      </c>
      <c r="E96" s="15" t="n">
        <v>112917724</v>
      </c>
      <c r="H96" s="9" t="n"/>
      <c r="I96" s="5" t="n"/>
      <c r="J96" s="5" t="n"/>
    </row>
    <row r="97">
      <c r="A97" s="5" t="n"/>
      <c r="B97" s="6" t="n"/>
      <c r="C97" s="5" t="n"/>
      <c r="D97" s="7" t="n"/>
      <c r="E97" s="8" t="n"/>
      <c r="H97" s="9" t="n"/>
      <c r="I97" s="10" t="n"/>
      <c r="J97" s="8" t="n"/>
    </row>
    <row r="98">
      <c r="A98" s="5" t="n"/>
      <c r="B98" s="6" t="n"/>
      <c r="C98" s="5" t="n"/>
      <c r="D98" s="7" t="n"/>
      <c r="E98" s="8" t="n"/>
      <c r="H98" s="9" t="n"/>
      <c r="I98" s="10" t="n"/>
      <c r="J98" s="8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11/03/2023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90" t="inlineStr">
        <is>
          <t>Cierre Caja</t>
        </is>
      </c>
      <c r="B101" s="90" t="inlineStr">
        <is>
          <t>Fecha</t>
        </is>
      </c>
      <c r="C101" s="90" t="inlineStr">
        <is>
          <t>Cajero</t>
        </is>
      </c>
      <c r="D101" s="90" t="inlineStr">
        <is>
          <t>Nro Voucher</t>
        </is>
      </c>
      <c r="E101" s="90" t="inlineStr">
        <is>
          <t>Nro Cuenta</t>
        </is>
      </c>
      <c r="F101" s="90" t="inlineStr">
        <is>
          <t>Tipo Ingreso</t>
        </is>
      </c>
      <c r="G101" s="91" t="n"/>
      <c r="H101" s="92" t="n"/>
      <c r="I101" s="90" t="inlineStr">
        <is>
          <t>TIPO DE INGRESO</t>
        </is>
      </c>
      <c r="J101" s="90" t="inlineStr">
        <is>
          <t>Cobrador</t>
        </is>
      </c>
    </row>
    <row r="102">
      <c r="A102" s="93" t="n"/>
      <c r="B102" s="93" t="n"/>
      <c r="C102" s="93" t="n"/>
      <c r="D102" s="93" t="n"/>
      <c r="E102" s="93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93" t="n"/>
      <c r="J102" s="93" t="n"/>
    </row>
    <row r="103">
      <c r="A103" s="5" t="inlineStr">
        <is>
          <t>CCAJ-SR24/56/23</t>
        </is>
      </c>
      <c r="B103" s="6" t="n">
        <v>44996.588910625</v>
      </c>
      <c r="C103" s="5" t="inlineStr">
        <is>
          <t>3406 MARCIAL ZELAYA VARGAS</t>
        </is>
      </c>
      <c r="D103" s="7" t="n"/>
      <c r="E103" s="8" t="n"/>
      <c r="F103" s="9" t="n">
        <v>3001.41</v>
      </c>
      <c r="I103" s="10" t="inlineStr">
        <is>
          <t>EFECTIVO</t>
        </is>
      </c>
      <c r="J103" s="8" t="inlineStr">
        <is>
          <t>3406 MARCIAL ZELAYA VARGAS</t>
        </is>
      </c>
    </row>
    <row r="104">
      <c r="A104" s="11" t="inlineStr">
        <is>
          <t>SAP</t>
        </is>
      </c>
      <c r="B104" s="3" t="n"/>
      <c r="C104" s="3" t="n"/>
      <c r="D104" s="7" t="n"/>
      <c r="E104" s="8" t="n"/>
      <c r="F104" s="56" t="n"/>
      <c r="H104" s="9" t="n"/>
      <c r="I104" s="5" t="n"/>
      <c r="J104" s="5" t="n"/>
    </row>
    <row r="105" ht="15.75" customHeight="1">
      <c r="A105" s="13" t="inlineStr">
        <is>
          <t>FECHA</t>
        </is>
      </c>
      <c r="B105" s="13" t="inlineStr">
        <is>
          <t>CIERRE DE CAJA</t>
        </is>
      </c>
      <c r="C105" s="13" t="inlineStr">
        <is>
          <t>IMPORTE</t>
        </is>
      </c>
      <c r="D105" s="32" t="inlineStr">
        <is>
          <t>112925157</t>
        </is>
      </c>
      <c r="E105" s="15" t="n">
        <v>112925310</v>
      </c>
      <c r="H105" s="9" t="n"/>
      <c r="I105" s="5" t="n"/>
      <c r="J105" s="5" t="n"/>
    </row>
    <row r="106">
      <c r="A106" s="5" t="n"/>
      <c r="B106" s="6" t="n"/>
      <c r="C106" s="5" t="n"/>
      <c r="D106" s="7" t="n"/>
      <c r="E106" s="8" t="n"/>
      <c r="H106" s="9" t="n"/>
      <c r="I106" s="10" t="n"/>
      <c r="J106" s="8" t="n"/>
    </row>
    <row r="107"/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13/03/2023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90" t="inlineStr">
        <is>
          <t>Cierre Caja</t>
        </is>
      </c>
      <c r="B110" s="90" t="inlineStr">
        <is>
          <t>Fecha</t>
        </is>
      </c>
      <c r="C110" s="90" t="inlineStr">
        <is>
          <t>Cajero</t>
        </is>
      </c>
      <c r="D110" s="90" t="inlineStr">
        <is>
          <t>Nro Voucher</t>
        </is>
      </c>
      <c r="E110" s="90" t="inlineStr">
        <is>
          <t>Nro Cuenta</t>
        </is>
      </c>
      <c r="F110" s="90" t="inlineStr">
        <is>
          <t>Tipo Ingreso</t>
        </is>
      </c>
      <c r="G110" s="91" t="n"/>
      <c r="H110" s="92" t="n"/>
      <c r="I110" s="90" t="inlineStr">
        <is>
          <t>TIPO DE INGRESO</t>
        </is>
      </c>
      <c r="J110" s="90" t="inlineStr">
        <is>
          <t>Cobrador</t>
        </is>
      </c>
    </row>
    <row r="111">
      <c r="A111" s="93" t="n"/>
      <c r="B111" s="93" t="n"/>
      <c r="C111" s="93" t="n"/>
      <c r="D111" s="93" t="n"/>
      <c r="E111" s="93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93" t="n"/>
      <c r="J111" s="93" t="n"/>
    </row>
    <row r="112">
      <c r="A112" s="5" t="inlineStr">
        <is>
          <t>CCAJ-SR24/57/23</t>
        </is>
      </c>
      <c r="B112" s="6" t="n">
        <v>44998.79597215278</v>
      </c>
      <c r="C112" s="5" t="inlineStr">
        <is>
          <t>3406 MARCIAL ZELAYA VARGAS</t>
        </is>
      </c>
      <c r="D112" s="7" t="n"/>
      <c r="E112" s="8" t="n"/>
      <c r="F112" s="9" t="n">
        <v>3494.76</v>
      </c>
      <c r="I112" s="10" t="inlineStr">
        <is>
          <t>EFECTIVO</t>
        </is>
      </c>
      <c r="J112" s="8" t="inlineStr">
        <is>
          <t>3406 MARCIAL ZELAYA VARGAS</t>
        </is>
      </c>
    </row>
    <row r="113">
      <c r="A113" s="5" t="inlineStr">
        <is>
          <t>CCAJ-SR24/57/23</t>
        </is>
      </c>
      <c r="B113" s="6" t="n">
        <v>44998.79597215278</v>
      </c>
      <c r="C113" s="5" t="inlineStr">
        <is>
          <t>3406 MARCIAL ZELAYA VARGAS</t>
        </is>
      </c>
      <c r="D113" s="7" t="n"/>
      <c r="E113" s="8" t="n"/>
      <c r="H113" s="9" t="n">
        <v>119.94</v>
      </c>
      <c r="I113" s="10" t="inlineStr">
        <is>
          <t>CÓDIGO QR</t>
        </is>
      </c>
      <c r="J113" s="8" t="inlineStr">
        <is>
          <t>3406 MARCIAL ZELAYA VARGAS</t>
        </is>
      </c>
    </row>
    <row r="114">
      <c r="A114" s="11" t="inlineStr">
        <is>
          <t>SAP</t>
        </is>
      </c>
      <c r="B114" s="3" t="n"/>
      <c r="C114" s="3" t="n"/>
      <c r="D114" s="7" t="n"/>
      <c r="E114" s="8" t="n"/>
      <c r="F114" s="45" t="n"/>
      <c r="I114" s="10" t="n"/>
      <c r="J114" s="5" t="n"/>
    </row>
    <row r="115" ht="15.75" customHeight="1">
      <c r="A115" s="13" t="inlineStr">
        <is>
          <t>FECHA</t>
        </is>
      </c>
      <c r="B115" s="13" t="inlineStr">
        <is>
          <t>CIERRE DE CAJA</t>
        </is>
      </c>
      <c r="C115" s="13" t="inlineStr">
        <is>
          <t>IMPORTE</t>
        </is>
      </c>
      <c r="D115" s="32" t="inlineStr">
        <is>
          <t>112931698</t>
        </is>
      </c>
      <c r="E115" s="15" t="n">
        <v>112931806</v>
      </c>
      <c r="F115" s="9" t="n"/>
      <c r="I115" s="10" t="n"/>
      <c r="J115" s="5" t="n"/>
    </row>
    <row r="116"/>
    <row r="117"/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14/03/2023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90" t="inlineStr">
        <is>
          <t>Cierre Caja</t>
        </is>
      </c>
      <c r="B120" s="90" t="inlineStr">
        <is>
          <t>Fecha</t>
        </is>
      </c>
      <c r="C120" s="90" t="inlineStr">
        <is>
          <t>Cajero</t>
        </is>
      </c>
      <c r="D120" s="90" t="inlineStr">
        <is>
          <t>Nro Voucher</t>
        </is>
      </c>
      <c r="E120" s="90" t="inlineStr">
        <is>
          <t>Nro Cuenta</t>
        </is>
      </c>
      <c r="F120" s="90" t="inlineStr">
        <is>
          <t>Tipo Ingreso</t>
        </is>
      </c>
      <c r="G120" s="91" t="n"/>
      <c r="H120" s="92" t="n"/>
      <c r="I120" s="90" t="inlineStr">
        <is>
          <t>TIPO DE INGRESO</t>
        </is>
      </c>
      <c r="J120" s="90" t="inlineStr">
        <is>
          <t>Cobrador</t>
        </is>
      </c>
    </row>
    <row r="121">
      <c r="A121" s="93" t="n"/>
      <c r="B121" s="93" t="n"/>
      <c r="C121" s="93" t="n"/>
      <c r="D121" s="93" t="n"/>
      <c r="E121" s="93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93" t="n"/>
      <c r="J121" s="93" t="n"/>
    </row>
    <row r="122">
      <c r="A122" s="5" t="inlineStr">
        <is>
          <t>CCAJ-SR24/58/23</t>
        </is>
      </c>
      <c r="B122" s="6" t="n">
        <v>44999.7974494213</v>
      </c>
      <c r="C122" s="5" t="inlineStr">
        <is>
          <t>3406 MARCIAL ZELAYA VARGAS</t>
        </is>
      </c>
      <c r="D122" s="7" t="n"/>
      <c r="E122" s="8" t="n"/>
      <c r="F122" s="9" t="n">
        <v>4084.16</v>
      </c>
      <c r="I122" s="10" t="inlineStr">
        <is>
          <t>EFECTIVO</t>
        </is>
      </c>
      <c r="J122" s="8" t="inlineStr">
        <is>
          <t>3406 MARCIAL ZELAYA VARGAS</t>
        </is>
      </c>
    </row>
    <row r="123">
      <c r="A123" s="11" t="inlineStr">
        <is>
          <t>SAP</t>
        </is>
      </c>
      <c r="B123" s="6" t="n"/>
      <c r="C123" s="5" t="n"/>
      <c r="D123" s="7" t="n"/>
      <c r="E123" s="8" t="n"/>
      <c r="F123" s="9" t="n"/>
      <c r="I123" s="10" t="n"/>
      <c r="J123" s="8" t="n"/>
    </row>
    <row r="124">
      <c r="A124" s="85" t="inlineStr">
        <is>
          <t>RECORTE SAP</t>
        </is>
      </c>
      <c r="B124" s="91" t="n"/>
      <c r="C124" s="92" t="n"/>
      <c r="D124" s="86" t="inlineStr">
        <is>
          <t>112938575</t>
        </is>
      </c>
      <c r="E124" s="92" t="n"/>
      <c r="F124" s="73" t="n"/>
    </row>
    <row r="125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CAJA-BANCO</t>
        </is>
      </c>
      <c r="E125" s="13" t="inlineStr">
        <is>
          <t>COMPENSACION</t>
        </is>
      </c>
      <c r="F125" s="31" t="n"/>
    </row>
    <row r="126" ht="15.75" customHeight="1">
      <c r="D126" s="37" t="n"/>
      <c r="E126" s="33" t="n"/>
      <c r="F126" s="33" t="n"/>
    </row>
    <row r="127">
      <c r="A127" s="85" t="inlineStr">
        <is>
          <t>RECORTE SAP</t>
        </is>
      </c>
      <c r="B127" s="91" t="n"/>
      <c r="C127" s="92" t="n"/>
      <c r="D127" s="86" t="inlineStr">
        <is>
          <t>COMPROBANTES ME</t>
        </is>
      </c>
      <c r="E127" s="92" t="n"/>
      <c r="F127" s="73" t="n"/>
    </row>
    <row r="128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CAJA-BANCO</t>
        </is>
      </c>
      <c r="E128" s="13" t="inlineStr">
        <is>
          <t>COMPENSACION</t>
        </is>
      </c>
      <c r="F128" s="31" t="n"/>
    </row>
    <row r="129" ht="15.75" customHeight="1">
      <c r="A129" s="24" t="n"/>
      <c r="B129" s="6" t="n"/>
      <c r="C129" s="5" t="n"/>
      <c r="D129" s="37" t="n"/>
      <c r="E129" s="33" t="n"/>
      <c r="F129" s="33" t="n"/>
      <c r="I129" s="10" t="n"/>
      <c r="J129" s="5" t="n"/>
    </row>
    <row r="130"/>
    <row r="131">
      <c r="A131" s="1" t="inlineStr">
        <is>
          <t>Cierre Caja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3" t="inlineStr">
        <is>
          <t>Del 15/03/2023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90" t="inlineStr">
        <is>
          <t>Cierre Caja</t>
        </is>
      </c>
      <c r="B133" s="90" t="inlineStr">
        <is>
          <t>Fecha</t>
        </is>
      </c>
      <c r="C133" s="90" t="inlineStr">
        <is>
          <t>Cajero</t>
        </is>
      </c>
      <c r="D133" s="90" t="inlineStr">
        <is>
          <t>Nro Voucher</t>
        </is>
      </c>
      <c r="E133" s="90" t="inlineStr">
        <is>
          <t>Nro Cuenta</t>
        </is>
      </c>
      <c r="F133" s="90" t="inlineStr">
        <is>
          <t>Tipo Ingreso</t>
        </is>
      </c>
      <c r="G133" s="91" t="n"/>
      <c r="H133" s="92" t="n"/>
      <c r="I133" s="90" t="inlineStr">
        <is>
          <t>TIPO DE INGRESO</t>
        </is>
      </c>
      <c r="J133" s="90" t="inlineStr">
        <is>
          <t>Cobrador</t>
        </is>
      </c>
    </row>
    <row r="134">
      <c r="A134" s="93" t="n"/>
      <c r="B134" s="93" t="n"/>
      <c r="C134" s="93" t="n"/>
      <c r="D134" s="93" t="n"/>
      <c r="E134" s="93" t="n"/>
      <c r="F134" s="4" t="inlineStr">
        <is>
          <t>EFECTIVO</t>
        </is>
      </c>
      <c r="G134" s="4" t="inlineStr">
        <is>
          <t>CHEQUE</t>
        </is>
      </c>
      <c r="H134" s="4" t="inlineStr">
        <is>
          <t>TRANSFERENCIA</t>
        </is>
      </c>
      <c r="I134" s="93" t="n"/>
      <c r="J134" s="93" t="n"/>
    </row>
    <row r="135">
      <c r="A135" s="5" t="inlineStr">
        <is>
          <t>CCAJ-SR24/59/23</t>
        </is>
      </c>
      <c r="B135" s="6" t="n">
        <v>45000.79604515046</v>
      </c>
      <c r="C135" s="5" t="inlineStr">
        <is>
          <t>3406 MARCIAL ZELAYA VARGAS</t>
        </is>
      </c>
      <c r="D135" s="7" t="n"/>
      <c r="E135" s="8" t="n"/>
      <c r="F135" s="9" t="n">
        <v>2692.44</v>
      </c>
      <c r="I135" s="10" t="inlineStr">
        <is>
          <t>EFECTIVO</t>
        </is>
      </c>
      <c r="J135" s="8" t="inlineStr">
        <is>
          <t>3406 MARCIAL ZELAYA VARGAS</t>
        </is>
      </c>
    </row>
    <row r="136">
      <c r="A136" s="5" t="inlineStr">
        <is>
          <t>CCAJ-SR24/59/23</t>
        </is>
      </c>
      <c r="B136" s="6" t="n">
        <v>45000.79604515046</v>
      </c>
      <c r="C136" s="5" t="inlineStr">
        <is>
          <t>3406 MARCIAL ZELAYA VARGAS</t>
        </is>
      </c>
      <c r="D136" s="7" t="n"/>
      <c r="E136" s="8" t="n"/>
      <c r="H136" s="9" t="n">
        <v>77.8</v>
      </c>
      <c r="I136" s="10" t="inlineStr">
        <is>
          <t>CÓDIGO QR</t>
        </is>
      </c>
      <c r="J136" s="8" t="inlineStr">
        <is>
          <t>3406 MARCIAL ZELAYA VARGAS</t>
        </is>
      </c>
    </row>
    <row r="137">
      <c r="A137" s="11" t="inlineStr">
        <is>
          <t>SAP</t>
        </is>
      </c>
      <c r="B137" s="6" t="n"/>
      <c r="C137" s="5" t="n"/>
      <c r="D137" s="7" t="n"/>
      <c r="E137" s="8" t="n"/>
      <c r="F137" s="9" t="n"/>
      <c r="I137" s="10" t="n"/>
      <c r="J137" s="8" t="n"/>
    </row>
    <row r="138">
      <c r="A138" s="85" t="inlineStr">
        <is>
          <t>RECORTE SAP</t>
        </is>
      </c>
      <c r="B138" s="91" t="n"/>
      <c r="C138" s="92" t="n"/>
      <c r="D138" s="86" t="inlineStr">
        <is>
          <t>COMPROBANTES MN</t>
        </is>
      </c>
      <c r="E138" s="92" t="n"/>
      <c r="F138" s="73" t="n"/>
    </row>
    <row r="139">
      <c r="A139" s="13" t="inlineStr">
        <is>
          <t>CIERRE DE CAJA</t>
        </is>
      </c>
      <c r="B139" s="13" t="inlineStr">
        <is>
          <t>FECHA</t>
        </is>
      </c>
      <c r="C139" s="13" t="inlineStr">
        <is>
          <t>IMPORTE</t>
        </is>
      </c>
      <c r="D139" s="13" t="inlineStr">
        <is>
          <t>DOC CAJA-BANCO</t>
        </is>
      </c>
      <c r="E139" s="13" t="inlineStr">
        <is>
          <t>COMPENSACION</t>
        </is>
      </c>
      <c r="F139" s="31" t="n"/>
    </row>
    <row r="140" ht="15.75" customHeight="1">
      <c r="D140" s="37" t="n"/>
      <c r="E140" s="33" t="n"/>
      <c r="F140" s="33" t="n"/>
    </row>
    <row r="141">
      <c r="A141" s="85" t="inlineStr">
        <is>
          <t>RECORTE SAP</t>
        </is>
      </c>
      <c r="B141" s="91" t="n"/>
      <c r="C141" s="92" t="n"/>
      <c r="D141" s="86" t="inlineStr">
        <is>
          <t>COMPROBANTES ME</t>
        </is>
      </c>
      <c r="E141" s="92" t="n"/>
      <c r="F141" s="73" t="n"/>
    </row>
    <row r="142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31" t="n"/>
    </row>
    <row r="143" ht="15.75" customHeight="1">
      <c r="A143" s="24" t="n"/>
      <c r="B143" s="6" t="n"/>
      <c r="C143" s="5" t="n"/>
      <c r="D143" s="37" t="n"/>
      <c r="E143" s="33" t="n"/>
      <c r="F143" s="33" t="n"/>
      <c r="I143" s="10" t="n"/>
      <c r="J143" s="5" t="n"/>
    </row>
    <row r="144" ht="15.75" customHeight="1">
      <c r="A144" s="5" t="n"/>
      <c r="B144" s="6" t="n"/>
      <c r="C144" s="5" t="n"/>
      <c r="D144" s="37" t="n"/>
      <c r="E144" s="37" t="n"/>
      <c r="F144" s="33" t="n"/>
      <c r="H144" s="9" t="n"/>
      <c r="I144" s="10" t="n"/>
      <c r="J144" s="5" t="n"/>
    </row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16/03/2023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90" t="inlineStr">
        <is>
          <t>Cierre Caja</t>
        </is>
      </c>
      <c r="B147" s="90" t="inlineStr">
        <is>
          <t>Fecha</t>
        </is>
      </c>
      <c r="C147" s="90" t="inlineStr">
        <is>
          <t>Cajero</t>
        </is>
      </c>
      <c r="D147" s="90" t="inlineStr">
        <is>
          <t>Nro Voucher</t>
        </is>
      </c>
      <c r="E147" s="90" t="inlineStr">
        <is>
          <t>Nro Cuenta</t>
        </is>
      </c>
      <c r="F147" s="90" t="inlineStr">
        <is>
          <t>Tipo Ingreso</t>
        </is>
      </c>
      <c r="G147" s="91" t="n"/>
      <c r="H147" s="92" t="n"/>
      <c r="I147" s="90" t="inlineStr">
        <is>
          <t>TIPO DE INGRESO</t>
        </is>
      </c>
      <c r="J147" s="90" t="inlineStr">
        <is>
          <t>Cobrador</t>
        </is>
      </c>
    </row>
    <row r="148">
      <c r="A148" s="93" t="n"/>
      <c r="B148" s="93" t="n"/>
      <c r="C148" s="93" t="n"/>
      <c r="D148" s="93" t="n"/>
      <c r="E148" s="93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93" t="n"/>
      <c r="J148" s="93" t="n"/>
    </row>
    <row r="149">
      <c r="A149" s="5" t="inlineStr">
        <is>
          <t>CCAJ-SR24/60/23</t>
        </is>
      </c>
      <c r="B149" s="6" t="n">
        <v>45001.79712532408</v>
      </c>
      <c r="C149" s="5" t="inlineStr">
        <is>
          <t>3406 MARCIAL ZELAYA VARGAS</t>
        </is>
      </c>
      <c r="D149" s="7" t="n"/>
      <c r="E149" s="8" t="n"/>
      <c r="F149" s="9" t="n">
        <v>3837.67</v>
      </c>
      <c r="I149" s="10" t="inlineStr">
        <is>
          <t>EFECTIVO</t>
        </is>
      </c>
      <c r="J149" s="8" t="inlineStr">
        <is>
          <t>3406 MARCIAL ZELAYA VARGAS</t>
        </is>
      </c>
    </row>
    <row r="150" ht="15.75" customHeight="1">
      <c r="A150" s="24" t="inlineStr">
        <is>
          <t>SAP</t>
        </is>
      </c>
      <c r="B150" s="6" t="n"/>
      <c r="C150" s="5" t="n"/>
      <c r="D150" s="7" t="n"/>
      <c r="E150" s="8" t="n"/>
      <c r="F150" s="33" t="n"/>
      <c r="G150" s="9" t="n"/>
      <c r="I150" s="10" t="n"/>
      <c r="J150" s="8" t="n"/>
    </row>
    <row r="151" ht="15.75" customHeight="1">
      <c r="A151" s="85" t="inlineStr">
        <is>
          <t>RECORTE SAP</t>
        </is>
      </c>
      <c r="B151" s="91" t="n"/>
      <c r="C151" s="92" t="n"/>
      <c r="D151" s="86" t="inlineStr">
        <is>
          <t>COMPROBANTES MN</t>
        </is>
      </c>
      <c r="E151" s="92" t="n"/>
      <c r="F151" s="33" t="n"/>
      <c r="G151" s="9" t="n"/>
      <c r="I151" s="10" t="n"/>
      <c r="J151" s="8" t="n"/>
    </row>
    <row r="152" ht="15.75" customHeight="1">
      <c r="A152" s="13" t="inlineStr">
        <is>
          <t>CIERRE DE CAJA</t>
        </is>
      </c>
      <c r="B152" s="13" t="inlineStr">
        <is>
          <t>FECHA</t>
        </is>
      </c>
      <c r="C152" s="13" t="inlineStr">
        <is>
          <t>IMPORTE</t>
        </is>
      </c>
      <c r="D152" s="13" t="inlineStr">
        <is>
          <t>DOC CAJA-BANCO</t>
        </is>
      </c>
      <c r="E152" s="13" t="inlineStr">
        <is>
          <t>COMPENSACION</t>
        </is>
      </c>
      <c r="F152" s="33" t="n"/>
      <c r="G152" s="9" t="n"/>
      <c r="I152" s="10" t="n"/>
      <c r="J152" s="8" t="n"/>
    </row>
    <row r="153" ht="15.75" customHeight="1">
      <c r="D153" s="37" t="n"/>
      <c r="E153" s="33" t="n"/>
      <c r="F153" s="33" t="n"/>
      <c r="G153" s="9" t="n"/>
      <c r="I153" s="10" t="n"/>
      <c r="J153" s="8" t="n"/>
    </row>
    <row r="154" ht="15.75" customHeight="1">
      <c r="A154" s="85" t="inlineStr">
        <is>
          <t>RECORTE SAP</t>
        </is>
      </c>
      <c r="B154" s="91" t="n"/>
      <c r="C154" s="92" t="n"/>
      <c r="D154" s="86" t="inlineStr">
        <is>
          <t>COMPROBANTES ME</t>
        </is>
      </c>
      <c r="E154" s="92" t="n"/>
      <c r="F154" s="33" t="n"/>
      <c r="G154" s="9" t="n"/>
      <c r="I154" s="10" t="n"/>
      <c r="J154" s="8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33" t="n"/>
      <c r="G155" s="9" t="n"/>
      <c r="I155" s="10" t="n"/>
      <c r="J155" s="8" t="n"/>
    </row>
    <row r="156" ht="15.75" customHeight="1">
      <c r="A156" s="24" t="n"/>
      <c r="B156" s="6" t="n"/>
      <c r="C156" s="5" t="n"/>
      <c r="D156" s="37" t="n"/>
      <c r="E156" s="33" t="n"/>
      <c r="F156" s="33" t="n"/>
      <c r="G156" s="9" t="n"/>
      <c r="I156" s="10" t="n"/>
      <c r="J156" s="8" t="n"/>
    </row>
  </sheetData>
  <mergeCells count="132">
    <mergeCell ref="F110:H110"/>
    <mergeCell ref="I110:I111"/>
    <mergeCell ref="J110:J111"/>
    <mergeCell ref="A110:A111"/>
    <mergeCell ref="B110:B111"/>
    <mergeCell ref="C110:C111"/>
    <mergeCell ref="D110:D111"/>
    <mergeCell ref="E110:E111"/>
    <mergeCell ref="I73:I74"/>
    <mergeCell ref="J73:J74"/>
    <mergeCell ref="A73:A74"/>
    <mergeCell ref="B73:B74"/>
    <mergeCell ref="C73:C74"/>
    <mergeCell ref="D73:D74"/>
    <mergeCell ref="E73:E74"/>
    <mergeCell ref="F73:H73"/>
    <mergeCell ref="I82:I83"/>
    <mergeCell ref="J82:J83"/>
    <mergeCell ref="A82:A83"/>
    <mergeCell ref="B82:B83"/>
    <mergeCell ref="C82:C83"/>
    <mergeCell ref="D82:D83"/>
    <mergeCell ref="E82:E83"/>
    <mergeCell ref="F82:H82"/>
    <mergeCell ref="F23:H23"/>
    <mergeCell ref="I23:I24"/>
    <mergeCell ref="J23:J24"/>
    <mergeCell ref="A23:A24"/>
    <mergeCell ref="B23:B24"/>
    <mergeCell ref="C23:C24"/>
    <mergeCell ref="D23:D24"/>
    <mergeCell ref="E23:E24"/>
    <mergeCell ref="I3:I4"/>
    <mergeCell ref="J3:J4"/>
    <mergeCell ref="A3:A4"/>
    <mergeCell ref="B3:B4"/>
    <mergeCell ref="C3:C4"/>
    <mergeCell ref="D3:D4"/>
    <mergeCell ref="E3:E4"/>
    <mergeCell ref="F3:H3"/>
    <mergeCell ref="F12:H12"/>
    <mergeCell ref="I12:I13"/>
    <mergeCell ref="J12:J13"/>
    <mergeCell ref="A12:A13"/>
    <mergeCell ref="B12:B13"/>
    <mergeCell ref="C12:C13"/>
    <mergeCell ref="D12:D13"/>
    <mergeCell ref="E12:E13"/>
    <mergeCell ref="I33:I34"/>
    <mergeCell ref="J33:J34"/>
    <mergeCell ref="A33:A34"/>
    <mergeCell ref="B33:B34"/>
    <mergeCell ref="C33:C34"/>
    <mergeCell ref="D33:D34"/>
    <mergeCell ref="E33:E34"/>
    <mergeCell ref="F33:H33"/>
    <mergeCell ref="I44:I45"/>
    <mergeCell ref="J44:J45"/>
    <mergeCell ref="A44:A45"/>
    <mergeCell ref="B44:B45"/>
    <mergeCell ref="C44:C45"/>
    <mergeCell ref="D44:D45"/>
    <mergeCell ref="E44:E45"/>
    <mergeCell ref="F44:H44"/>
    <mergeCell ref="I63:I64"/>
    <mergeCell ref="J63:J64"/>
    <mergeCell ref="A63:A64"/>
    <mergeCell ref="B63:B64"/>
    <mergeCell ref="C63:C64"/>
    <mergeCell ref="D63:D64"/>
    <mergeCell ref="E63:E64"/>
    <mergeCell ref="F63:H63"/>
    <mergeCell ref="I54:I55"/>
    <mergeCell ref="J54:J55"/>
    <mergeCell ref="A54:A55"/>
    <mergeCell ref="B54:B55"/>
    <mergeCell ref="C54:C55"/>
    <mergeCell ref="D54:D55"/>
    <mergeCell ref="E54:E55"/>
    <mergeCell ref="F54:H54"/>
    <mergeCell ref="I92:I93"/>
    <mergeCell ref="J92:J93"/>
    <mergeCell ref="A92:A93"/>
    <mergeCell ref="B92:B93"/>
    <mergeCell ref="C92:C93"/>
    <mergeCell ref="D92:D93"/>
    <mergeCell ref="E92:E93"/>
    <mergeCell ref="F92:H92"/>
    <mergeCell ref="I101:I102"/>
    <mergeCell ref="J101:J102"/>
    <mergeCell ref="A101:A102"/>
    <mergeCell ref="B101:B102"/>
    <mergeCell ref="C101:C102"/>
    <mergeCell ref="D101:D102"/>
    <mergeCell ref="E101:E102"/>
    <mergeCell ref="F101:H101"/>
    <mergeCell ref="F133:H133"/>
    <mergeCell ref="I133:I134"/>
    <mergeCell ref="J133:J134"/>
    <mergeCell ref="F120:H120"/>
    <mergeCell ref="I120:I121"/>
    <mergeCell ref="J120:J121"/>
    <mergeCell ref="A120:A121"/>
    <mergeCell ref="B120:B121"/>
    <mergeCell ref="C120:C121"/>
    <mergeCell ref="D120:D121"/>
    <mergeCell ref="E120:E121"/>
    <mergeCell ref="A124:C124"/>
    <mergeCell ref="D124:E124"/>
    <mergeCell ref="A127:C127"/>
    <mergeCell ref="D127:E127"/>
    <mergeCell ref="A138:C138"/>
    <mergeCell ref="D138:E138"/>
    <mergeCell ref="A141:C141"/>
    <mergeCell ref="D141:E141"/>
    <mergeCell ref="A133:A134"/>
    <mergeCell ref="B133:B134"/>
    <mergeCell ref="C133:C134"/>
    <mergeCell ref="D133:D134"/>
    <mergeCell ref="E133:E134"/>
    <mergeCell ref="A154:C154"/>
    <mergeCell ref="D154:E154"/>
    <mergeCell ref="A151:C151"/>
    <mergeCell ref="D151:E151"/>
    <mergeCell ref="I147:I148"/>
    <mergeCell ref="J147:J148"/>
    <mergeCell ref="A147:A148"/>
    <mergeCell ref="B147:B148"/>
    <mergeCell ref="C147:C148"/>
    <mergeCell ref="D147:D148"/>
    <mergeCell ref="E147:E148"/>
    <mergeCell ref="F147:H147"/>
  </mergeCells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28"/>
  <sheetViews>
    <sheetView topLeftCell="A214" zoomScaleNormal="100" workbookViewId="0">
      <selection activeCell="C221" sqref="C22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6.140625" customWidth="1" min="5" max="5"/>
    <col width="12.8554687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CCAJ-PT53/38/2023</t>
        </is>
      </c>
      <c r="B5" s="6" t="n">
        <v>44985.9265938426</v>
      </c>
      <c r="C5" s="5" t="inlineStr">
        <is>
          <t>4363 BLANCA ROXANA SUBIETA RAMIREZ - CAJA</t>
        </is>
      </c>
      <c r="D5" s="7" t="n">
        <v>125251</v>
      </c>
      <c r="E5" s="5" t="inlineStr">
        <is>
          <t>MERCANTIL SANTA CRUZ-4010501329</t>
        </is>
      </c>
      <c r="H5" s="9" t="n">
        <v>10797.7</v>
      </c>
      <c r="I5" s="5" t="inlineStr">
        <is>
          <t>DEPÓSITO BANCARIO</t>
        </is>
      </c>
      <c r="J5" s="5" t="inlineStr">
        <is>
          <t>4363 BLANCA ROXANA SUBIETA RAMIREZ</t>
        </is>
      </c>
    </row>
    <row r="6">
      <c r="A6" s="5" t="inlineStr">
        <is>
          <t>CCAJ-PT53/38/2023</t>
        </is>
      </c>
      <c r="B6" s="6" t="n">
        <v>44985.9265938426</v>
      </c>
      <c r="C6" s="5" t="inlineStr">
        <is>
          <t>4363 BLANCA ROXANA SUBIETA RAMIREZ - CAJA</t>
        </is>
      </c>
      <c r="D6" s="7" t="n">
        <v>3138522837</v>
      </c>
      <c r="E6" s="5" t="inlineStr">
        <is>
          <t>BANCO UNION-10000020161539</t>
        </is>
      </c>
      <c r="H6" s="9" t="n">
        <v>5969.8</v>
      </c>
      <c r="I6" s="5" t="inlineStr">
        <is>
          <t>DEPÓSITO BANCARIO</t>
        </is>
      </c>
      <c r="J6" s="5" t="inlineStr">
        <is>
          <t>4363 BLANCA ROXANA SUBIETA RAMIREZ</t>
        </is>
      </c>
    </row>
    <row r="7">
      <c r="A7" s="5" t="inlineStr">
        <is>
          <t>CCAJ-PT53/38/2023</t>
        </is>
      </c>
      <c r="B7" s="6" t="n">
        <v>44985.9265938426</v>
      </c>
      <c r="C7" s="5" t="inlineStr">
        <is>
          <t>4363 BLANCA ROXANA SUBIETA RAMIREZ - CAJA</t>
        </is>
      </c>
      <c r="D7" s="7" t="n">
        <v>5192069</v>
      </c>
      <c r="E7" s="5" t="inlineStr">
        <is>
          <t>BANCO UNION-10000020161539</t>
        </is>
      </c>
      <c r="H7" s="9" t="n">
        <v>7004.16</v>
      </c>
      <c r="I7" s="5" t="inlineStr">
        <is>
          <t>DEPÓSITO BANCARIO</t>
        </is>
      </c>
      <c r="J7" s="5" t="inlineStr">
        <is>
          <t>4363 BLANCA ROXANA SUBIETA RAMIREZ</t>
        </is>
      </c>
    </row>
    <row r="8">
      <c r="A8" s="5" t="inlineStr">
        <is>
          <t>CCAJ-PT53/38/2023</t>
        </is>
      </c>
      <c r="B8" s="6" t="n">
        <v>44985.9265938426</v>
      </c>
      <c r="C8" s="5" t="inlineStr">
        <is>
          <t>4363 BLANCA ROXANA SUBIETA RAMIREZ - CAJA</t>
        </is>
      </c>
      <c r="D8" s="7" t="n">
        <v>289818</v>
      </c>
      <c r="E8" s="8" t="inlineStr">
        <is>
          <t>BISA-100070073</t>
        </is>
      </c>
      <c r="H8" s="9" t="n">
        <v>20000</v>
      </c>
      <c r="I8" s="5" t="inlineStr">
        <is>
          <t>DEPÓSITO BANCARIO</t>
        </is>
      </c>
      <c r="J8" s="5" t="inlineStr">
        <is>
          <t>5132 MAURO EZEQUIEL GUTIERREZ PACHECO</t>
        </is>
      </c>
    </row>
    <row r="9">
      <c r="A9" s="5" t="inlineStr">
        <is>
          <t>CCAJ-PT53/38/2023</t>
        </is>
      </c>
      <c r="B9" s="6" t="n">
        <v>44985.9265938426</v>
      </c>
      <c r="C9" s="5" t="inlineStr">
        <is>
          <t>4363 BLANCA ROXANA SUBIETA RAMIREZ - CAJA</t>
        </is>
      </c>
      <c r="D9" s="7" t="n">
        <v>289821</v>
      </c>
      <c r="E9" s="8" t="inlineStr">
        <is>
          <t>BISA-100070073</t>
        </is>
      </c>
      <c r="H9" s="9" t="n">
        <v>20000</v>
      </c>
      <c r="I9" s="5" t="inlineStr">
        <is>
          <t>DEPÓSITO BANCARIO</t>
        </is>
      </c>
      <c r="J9" s="5" t="inlineStr">
        <is>
          <t>5132 MAURO EZEQUIEL GUTIERREZ PACHECO</t>
        </is>
      </c>
    </row>
    <row r="10">
      <c r="A10" s="5" t="inlineStr">
        <is>
          <t>CCAJ-PT53/38/2023</t>
        </is>
      </c>
      <c r="B10" s="6" t="n">
        <v>44985.9265938426</v>
      </c>
      <c r="C10" s="5" t="inlineStr">
        <is>
          <t>4363 BLANCA ROXANA SUBIETA RAMIREZ - CAJA</t>
        </is>
      </c>
      <c r="D10" s="7" t="n">
        <v>398806</v>
      </c>
      <c r="E10" s="8" t="inlineStr">
        <is>
          <t>BISA-100070073</t>
        </is>
      </c>
      <c r="H10" s="9" t="n">
        <v>3978.52</v>
      </c>
      <c r="I10" s="5" t="inlineStr">
        <is>
          <t>DEPÓSITO BANCARIO</t>
        </is>
      </c>
      <c r="J10" s="5" t="inlineStr">
        <is>
          <t>5132 MAURO EZEQUIEL GUTIERREZ PACHECO</t>
        </is>
      </c>
    </row>
    <row r="11">
      <c r="A11" s="5" t="inlineStr">
        <is>
          <t>CCAJ-PT53/38/2023</t>
        </is>
      </c>
      <c r="B11" s="6" t="n">
        <v>44985.9265938426</v>
      </c>
      <c r="C11" s="5" t="inlineStr">
        <is>
          <t>4363 BLANCA ROXANA SUBIETA RAMIREZ - CAJA</t>
        </is>
      </c>
      <c r="D11" s="7" t="n">
        <v>302964</v>
      </c>
      <c r="E11" s="8" t="inlineStr">
        <is>
          <t>BISA-100070073</t>
        </is>
      </c>
      <c r="H11" s="9" t="n">
        <v>15000</v>
      </c>
      <c r="I11" s="5" t="inlineStr">
        <is>
          <t>DEPÓSITO BANCARIO</t>
        </is>
      </c>
      <c r="J11" s="5" t="inlineStr">
        <is>
          <t>5132 MAURO EZEQUIEL GUTIERREZ PACHECO</t>
        </is>
      </c>
    </row>
    <row r="12">
      <c r="A12" s="5" t="inlineStr">
        <is>
          <t>CCAJ-PT53/38/2023</t>
        </is>
      </c>
      <c r="B12" s="6" t="n">
        <v>44985.9265938426</v>
      </c>
      <c r="C12" s="5" t="inlineStr">
        <is>
          <t>4363 BLANCA ROXANA SUBIETA RAMIREZ - CAJA</t>
        </is>
      </c>
      <c r="D12" s="7" t="n">
        <v>39908498</v>
      </c>
      <c r="E12" s="5" t="inlineStr">
        <is>
          <t>BANCO UNION-10000020161539</t>
        </is>
      </c>
      <c r="H12" s="9" t="n">
        <v>11480</v>
      </c>
      <c r="I12" s="5" t="inlineStr">
        <is>
          <t>DEPÓSITO BANCARIO</t>
        </is>
      </c>
      <c r="J12" s="5" t="inlineStr">
        <is>
          <t>5132 MAURO EZEQUIEL GUTIERREZ PACHECO</t>
        </is>
      </c>
    </row>
    <row r="13">
      <c r="A13" s="5" t="inlineStr">
        <is>
          <t>CCAJ-PT53/38/2023</t>
        </is>
      </c>
      <c r="B13" s="6" t="n">
        <v>44985.9265938426</v>
      </c>
      <c r="C13" s="5" t="inlineStr">
        <is>
          <t>4363 BLANCA ROXANA SUBIETA RAMIREZ - CAJA</t>
        </is>
      </c>
      <c r="D13" s="7" t="n">
        <v>3141457555</v>
      </c>
      <c r="E13" s="5" t="inlineStr">
        <is>
          <t>BANCO UNION-10000020161539</t>
        </is>
      </c>
      <c r="H13" s="9" t="n">
        <v>3520</v>
      </c>
      <c r="I13" s="5" t="inlineStr">
        <is>
          <t>DEPÓSITO BANCARIO</t>
        </is>
      </c>
      <c r="J13" s="5" t="inlineStr">
        <is>
          <t>5132 MAURO EZEQUIEL GUTIERREZ PACHECO</t>
        </is>
      </c>
    </row>
    <row r="14">
      <c r="A14" s="5" t="inlineStr">
        <is>
          <t>CCAJ-PT53/38/2023</t>
        </is>
      </c>
      <c r="B14" s="6" t="n">
        <v>44985.9265938426</v>
      </c>
      <c r="C14" s="5" t="inlineStr">
        <is>
          <t>4363 BLANCA ROXANA SUBIETA RAMIREZ - CAJA</t>
        </is>
      </c>
      <c r="D14" s="7" t="n">
        <v>143908</v>
      </c>
      <c r="E14" s="5" t="inlineStr">
        <is>
          <t>MERCANTIL SANTA CRUZ-4010501329</t>
        </is>
      </c>
      <c r="H14" s="9" t="n">
        <v>1260</v>
      </c>
      <c r="I14" s="5" t="inlineStr">
        <is>
          <t>DEPÓSITO BANCARIO</t>
        </is>
      </c>
      <c r="J14" s="5" t="inlineStr">
        <is>
          <t>4363 BLANCA ROXANA SUBIETA RAMIREZ</t>
        </is>
      </c>
    </row>
    <row r="15">
      <c r="A15" s="5" t="inlineStr">
        <is>
          <t>CCAJ-PT53/38/2023</t>
        </is>
      </c>
      <c r="B15" s="6" t="n">
        <v>44985.9265938426</v>
      </c>
      <c r="C15" s="5" t="inlineStr">
        <is>
          <t>4363 BLANCA ROXANA SUBIETA RAMIREZ - CAJA</t>
        </is>
      </c>
      <c r="D15" s="7" t="n"/>
      <c r="E15" s="8" t="n"/>
      <c r="F15" s="9" t="n">
        <v>46256.7</v>
      </c>
      <c r="I15" s="10" t="inlineStr">
        <is>
          <t>EFECTIVO</t>
        </is>
      </c>
      <c r="J15" s="5" t="inlineStr">
        <is>
          <t>3313 JOSE ADRIAN ORCKO CHECA</t>
        </is>
      </c>
    </row>
    <row r="16">
      <c r="A16" s="5" t="inlineStr">
        <is>
          <t>CCAJ-PT53/38/2023</t>
        </is>
      </c>
      <c r="B16" s="6" t="n">
        <v>44985.9265938426</v>
      </c>
      <c r="C16" s="5" t="inlineStr">
        <is>
          <t>4363 BLANCA ROXANA SUBIETA RAMIREZ - CAJA</t>
        </is>
      </c>
      <c r="D16" s="7" t="n"/>
      <c r="E16" s="8" t="n"/>
      <c r="F16" s="9" t="n">
        <v>14571.1</v>
      </c>
      <c r="I16" s="10" t="inlineStr">
        <is>
          <t>EFECTIVO</t>
        </is>
      </c>
      <c r="J16" s="8" t="inlineStr">
        <is>
          <t>4536 JUAN FELIX ALEJO APAZA</t>
        </is>
      </c>
    </row>
    <row r="17">
      <c r="A17" s="5" t="inlineStr">
        <is>
          <t>CCAJ-PT53/38/2023</t>
        </is>
      </c>
      <c r="B17" s="6" t="n">
        <v>44985.9265938426</v>
      </c>
      <c r="C17" s="5" t="inlineStr">
        <is>
          <t>4363 BLANCA ROXANA SUBIETA RAMIREZ - CAJA</t>
        </is>
      </c>
      <c r="D17" s="7" t="n"/>
      <c r="E17" s="8" t="n"/>
      <c r="F17" s="9" t="n">
        <v>148963.1</v>
      </c>
      <c r="I17" s="10" t="inlineStr">
        <is>
          <t>EFECTIVO</t>
        </is>
      </c>
      <c r="J17" s="5" t="inlineStr">
        <is>
          <t>5117 JIMMY JHIOMAR PAXI HUAYTA</t>
        </is>
      </c>
    </row>
    <row r="18">
      <c r="A18" s="5" t="inlineStr">
        <is>
          <t>CCAJ-PT53/38/2023</t>
        </is>
      </c>
      <c r="B18" s="6" t="n">
        <v>44985.9265938426</v>
      </c>
      <c r="C18" s="5" t="inlineStr">
        <is>
          <t>4363 BLANCA ROXANA SUBIETA RAMIREZ - CAJA</t>
        </is>
      </c>
      <c r="D18" s="7" t="n"/>
      <c r="E18" s="8" t="n"/>
      <c r="F18" s="9" t="n">
        <v>89542.39999999999</v>
      </c>
      <c r="I18" s="10" t="inlineStr">
        <is>
          <t>EFECTIVO</t>
        </is>
      </c>
      <c r="J18" s="8" t="inlineStr">
        <is>
          <t>5117 JIMMY PAXI - T02</t>
        </is>
      </c>
    </row>
    <row r="19">
      <c r="A19" s="5" t="inlineStr">
        <is>
          <t>CCAJ-PT53/38/2023</t>
        </is>
      </c>
      <c r="B19" s="6" t="n">
        <v>44985.9265938426</v>
      </c>
      <c r="C19" s="5" t="inlineStr">
        <is>
          <t>4363 BLANCA ROXANA SUBIETA RAMIREZ - CAJA</t>
        </is>
      </c>
      <c r="D19" s="7" t="n"/>
      <c r="E19" s="8" t="n"/>
      <c r="F19" s="9" t="n">
        <v>23333.6</v>
      </c>
      <c r="I19" s="10" t="inlineStr">
        <is>
          <t>EFECTIVO</t>
        </is>
      </c>
      <c r="J19" s="5" t="inlineStr">
        <is>
          <t>5132 MAURO EZEQUIEL GUTIERREZ PACHECO</t>
        </is>
      </c>
    </row>
    <row r="20">
      <c r="A20" s="11" t="inlineStr">
        <is>
          <t>SAP</t>
        </is>
      </c>
      <c r="B20" s="3" t="n"/>
      <c r="C20" s="3" t="n"/>
      <c r="D20" s="20">
        <f>321970.9+696</f>
        <v/>
      </c>
      <c r="E20" s="8" t="n"/>
      <c r="F20" s="12">
        <f>SUM(F5:G19)</f>
        <v/>
      </c>
      <c r="H20" s="9" t="n"/>
      <c r="I20" s="10" t="n"/>
      <c r="J20" s="5" t="n"/>
    </row>
    <row r="21">
      <c r="A21" s="13" t="inlineStr">
        <is>
          <t>FECHA</t>
        </is>
      </c>
      <c r="B21" s="13" t="inlineStr">
        <is>
          <t>CIERRE DE CAJA</t>
        </is>
      </c>
      <c r="C21" s="13" t="inlineStr">
        <is>
          <t>IMPORTE</t>
        </is>
      </c>
      <c r="D21" s="7" t="n"/>
      <c r="E21" s="8" t="n"/>
      <c r="H21" s="9" t="n"/>
      <c r="I21" s="10" t="n"/>
      <c r="J21" s="5" t="n"/>
    </row>
    <row r="22" ht="15.75" customHeight="1">
      <c r="D22" s="18" t="n">
        <v>112847528</v>
      </c>
      <c r="E22" s="15" t="n">
        <v>112848025</v>
      </c>
    </row>
    <row r="23" ht="15.75" customHeight="1">
      <c r="D23" s="18" t="n">
        <v>112847537</v>
      </c>
      <c r="E23" s="15" t="n">
        <v>112848054</v>
      </c>
    </row>
    <row r="24">
      <c r="D24" s="19" t="inlineStr">
        <is>
          <t>BOOT</t>
        </is>
      </c>
    </row>
    <row r="26">
      <c r="A26" s="1" t="inlineStr">
        <is>
          <t>Cierre Caja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3" t="inlineStr">
        <is>
          <t>Del 01/03/2023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90" t="inlineStr">
        <is>
          <t>Cierre Caja</t>
        </is>
      </c>
      <c r="B28" s="90" t="inlineStr">
        <is>
          <t>Fecha</t>
        </is>
      </c>
      <c r="C28" s="90" t="inlineStr">
        <is>
          <t>Cajero</t>
        </is>
      </c>
      <c r="D28" s="90" t="inlineStr">
        <is>
          <t>Nro Voucher</t>
        </is>
      </c>
      <c r="E28" s="90" t="inlineStr">
        <is>
          <t>Nro Cuenta</t>
        </is>
      </c>
      <c r="F28" s="90" t="inlineStr">
        <is>
          <t>Tipo Ingreso</t>
        </is>
      </c>
      <c r="G28" s="91" t="n"/>
      <c r="H28" s="92" t="n"/>
      <c r="I28" s="90" t="inlineStr">
        <is>
          <t>TIPO DE INGRESO</t>
        </is>
      </c>
      <c r="J28" s="90" t="inlineStr">
        <is>
          <t>Cobrador</t>
        </is>
      </c>
    </row>
    <row r="29">
      <c r="A29" s="93" t="n"/>
      <c r="B29" s="93" t="n"/>
      <c r="C29" s="93" t="n"/>
      <c r="D29" s="93" t="n"/>
      <c r="E29" s="93" t="n"/>
      <c r="F29" s="4" t="inlineStr">
        <is>
          <t>EFECTIVO</t>
        </is>
      </c>
      <c r="G29" s="4" t="inlineStr">
        <is>
          <t>CHEQUE</t>
        </is>
      </c>
      <c r="H29" s="4" t="inlineStr">
        <is>
          <t>TRANSFERENCIA</t>
        </is>
      </c>
      <c r="I29" s="93" t="n"/>
      <c r="J29" s="93" t="n"/>
    </row>
    <row r="30">
      <c r="A30" s="5" t="inlineStr">
        <is>
          <t>CCAJ-PT53/39/202</t>
        </is>
      </c>
      <c r="B30" s="6" t="n">
        <v>44986.73935085648</v>
      </c>
      <c r="C30" s="5" t="inlineStr">
        <is>
          <t xml:space="preserve">4363 BLANCA ROXANA SUBIETA </t>
        </is>
      </c>
      <c r="D30" s="7" t="n">
        <v>3580292</v>
      </c>
      <c r="E30" s="8" t="inlineStr">
        <is>
          <t>BISA-100070073</t>
        </is>
      </c>
      <c r="H30" s="9" t="n">
        <v>5000</v>
      </c>
      <c r="I30" s="5" t="inlineStr">
        <is>
          <t>DEPÓSITO BANCARIO</t>
        </is>
      </c>
      <c r="J30" s="5" t="inlineStr">
        <is>
          <t>5132 MAURO EZEQUIEL GUTIERREZ PACHECO</t>
        </is>
      </c>
    </row>
    <row r="31">
      <c r="A31" s="5" t="inlineStr">
        <is>
          <t>CCAJ-PT53/39/2023</t>
        </is>
      </c>
      <c r="B31" s="6" t="n">
        <v>44986.73935085648</v>
      </c>
      <c r="C31" s="5" t="inlineStr">
        <is>
          <t>4363 BLANCA ROXANA SUBIETA RAMIREZ - CAJA</t>
        </is>
      </c>
      <c r="D31" s="7" t="n"/>
      <c r="E31" s="8" t="n"/>
      <c r="F31" s="9" t="n">
        <v>16872.2</v>
      </c>
      <c r="I31" s="10" t="inlineStr">
        <is>
          <t>EFECTIVO</t>
        </is>
      </c>
      <c r="J31" s="8" t="inlineStr">
        <is>
          <t>4536 JUAN FELIX ALEJO APAZA</t>
        </is>
      </c>
    </row>
    <row r="32">
      <c r="A32" s="5" t="inlineStr">
        <is>
          <t>CCAJ-PT53/39/2023</t>
        </is>
      </c>
      <c r="B32" s="6" t="n">
        <v>44986.73935085648</v>
      </c>
      <c r="C32" s="5" t="inlineStr">
        <is>
          <t>4363 BLANCA ROXANA SUBIETA RAMIREZ - CAJA</t>
        </is>
      </c>
      <c r="D32" s="7" t="n"/>
      <c r="E32" s="8" t="n"/>
      <c r="F32" s="9" t="n">
        <v>65429.8</v>
      </c>
      <c r="I32" s="10" t="inlineStr">
        <is>
          <t>EFECTIVO</t>
        </is>
      </c>
      <c r="J32" s="8" t="inlineStr">
        <is>
          <t>5117 JIMMY PAXI - T03</t>
        </is>
      </c>
    </row>
    <row r="33">
      <c r="A33" s="5" t="inlineStr">
        <is>
          <t>CCAJ-PT53/39/2023</t>
        </is>
      </c>
      <c r="B33" s="6" t="n">
        <v>44986.73935085648</v>
      </c>
      <c r="C33" s="5" t="inlineStr">
        <is>
          <t>4363 BLANCA ROXANA SUBIETA RAMIREZ - CAJA</t>
        </is>
      </c>
      <c r="D33" s="7" t="n"/>
      <c r="E33" s="8" t="n"/>
      <c r="F33" s="9" t="n">
        <v>30180.4</v>
      </c>
      <c r="I33" s="10" t="inlineStr">
        <is>
          <t>EFECTIVO</t>
        </is>
      </c>
      <c r="J33" s="5" t="inlineStr">
        <is>
          <t>5132 MAURO EZEQUIEL GUTIERREZ PACHECO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F34" s="12">
        <f>SUM(F30:G33)</f>
        <v/>
      </c>
      <c r="H34" s="9" t="n"/>
      <c r="I34" s="10" t="n"/>
      <c r="J34" s="5" t="n"/>
    </row>
    <row r="35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7" t="n"/>
      <c r="E35" s="8" t="n"/>
      <c r="F35" s="36" t="n"/>
      <c r="H35" s="9" t="n"/>
      <c r="I35" s="10" t="n"/>
      <c r="J35" s="5" t="n"/>
    </row>
    <row r="36" ht="15.75" customHeight="1">
      <c r="D36" s="34" t="n">
        <v>112862321</v>
      </c>
      <c r="E36" s="15" t="n">
        <v>112862502</v>
      </c>
    </row>
    <row r="37">
      <c r="D37" t="inlineStr">
        <is>
          <t>112862321</t>
        </is>
      </c>
      <c r="E37" t="inlineStr">
        <is>
          <t>112862342</t>
        </is>
      </c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02/03/2023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90" t="inlineStr">
        <is>
          <t>Cierre Caja</t>
        </is>
      </c>
      <c r="B40" s="90" t="inlineStr">
        <is>
          <t>Fecha</t>
        </is>
      </c>
      <c r="C40" s="90" t="inlineStr">
        <is>
          <t>Cajero</t>
        </is>
      </c>
      <c r="D40" s="90" t="inlineStr">
        <is>
          <t>Nro Voucher</t>
        </is>
      </c>
      <c r="E40" s="90" t="inlineStr">
        <is>
          <t>Nro Cuenta</t>
        </is>
      </c>
      <c r="F40" s="90" t="inlineStr">
        <is>
          <t>Tipo Ingreso</t>
        </is>
      </c>
      <c r="G40" s="91" t="n"/>
      <c r="H40" s="92" t="n"/>
      <c r="I40" s="90" t="inlineStr">
        <is>
          <t>TIPO DE INGRESO</t>
        </is>
      </c>
      <c r="J40" s="90" t="inlineStr">
        <is>
          <t>Cobrador</t>
        </is>
      </c>
    </row>
    <row r="41">
      <c r="A41" s="93" t="n"/>
      <c r="B41" s="93" t="n"/>
      <c r="C41" s="93" t="n"/>
      <c r="D41" s="93" t="n"/>
      <c r="E41" s="93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93" t="n"/>
      <c r="J41" s="93" t="n"/>
    </row>
    <row r="42">
      <c r="A42" s="5" t="inlineStr">
        <is>
          <t>CCAJ-PT53/40/2023</t>
        </is>
      </c>
      <c r="B42" s="6" t="n">
        <v>44987.69132248843</v>
      </c>
      <c r="C42" s="5" t="inlineStr">
        <is>
          <t>4363 BLANCA ROXANA SUBIETA RAMIREZ - CAJA</t>
        </is>
      </c>
      <c r="D42" s="7" t="n"/>
      <c r="E42" s="8" t="n"/>
      <c r="F42" s="9" t="n">
        <v>9963.6</v>
      </c>
      <c r="I42" s="10" t="inlineStr">
        <is>
          <t>EFECTIVO</t>
        </is>
      </c>
      <c r="J42" s="5" t="inlineStr">
        <is>
          <t>3313 JOSE ADRIAN ORCKO CHECA</t>
        </is>
      </c>
    </row>
    <row r="43">
      <c r="A43" s="5" t="inlineStr">
        <is>
          <t>CCAJ-PT53/40/2023</t>
        </is>
      </c>
      <c r="B43" s="6" t="n">
        <v>44987.69132248843</v>
      </c>
      <c r="C43" s="5" t="inlineStr">
        <is>
          <t>4363 BLANCA ROXANA SUBIETA RAMIREZ - CAJA</t>
        </is>
      </c>
      <c r="D43" s="7" t="n"/>
      <c r="E43" s="8" t="n"/>
      <c r="F43" s="9" t="n">
        <v>0.6</v>
      </c>
      <c r="I43" s="10" t="inlineStr">
        <is>
          <t>EFECTIVO</t>
        </is>
      </c>
      <c r="J43" s="5" t="inlineStr">
        <is>
          <t>4363 BLANCA ROXANA SUBIETA RAMIREZ</t>
        </is>
      </c>
    </row>
    <row r="44">
      <c r="A44" s="5" t="inlineStr">
        <is>
          <t>CCAJ-PT53/40/2023</t>
        </is>
      </c>
      <c r="B44" s="6" t="n">
        <v>44987.69132248843</v>
      </c>
      <c r="C44" s="5" t="inlineStr">
        <is>
          <t>4363 BLANCA ROXANA SUBIETA RAMIREZ - CAJA</t>
        </is>
      </c>
      <c r="D44" s="7" t="n"/>
      <c r="E44" s="8" t="n"/>
      <c r="F44" s="9" t="n">
        <v>1354.9</v>
      </c>
      <c r="I44" s="10" t="inlineStr">
        <is>
          <t>EFECTIVO</t>
        </is>
      </c>
      <c r="J44" s="5" t="inlineStr">
        <is>
          <t>5132 MAURO EZEQUIEL GUTIERREZ PACHECO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F45" s="12">
        <f>SUM(F42:G44)</f>
        <v/>
      </c>
      <c r="H45" s="9" t="n"/>
      <c r="I45" s="10" t="n"/>
      <c r="J45" s="5" t="n"/>
    </row>
    <row r="46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7" t="n"/>
      <c r="E46" s="8" t="n"/>
      <c r="F46" s="36" t="n"/>
      <c r="H46" s="9" t="n"/>
      <c r="I46" s="10" t="n"/>
      <c r="J46" s="5" t="n"/>
    </row>
    <row r="47" ht="15.75" customHeight="1">
      <c r="D47" s="34" t="n">
        <v>112862320</v>
      </c>
      <c r="E47" s="15" t="n">
        <v>112862503</v>
      </c>
    </row>
    <row r="48">
      <c r="D48" t="inlineStr">
        <is>
          <t>112862320</t>
        </is>
      </c>
      <c r="E48" t="inlineStr">
        <is>
          <t>112862341</t>
        </is>
      </c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03/03/2023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90" t="inlineStr">
        <is>
          <t>Cierre Caja</t>
        </is>
      </c>
      <c r="B51" s="90" t="inlineStr">
        <is>
          <t>Fecha</t>
        </is>
      </c>
      <c r="C51" s="90" t="inlineStr">
        <is>
          <t>Cajero</t>
        </is>
      </c>
      <c r="D51" s="90" t="inlineStr">
        <is>
          <t>Nro Voucher</t>
        </is>
      </c>
      <c r="E51" s="90" t="inlineStr">
        <is>
          <t>Nro Cuenta</t>
        </is>
      </c>
      <c r="F51" s="90" t="inlineStr">
        <is>
          <t>Tipo Ingreso</t>
        </is>
      </c>
      <c r="G51" s="91" t="n"/>
      <c r="H51" s="92" t="n"/>
      <c r="I51" s="90" t="inlineStr">
        <is>
          <t>TIPO DE INGRESO</t>
        </is>
      </c>
      <c r="J51" s="90" t="inlineStr">
        <is>
          <t>Cobrador</t>
        </is>
      </c>
    </row>
    <row r="52">
      <c r="A52" s="93" t="n"/>
      <c r="B52" s="93" t="n"/>
      <c r="C52" s="93" t="n"/>
      <c r="D52" s="93" t="n"/>
      <c r="E52" s="93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93" t="n"/>
      <c r="J52" s="93" t="n"/>
    </row>
    <row r="53">
      <c r="A53" s="5" t="inlineStr">
        <is>
          <t>CCAJ-PT53/41/2023</t>
        </is>
      </c>
      <c r="B53" s="6" t="n">
        <v>44988.68823543981</v>
      </c>
      <c r="C53" s="5" t="inlineStr">
        <is>
          <t>4363 BLANCA ROXANA SUBIETA RAMIREZ - CAJA</t>
        </is>
      </c>
      <c r="D53" s="7" t="n"/>
      <c r="E53" s="8" t="n"/>
      <c r="F53" s="9" t="n">
        <v>261</v>
      </c>
      <c r="I53" s="10" t="inlineStr">
        <is>
          <t>EFECTIVO</t>
        </is>
      </c>
      <c r="J53" s="5" t="inlineStr">
        <is>
          <t>3203 JOSE ARIEL CHECKA AYAVIRI</t>
        </is>
      </c>
    </row>
    <row r="54">
      <c r="A54" s="5" t="inlineStr">
        <is>
          <t>CCAJ-PT53/41/2023</t>
        </is>
      </c>
      <c r="B54" s="6" t="n">
        <v>44988.68823543981</v>
      </c>
      <c r="C54" s="5" t="inlineStr">
        <is>
          <t>4363 BLANCA ROXANA SUBIETA RAMIREZ - CAJA</t>
        </is>
      </c>
      <c r="D54" s="7" t="n"/>
      <c r="E54" s="8" t="n"/>
      <c r="F54" s="9" t="n">
        <v>9068.5</v>
      </c>
      <c r="I54" s="10" t="inlineStr">
        <is>
          <t>EFECTIVO</t>
        </is>
      </c>
      <c r="J54" s="5" t="inlineStr">
        <is>
          <t>3313 JOSE ADRIAN ORCKO CHECA</t>
        </is>
      </c>
    </row>
    <row r="55">
      <c r="A55" s="5" t="inlineStr">
        <is>
          <t>CCAJ-PT53/41/2023</t>
        </is>
      </c>
      <c r="B55" s="6" t="n">
        <v>44988.68823543981</v>
      </c>
      <c r="C55" s="5" t="inlineStr">
        <is>
          <t>4363 BLANCA ROXANA SUBIETA RAMIREZ - CAJA</t>
        </is>
      </c>
      <c r="D55" s="7" t="n"/>
      <c r="E55" s="8" t="n"/>
      <c r="F55" s="9" t="n">
        <v>7225.3</v>
      </c>
      <c r="I55" s="10" t="inlineStr">
        <is>
          <t>EFECTIVO</t>
        </is>
      </c>
      <c r="J55" s="8" t="inlineStr">
        <is>
          <t>4536 JUAN FELIX ALEJO APAZA</t>
        </is>
      </c>
    </row>
    <row r="56">
      <c r="A56" s="5" t="inlineStr">
        <is>
          <t>CCAJ-PT53/41/2023</t>
        </is>
      </c>
      <c r="B56" s="6" t="n">
        <v>44988.68823543981</v>
      </c>
      <c r="C56" s="5" t="inlineStr">
        <is>
          <t>4363 BLANCA ROXANA SUBIETA RAMIREZ - CAJA</t>
        </is>
      </c>
      <c r="D56" s="7" t="n"/>
      <c r="E56" s="8" t="n"/>
      <c r="F56" s="9" t="n">
        <v>22095.1</v>
      </c>
      <c r="I56" s="10" t="inlineStr">
        <is>
          <t>EFECTIVO</t>
        </is>
      </c>
      <c r="J56" s="5" t="inlineStr">
        <is>
          <t>5132 MAURO EZEQUIEL GUTIERREZ PACHECO</t>
        </is>
      </c>
    </row>
    <row r="57">
      <c r="A57" s="11" t="inlineStr">
        <is>
          <t>SAP</t>
        </is>
      </c>
      <c r="B57" s="3" t="n"/>
      <c r="C57" s="3" t="n"/>
      <c r="D57" s="7" t="n"/>
      <c r="E57" s="8" t="n"/>
      <c r="F57" s="44">
        <f>SUM(F53:G56)</f>
        <v/>
      </c>
      <c r="I57" s="10" t="n"/>
      <c r="J57" s="5" t="n"/>
    </row>
    <row r="58">
      <c r="A58" s="13" t="inlineStr">
        <is>
          <t>FECHA</t>
        </is>
      </c>
      <c r="B58" s="13" t="inlineStr">
        <is>
          <t>CIERRE DE CAJA</t>
        </is>
      </c>
      <c r="C58" s="13" t="inlineStr">
        <is>
          <t>IMPORTE</t>
        </is>
      </c>
      <c r="D58" s="7" t="n"/>
      <c r="E58" s="8" t="n"/>
      <c r="F58" s="45" t="n"/>
      <c r="I58" s="10" t="n"/>
      <c r="J58" s="5" t="n"/>
    </row>
    <row r="59" ht="15.75" customHeight="1">
      <c r="A59" s="5" t="n"/>
      <c r="B59" s="6" t="n"/>
      <c r="C59" s="5" t="n"/>
      <c r="D59" s="34" t="n">
        <v>112875408</v>
      </c>
      <c r="E59" s="15" t="n">
        <v>112899476</v>
      </c>
      <c r="I59" s="10" t="n"/>
      <c r="J59" s="5" t="n"/>
    </row>
    <row r="60">
      <c r="A60" s="29" t="inlineStr">
        <is>
          <t>No realizo el envio de remesa el lunes 06.03 por baja recaudacion lo realizara el miercoles 08.03.23</t>
        </is>
      </c>
      <c r="B60" s="28" t="n"/>
      <c r="C60" s="28" t="n"/>
      <c r="D60" s="28" t="inlineStr">
        <is>
          <t>112875408</t>
        </is>
      </c>
      <c r="E60" s="28" t="inlineStr">
        <is>
          <t>112879472</t>
        </is>
      </c>
    </row>
    <row r="61"/>
    <row r="62">
      <c r="A62" s="1" t="inlineStr">
        <is>
          <t>Cierre Caja</t>
        </is>
      </c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3" t="inlineStr">
        <is>
          <t>Del 04/03/2023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95" t="inlineStr">
        <is>
          <t>Cierre Caja</t>
        </is>
      </c>
      <c r="B64" s="95" t="inlineStr">
        <is>
          <t>Fecha</t>
        </is>
      </c>
      <c r="C64" s="95" t="inlineStr">
        <is>
          <t>Cajero</t>
        </is>
      </c>
      <c r="D64" s="95" t="inlineStr">
        <is>
          <t>Nro Voucher</t>
        </is>
      </c>
      <c r="E64" s="95" t="inlineStr">
        <is>
          <t>Nro Cuenta</t>
        </is>
      </c>
      <c r="F64" s="90" t="inlineStr">
        <is>
          <t>Tipo Ingreso</t>
        </is>
      </c>
      <c r="G64" s="91" t="n"/>
      <c r="H64" s="92" t="n"/>
      <c r="I64" s="95" t="inlineStr">
        <is>
          <t>TIPO DE INGRESO</t>
        </is>
      </c>
      <c r="J64" s="95" t="inlineStr">
        <is>
          <t>Cobrador</t>
        </is>
      </c>
    </row>
    <row r="65" ht="15.75" customFormat="1" customHeight="1" s="50" thickBot="1">
      <c r="A65" s="96" t="n"/>
      <c r="B65" s="96" t="n"/>
      <c r="C65" s="96" t="n"/>
      <c r="D65" s="96" t="n"/>
      <c r="E65" s="96" t="n"/>
      <c r="F65" s="49" t="inlineStr">
        <is>
          <t>EFECTIVO</t>
        </is>
      </c>
      <c r="G65" s="49" t="inlineStr">
        <is>
          <t>CHEQUE</t>
        </is>
      </c>
      <c r="H65" s="49" t="inlineStr">
        <is>
          <t>TRANSFERENCIA</t>
        </is>
      </c>
      <c r="I65" s="96" t="n"/>
      <c r="J65" s="96" t="n"/>
    </row>
    <row r="66" ht="15.75" customHeight="1" thickTop="1">
      <c r="A66" s="51" t="inlineStr">
        <is>
          <t>No hubo cierres de Caja, sabado</t>
        </is>
      </c>
      <c r="B66" s="52" t="n"/>
      <c r="C66" s="48" t="n"/>
      <c r="D66" s="48" t="n"/>
      <c r="E66" s="48" t="n"/>
      <c r="F66" s="47" t="n"/>
      <c r="G66" s="47" t="n"/>
      <c r="H66" s="47" t="n"/>
      <c r="I66" s="48" t="n"/>
      <c r="J66" s="48" t="n"/>
    </row>
    <row r="67">
      <c r="A67" s="11" t="inlineStr">
        <is>
          <t>SAP</t>
        </is>
      </c>
      <c r="B67" s="3" t="n"/>
      <c r="C67" s="3" t="n"/>
      <c r="D67" s="48" t="n"/>
      <c r="E67" s="48" t="n"/>
      <c r="F67" s="47" t="n"/>
      <c r="G67" s="47" t="n"/>
      <c r="H67" s="47" t="n"/>
      <c r="I67" s="48" t="n"/>
      <c r="J67" s="48" t="n"/>
    </row>
    <row r="68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48" t="n"/>
      <c r="E68" s="48" t="n"/>
      <c r="F68" s="47" t="n"/>
      <c r="G68" s="47" t="n"/>
      <c r="H68" s="47" t="n"/>
      <c r="I68" s="48" t="n"/>
      <c r="J68" s="48" t="n"/>
    </row>
    <row r="69" ht="15.75" customHeight="1">
      <c r="D69" s="34" t="n"/>
      <c r="E69" s="37" t="n"/>
      <c r="F69" s="15" t="n"/>
    </row>
    <row r="70"/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06/03/2023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90" t="inlineStr">
        <is>
          <t>Cierre Caja</t>
        </is>
      </c>
      <c r="B73" s="90" t="inlineStr">
        <is>
          <t>Fecha</t>
        </is>
      </c>
      <c r="C73" s="90" t="inlineStr">
        <is>
          <t>Cajero</t>
        </is>
      </c>
      <c r="D73" s="90" t="inlineStr">
        <is>
          <t>Nro Voucher</t>
        </is>
      </c>
      <c r="E73" s="90" t="inlineStr">
        <is>
          <t>Nro Cuenta</t>
        </is>
      </c>
      <c r="F73" s="90" t="inlineStr">
        <is>
          <t>Tipo Ingreso</t>
        </is>
      </c>
      <c r="G73" s="91" t="n"/>
      <c r="H73" s="92" t="n"/>
      <c r="I73" s="90" t="inlineStr">
        <is>
          <t>TIPO DE INGRESO</t>
        </is>
      </c>
      <c r="J73" s="90" t="inlineStr">
        <is>
          <t>Cobrador</t>
        </is>
      </c>
    </row>
    <row r="74">
      <c r="A74" s="93" t="n"/>
      <c r="B74" s="93" t="n"/>
      <c r="C74" s="93" t="n"/>
      <c r="D74" s="93" t="n"/>
      <c r="E74" s="93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93" t="n"/>
      <c r="J74" s="93" t="n"/>
    </row>
    <row r="75">
      <c r="A75" s="5" t="inlineStr">
        <is>
          <t>CCAJ-PT53/42/2023</t>
        </is>
      </c>
      <c r="B75" s="6" t="n">
        <v>44991.74311738426</v>
      </c>
      <c r="C75" s="5" t="inlineStr">
        <is>
          <t>4363 BLANCA ROXANA SUBIETA RAMIREZ - CAJA</t>
        </is>
      </c>
      <c r="D75" s="17" t="n">
        <v>57610342768</v>
      </c>
      <c r="E75" s="8" t="inlineStr">
        <is>
          <t>BISA-100070073</t>
        </is>
      </c>
      <c r="H75" s="9" t="n">
        <v>1546.89</v>
      </c>
      <c r="I75" s="5" t="inlineStr">
        <is>
          <t>DEPÓSITO BANCARIO</t>
        </is>
      </c>
      <c r="J75" s="8" t="inlineStr">
        <is>
          <t>4536 JUAN FELIX ALEJO APAZA</t>
        </is>
      </c>
    </row>
    <row r="76">
      <c r="A76" s="5" t="inlineStr">
        <is>
          <t>CCAJ-PT53/42/2023</t>
        </is>
      </c>
      <c r="B76" s="6" t="n">
        <v>44991.74311738426</v>
      </c>
      <c r="C76" s="5" t="inlineStr">
        <is>
          <t>4363 BLANCA ROXANA SUBIETA RAMIREZ - CAJA</t>
        </is>
      </c>
      <c r="D76" s="7" t="n">
        <v>3150968390</v>
      </c>
      <c r="E76" s="8" t="inlineStr">
        <is>
          <t>BISA-100070073</t>
        </is>
      </c>
      <c r="H76" s="9" t="n">
        <v>9687.6</v>
      </c>
      <c r="I76" s="5" t="inlineStr">
        <is>
          <t>DEPÓSITO BANCARIO</t>
        </is>
      </c>
      <c r="J76" s="8" t="inlineStr">
        <is>
          <t>4536 JUAN FELIX ALEJO APAZA</t>
        </is>
      </c>
    </row>
    <row r="77">
      <c r="A77" s="5" t="inlineStr">
        <is>
          <t>CCAJ-PT53/42/2023</t>
        </is>
      </c>
      <c r="B77" s="6" t="n">
        <v>44991.74311738426</v>
      </c>
      <c r="C77" s="5" t="inlineStr">
        <is>
          <t>4363 BLANCA ROXANA SUBIETA RAMIREZ - CAJA</t>
        </is>
      </c>
      <c r="D77" s="7" t="n">
        <v>40292431</v>
      </c>
      <c r="E77" s="5" t="inlineStr">
        <is>
          <t>BANCO UNION-10000020161539</t>
        </is>
      </c>
      <c r="H77" s="9" t="n">
        <v>2296.08</v>
      </c>
      <c r="I77" s="5" t="inlineStr">
        <is>
          <t>DEPÓSITO BANCARIO</t>
        </is>
      </c>
      <c r="J77" s="5" t="inlineStr">
        <is>
          <t>4363 BLANCA ROXANA SUBIETA RAMIREZ</t>
        </is>
      </c>
    </row>
    <row r="78">
      <c r="A78" s="5" t="inlineStr">
        <is>
          <t>CCAJ-PT53/42/2023</t>
        </is>
      </c>
      <c r="B78" s="6" t="n">
        <v>44991.74311738426</v>
      </c>
      <c r="C78" s="5" t="inlineStr">
        <is>
          <t>4363 BLANCA ROXANA SUBIETA RAMIREZ - CAJA</t>
        </is>
      </c>
      <c r="D78" s="7" t="n">
        <v>40499037</v>
      </c>
      <c r="E78" s="5" t="inlineStr">
        <is>
          <t>BANCO UNION-10000020161539</t>
        </is>
      </c>
      <c r="H78" s="9" t="n">
        <v>15755.04</v>
      </c>
      <c r="I78" s="5" t="inlineStr">
        <is>
          <t>DEPÓSITO BANCARIO</t>
        </is>
      </c>
      <c r="J78" s="5" t="inlineStr">
        <is>
          <t>5132 MAURO EZEQUIEL GUTIERREZ PACHECO</t>
        </is>
      </c>
    </row>
    <row r="79">
      <c r="A79" s="5" t="inlineStr">
        <is>
          <t>CCAJ-PT53/42/2023</t>
        </is>
      </c>
      <c r="B79" s="6" t="n">
        <v>44991.74311738426</v>
      </c>
      <c r="C79" s="5" t="inlineStr">
        <is>
          <t>4363 BLANCA ROXANA SUBIETA RAMIREZ - CAJA</t>
        </is>
      </c>
      <c r="D79" s="7" t="n">
        <v>40717978</v>
      </c>
      <c r="E79" s="5" t="inlineStr">
        <is>
          <t>BANCO UNION-10000020161539</t>
        </is>
      </c>
      <c r="H79" s="9" t="n">
        <v>19260</v>
      </c>
      <c r="I79" s="5" t="inlineStr">
        <is>
          <t>DEPÓSITO BANCARIO</t>
        </is>
      </c>
      <c r="J79" s="5" t="inlineStr">
        <is>
          <t>5132 MAURO EZEQUIEL GUTIERREZ PACHECO</t>
        </is>
      </c>
    </row>
    <row r="80">
      <c r="A80" s="5" t="inlineStr">
        <is>
          <t>CCAJ-PT53/42/2023</t>
        </is>
      </c>
      <c r="B80" s="6" t="n">
        <v>44991.74311738426</v>
      </c>
      <c r="C80" s="5" t="inlineStr">
        <is>
          <t>4363 BLANCA ROXANA SUBIETA RAMIREZ - CAJA</t>
        </is>
      </c>
      <c r="D80" s="7" t="n">
        <v>3152827835</v>
      </c>
      <c r="E80" s="5" t="inlineStr">
        <is>
          <t>BANCO UNION-10000020161539</t>
        </is>
      </c>
      <c r="H80" s="9" t="n">
        <v>18900</v>
      </c>
      <c r="I80" s="5" t="inlineStr">
        <is>
          <t>DEPÓSITO BANCARIO</t>
        </is>
      </c>
      <c r="J80" s="5" t="inlineStr">
        <is>
          <t>5132 MAURO EZEQUIEL GUTIERREZ PACHECO</t>
        </is>
      </c>
    </row>
    <row r="81">
      <c r="A81" s="5" t="inlineStr">
        <is>
          <t>CCAJ-PT53/42/2023</t>
        </is>
      </c>
      <c r="B81" s="6" t="n">
        <v>44991.74311738426</v>
      </c>
      <c r="C81" s="5" t="inlineStr">
        <is>
          <t>4363 BLANCA ROXANA SUBIETA RAMIREZ - CAJA</t>
        </is>
      </c>
      <c r="D81" s="7" t="n"/>
      <c r="E81" s="8" t="n"/>
      <c r="F81" s="9" t="n">
        <v>975</v>
      </c>
      <c r="I81" s="10" t="inlineStr">
        <is>
          <t>EFECTIVO</t>
        </is>
      </c>
      <c r="J81" s="5" t="inlineStr">
        <is>
          <t>3203 JOSE ARIEL CHECKA AYAVIRI</t>
        </is>
      </c>
    </row>
    <row r="82">
      <c r="A82" s="5" t="inlineStr">
        <is>
          <t>CCAJ-PT53/42/2023</t>
        </is>
      </c>
      <c r="B82" s="6" t="n">
        <v>44991.74311738426</v>
      </c>
      <c r="C82" s="5" t="inlineStr">
        <is>
          <t>4363 BLANCA ROXANA SUBIETA RAMIREZ - CAJA</t>
        </is>
      </c>
      <c r="D82" s="7" t="n"/>
      <c r="E82" s="8" t="n"/>
      <c r="F82" s="9" t="n">
        <v>23917.8</v>
      </c>
      <c r="I82" s="10" t="inlineStr">
        <is>
          <t>EFECTIVO</t>
        </is>
      </c>
      <c r="J82" s="5" t="inlineStr">
        <is>
          <t>3313 JOSE ADRIAN ORCKO CHECA</t>
        </is>
      </c>
    </row>
    <row r="83">
      <c r="A83" s="5" t="inlineStr">
        <is>
          <t>CCAJ-PT53/42/2023</t>
        </is>
      </c>
      <c r="B83" s="6" t="n">
        <v>44991.74311738426</v>
      </c>
      <c r="C83" s="5" t="inlineStr">
        <is>
          <t>4363 BLANCA ROXANA SUBIETA RAMIREZ - CAJA</t>
        </is>
      </c>
      <c r="D83" s="7" t="n"/>
      <c r="E83" s="8" t="n"/>
      <c r="F83" s="9" t="n">
        <v>3657.4</v>
      </c>
      <c r="I83" s="10" t="inlineStr">
        <is>
          <t>EFECTIVO</t>
        </is>
      </c>
      <c r="J83" s="5" t="inlineStr">
        <is>
          <t>4363 BLANCA ROXANA SUBIETA RAMIREZ</t>
        </is>
      </c>
    </row>
    <row r="84">
      <c r="A84" s="5" t="inlineStr">
        <is>
          <t>CCAJ-PT53/42/2023</t>
        </is>
      </c>
      <c r="B84" s="6" t="n">
        <v>44991.74311738426</v>
      </c>
      <c r="C84" s="5" t="inlineStr">
        <is>
          <t>4363 BLANCA ROXANA SUBIETA RAMIREZ - CAJA</t>
        </is>
      </c>
      <c r="D84" s="7" t="n"/>
      <c r="E84" s="8" t="n"/>
      <c r="F84" s="9" t="n">
        <v>26038.2</v>
      </c>
      <c r="I84" s="10" t="inlineStr">
        <is>
          <t>EFECTIVO</t>
        </is>
      </c>
      <c r="J84" s="8" t="inlineStr">
        <is>
          <t>4536 JUAN FELIX ALEJO APAZA</t>
        </is>
      </c>
    </row>
    <row r="85">
      <c r="A85" s="5" t="inlineStr">
        <is>
          <t>CCAJ-PT53/42/2023</t>
        </is>
      </c>
      <c r="B85" s="6" t="n">
        <v>44991.74311738426</v>
      </c>
      <c r="C85" s="5" t="inlineStr">
        <is>
          <t>4363 BLANCA ROXANA SUBIETA RAMIREZ - CAJA</t>
        </is>
      </c>
      <c r="D85" s="7" t="n"/>
      <c r="E85" s="8" t="n"/>
      <c r="F85" s="9" t="n">
        <v>50591.8</v>
      </c>
      <c r="I85" s="10" t="inlineStr">
        <is>
          <t>EFECTIVO</t>
        </is>
      </c>
      <c r="J85" s="8" t="inlineStr">
        <is>
          <t>5117 JIMMY PAXI - T02</t>
        </is>
      </c>
    </row>
    <row r="86">
      <c r="A86" s="5" t="inlineStr">
        <is>
          <t>CCAJ-PT53/42/2023</t>
        </is>
      </c>
      <c r="B86" s="6" t="n">
        <v>44991.74311738426</v>
      </c>
      <c r="C86" s="5" t="inlineStr">
        <is>
          <t>4363 BLANCA ROXANA SUBIETA RAMIREZ - CAJA</t>
        </is>
      </c>
      <c r="D86" s="7" t="n"/>
      <c r="E86" s="8" t="n"/>
      <c r="F86" s="9" t="n">
        <v>113422</v>
      </c>
      <c r="I86" s="10" t="inlineStr">
        <is>
          <t>EFECTIVO</t>
        </is>
      </c>
      <c r="J86" s="5" t="inlineStr">
        <is>
          <t>5132 MAURO EZEQUIEL GUTIERREZ PACHECO</t>
        </is>
      </c>
    </row>
    <row r="87">
      <c r="A87" s="11" t="inlineStr">
        <is>
          <t>SAP</t>
        </is>
      </c>
      <c r="B87" s="3" t="n"/>
      <c r="C87" s="3" t="n"/>
      <c r="D87" s="7" t="n"/>
      <c r="E87" s="8" t="n"/>
      <c r="F87" s="12">
        <f>SUM(F75:G86)</f>
        <v/>
      </c>
      <c r="G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F88" s="36" t="n"/>
      <c r="G88" s="9" t="n"/>
      <c r="I88" s="10" t="n"/>
      <c r="J88" s="5" t="n"/>
    </row>
    <row r="89" ht="15.75" customHeight="1">
      <c r="A89" s="5" t="n"/>
      <c r="B89" s="6" t="n"/>
      <c r="C89" s="5" t="n"/>
      <c r="D89" s="34" t="n">
        <v>112875388</v>
      </c>
      <c r="E89" s="15" t="n">
        <v>112899477</v>
      </c>
      <c r="I89" s="10" t="n"/>
      <c r="J89" s="5" t="n"/>
    </row>
    <row r="90">
      <c r="A90" s="5" t="n"/>
      <c r="B90" s="6" t="n"/>
      <c r="C90" s="5" t="n"/>
      <c r="D90" s="7" t="inlineStr">
        <is>
          <t>112875388</t>
        </is>
      </c>
      <c r="E90" s="8" t="inlineStr">
        <is>
          <t>112879455</t>
        </is>
      </c>
      <c r="G90" s="9" t="n"/>
      <c r="I90" s="10" t="n"/>
      <c r="J90" s="5" t="n"/>
    </row>
    <row r="91">
      <c r="A91" s="1" t="inlineStr">
        <is>
          <t>Cierre Caja</t>
        </is>
      </c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3" t="inlineStr">
        <is>
          <t>Del 07/03/2023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90" t="inlineStr">
        <is>
          <t>Cierre Caja</t>
        </is>
      </c>
      <c r="B93" s="90" t="inlineStr">
        <is>
          <t>Fecha</t>
        </is>
      </c>
      <c r="C93" s="90" t="inlineStr">
        <is>
          <t>Cajero</t>
        </is>
      </c>
      <c r="D93" s="90" t="inlineStr">
        <is>
          <t>Nro Voucher</t>
        </is>
      </c>
      <c r="E93" s="90" t="inlineStr">
        <is>
          <t>Nro Cuenta</t>
        </is>
      </c>
      <c r="F93" s="90" t="inlineStr">
        <is>
          <t>Tipo Ingreso</t>
        </is>
      </c>
      <c r="G93" s="91" t="n"/>
      <c r="H93" s="92" t="n"/>
      <c r="I93" s="90" t="inlineStr">
        <is>
          <t>TIPO DE INGRESO</t>
        </is>
      </c>
      <c r="J93" s="90" t="inlineStr">
        <is>
          <t>Cobrador</t>
        </is>
      </c>
    </row>
    <row r="94">
      <c r="A94" s="93" t="n"/>
      <c r="B94" s="93" t="n"/>
      <c r="C94" s="93" t="n"/>
      <c r="D94" s="93" t="n"/>
      <c r="E94" s="93" t="n"/>
      <c r="F94" s="4" t="inlineStr">
        <is>
          <t>EFECTIVO</t>
        </is>
      </c>
      <c r="G94" s="4" t="inlineStr">
        <is>
          <t>CHEQUE</t>
        </is>
      </c>
      <c r="H94" s="4" t="inlineStr">
        <is>
          <t>TRANSFERENCIA</t>
        </is>
      </c>
      <c r="I94" s="93" t="n"/>
      <c r="J94" s="93" t="n"/>
    </row>
    <row r="95">
      <c r="A95" s="5" t="inlineStr">
        <is>
          <t>CCAJ-PT53/43/2023</t>
        </is>
      </c>
      <c r="B95" s="6" t="n">
        <v>44992.80513136574</v>
      </c>
      <c r="C95" s="5" t="inlineStr">
        <is>
          <t>4363 BLANCA ROXANA SUBIETA RAMIREZ - CAJA</t>
        </is>
      </c>
      <c r="D95" s="7" t="n">
        <v>287905</v>
      </c>
      <c r="E95" s="8" t="inlineStr">
        <is>
          <t>BISA-100070073</t>
        </is>
      </c>
      <c r="H95" s="9" t="n">
        <v>20000</v>
      </c>
      <c r="I95" s="5" t="inlineStr">
        <is>
          <t>DEPÓSITO BANCARIO</t>
        </is>
      </c>
      <c r="J95" s="5" t="inlineStr">
        <is>
          <t>5132 MAURO EZEQUIEL GUTIERREZ PACHECO</t>
        </is>
      </c>
    </row>
    <row r="96">
      <c r="A96" s="5" t="inlineStr">
        <is>
          <t>CCAJ-PT53/43/2023</t>
        </is>
      </c>
      <c r="B96" s="6" t="n">
        <v>44992.80513136574</v>
      </c>
      <c r="C96" s="5" t="inlineStr">
        <is>
          <t>4363 BLANCA ROXANA SUBIETA RAMIREZ - CAJA</t>
        </is>
      </c>
      <c r="D96" s="7" t="n">
        <v>228395</v>
      </c>
      <c r="E96" s="8" t="inlineStr">
        <is>
          <t>BISA-100070073</t>
        </is>
      </c>
      <c r="H96" s="9" t="n">
        <v>20000</v>
      </c>
      <c r="I96" s="5" t="inlineStr">
        <is>
          <t>DEPÓSITO BANCARIO</t>
        </is>
      </c>
      <c r="J96" s="5" t="inlineStr">
        <is>
          <t>5132 MAURO EZEQUIEL GUTIERREZ PACHECO</t>
        </is>
      </c>
    </row>
    <row r="97">
      <c r="A97" s="5" t="inlineStr">
        <is>
          <t>CCAJ-PT53/43/2023</t>
        </is>
      </c>
      <c r="B97" s="6" t="n">
        <v>44992.80513136574</v>
      </c>
      <c r="C97" s="5" t="inlineStr">
        <is>
          <t>4363 BLANCA ROXANA SUBIETA RAMIREZ - CAJA</t>
        </is>
      </c>
      <c r="D97" s="7" t="n">
        <v>131227</v>
      </c>
      <c r="E97" s="5" t="inlineStr">
        <is>
          <t>MERCANTIL SANTA CRUZ-4010501329</t>
        </is>
      </c>
      <c r="H97" s="9" t="n">
        <v>1375.2</v>
      </c>
      <c r="I97" s="5" t="inlineStr">
        <is>
          <t>DEPÓSITO BANCARIO</t>
        </is>
      </c>
      <c r="J97" s="5" t="inlineStr">
        <is>
          <t>4363 BLANCA ROXANA SUBIETA RAMIREZ</t>
        </is>
      </c>
    </row>
    <row r="98">
      <c r="A98" s="5" t="inlineStr">
        <is>
          <t>CCAJ-PT53/43/2023</t>
        </is>
      </c>
      <c r="B98" s="6" t="n">
        <v>44992.80513136574</v>
      </c>
      <c r="C98" s="5" t="inlineStr">
        <is>
          <t>4363 BLANCA ROXANA SUBIETA RAMIREZ - CAJA</t>
        </is>
      </c>
      <c r="D98" s="7" t="n"/>
      <c r="E98" s="8" t="n"/>
      <c r="F98" s="9" t="n">
        <v>411</v>
      </c>
      <c r="I98" s="10" t="inlineStr">
        <is>
          <t>EFECTIVO</t>
        </is>
      </c>
      <c r="J98" s="5" t="inlineStr">
        <is>
          <t>3203 JOSE ARIEL CHECKA AYAVIRI</t>
        </is>
      </c>
    </row>
    <row r="99">
      <c r="A99" s="5" t="inlineStr">
        <is>
          <t>CCAJ-PT53/43/2023</t>
        </is>
      </c>
      <c r="B99" s="6" t="n">
        <v>44992.80513136574</v>
      </c>
      <c r="C99" s="5" t="inlineStr">
        <is>
          <t>4363 BLANCA ROXANA SUBIETA RAMIREZ - CAJA</t>
        </is>
      </c>
      <c r="D99" s="7" t="n"/>
      <c r="E99" s="8" t="n"/>
      <c r="F99" s="9" t="n">
        <v>7476.8</v>
      </c>
      <c r="I99" s="10" t="inlineStr">
        <is>
          <t>EFECTIVO</t>
        </is>
      </c>
      <c r="J99" s="5" t="inlineStr">
        <is>
          <t>3313 JOSE ADRIAN ORCKO CHECA</t>
        </is>
      </c>
    </row>
    <row r="100">
      <c r="A100" s="5" t="inlineStr">
        <is>
          <t>CCAJ-PT53/43/2023</t>
        </is>
      </c>
      <c r="B100" s="6" t="n">
        <v>44992.80513136574</v>
      </c>
      <c r="C100" s="5" t="inlineStr">
        <is>
          <t>4363 BLANCA ROXANA SUBIETA RAMIREZ - CAJA</t>
        </is>
      </c>
      <c r="D100" s="7" t="n"/>
      <c r="E100" s="8" t="n"/>
      <c r="F100" s="9" t="n">
        <v>2658</v>
      </c>
      <c r="I100" s="10" t="inlineStr">
        <is>
          <t>EFECTIVO</t>
        </is>
      </c>
      <c r="J100" s="8" t="inlineStr">
        <is>
          <t>4536 JUAN FELIX ALEJO APAZA</t>
        </is>
      </c>
    </row>
    <row r="101">
      <c r="A101" s="5" t="inlineStr">
        <is>
          <t>CCAJ-PT53/43/2023</t>
        </is>
      </c>
      <c r="B101" s="6" t="n">
        <v>44992.80513136574</v>
      </c>
      <c r="C101" s="5" t="inlineStr">
        <is>
          <t>4363 BLANCA ROXANA SUBIETA RAMIREZ - CAJA</t>
        </is>
      </c>
      <c r="D101" s="7" t="n"/>
      <c r="E101" s="8" t="n"/>
      <c r="F101" s="9" t="n">
        <v>19252.7</v>
      </c>
      <c r="I101" s="10" t="inlineStr">
        <is>
          <t>EFECTIVO</t>
        </is>
      </c>
      <c r="J101" s="5" t="inlineStr">
        <is>
          <t>5132 MAURO EZEQUIEL GUTIERREZ PACHECO</t>
        </is>
      </c>
    </row>
    <row r="102">
      <c r="A102" s="11" t="inlineStr">
        <is>
          <t>SAP</t>
        </is>
      </c>
      <c r="B102" s="3" t="n"/>
      <c r="C102" s="3" t="n"/>
      <c r="D102" s="7" t="n"/>
      <c r="E102" s="8" t="n"/>
      <c r="F102" s="26">
        <f>SUM(F95:G101)</f>
        <v/>
      </c>
      <c r="G102" s="9" t="n"/>
      <c r="I102" s="10" t="n"/>
      <c r="J102" s="5" t="n"/>
    </row>
    <row r="103">
      <c r="A103" s="13" t="inlineStr">
        <is>
          <t>FECHA</t>
        </is>
      </c>
      <c r="B103" s="13" t="inlineStr">
        <is>
          <t>CIERRE DE CAJA</t>
        </is>
      </c>
      <c r="C103" s="13" t="inlineStr">
        <is>
          <t>IMPORTE</t>
        </is>
      </c>
      <c r="D103" s="7" t="n"/>
      <c r="E103" s="8" t="n"/>
      <c r="F103" s="56" t="n"/>
      <c r="G103" s="9" t="n"/>
      <c r="I103" s="10" t="n"/>
      <c r="J103" s="5" t="n"/>
    </row>
    <row r="104" ht="15.75" customHeight="1">
      <c r="A104" s="5" t="n"/>
      <c r="B104" s="6" t="n"/>
      <c r="C104" s="5" t="n"/>
      <c r="D104" s="34" t="n">
        <v>112875369</v>
      </c>
      <c r="E104" s="15" t="n">
        <v>112899481</v>
      </c>
      <c r="I104" s="10" t="n"/>
      <c r="J104" s="5" t="n"/>
    </row>
    <row r="105">
      <c r="D105" t="inlineStr">
        <is>
          <t>112875369</t>
        </is>
      </c>
      <c r="E105" t="inlineStr">
        <is>
          <t>112879439</t>
        </is>
      </c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08/03/2023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90" t="inlineStr">
        <is>
          <t>Cierre Caja</t>
        </is>
      </c>
      <c r="B108" s="90" t="inlineStr">
        <is>
          <t>Fecha</t>
        </is>
      </c>
      <c r="C108" s="90" t="inlineStr">
        <is>
          <t>Cajero</t>
        </is>
      </c>
      <c r="D108" s="90" t="inlineStr">
        <is>
          <t>Nro Voucher</t>
        </is>
      </c>
      <c r="E108" s="90" t="inlineStr">
        <is>
          <t>Nro Cuenta</t>
        </is>
      </c>
      <c r="F108" s="90" t="inlineStr">
        <is>
          <t>Tipo Ingreso</t>
        </is>
      </c>
      <c r="G108" s="91" t="n"/>
      <c r="H108" s="92" t="n"/>
      <c r="I108" s="90" t="inlineStr">
        <is>
          <t>TIPO DE INGRESO</t>
        </is>
      </c>
      <c r="J108" s="90" t="inlineStr">
        <is>
          <t>Cobrador</t>
        </is>
      </c>
    </row>
    <row r="109">
      <c r="A109" s="93" t="n"/>
      <c r="B109" s="93" t="n"/>
      <c r="C109" s="93" t="n"/>
      <c r="D109" s="93" t="n"/>
      <c r="E109" s="93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93" t="n"/>
      <c r="J109" s="93" t="n"/>
    </row>
    <row r="110">
      <c r="A110" s="5" t="inlineStr">
        <is>
          <t>CCAJ-PT53/44/2023</t>
        </is>
      </c>
      <c r="B110" s="6" t="n">
        <v>44993.95473447916</v>
      </c>
      <c r="C110" s="5" t="inlineStr">
        <is>
          <t>4363 BLANCA ROXANA SUBIETA RAMIREZ - CAJA</t>
        </is>
      </c>
      <c r="D110" s="7" t="n">
        <v>3153032112</v>
      </c>
      <c r="E110" s="8" t="inlineStr">
        <is>
          <t>BISA-100070073</t>
        </is>
      </c>
      <c r="H110" s="9" t="n">
        <v>35000</v>
      </c>
      <c r="I110" s="5" t="inlineStr">
        <is>
          <t>DEPÓSITO BANCARIO</t>
        </is>
      </c>
      <c r="J110" s="5" t="inlineStr">
        <is>
          <t>3313 JOSE ADRIAN ORCKO CHECA</t>
        </is>
      </c>
    </row>
    <row r="111">
      <c r="A111" s="5" t="inlineStr">
        <is>
          <t>CCAJ-PT53/44/2023</t>
        </is>
      </c>
      <c r="B111" s="6" t="n">
        <v>44993.95473447916</v>
      </c>
      <c r="C111" s="5" t="inlineStr">
        <is>
          <t>4363 BLANCA ROXANA SUBIETA RAMIREZ - CAJA</t>
        </is>
      </c>
      <c r="D111" s="7" t="n">
        <v>2459705</v>
      </c>
      <c r="E111" s="8" t="inlineStr">
        <is>
          <t>BISA-100070073</t>
        </is>
      </c>
      <c r="H111" s="9" t="n">
        <v>25000</v>
      </c>
      <c r="I111" s="5" t="inlineStr">
        <is>
          <t>DEPÓSITO BANCARIO</t>
        </is>
      </c>
      <c r="J111" s="5" t="inlineStr">
        <is>
          <t>5132 MAURO EZEQUIEL GUTIERREZ PACHECO</t>
        </is>
      </c>
    </row>
    <row r="112">
      <c r="A112" s="5" t="inlineStr">
        <is>
          <t>CCAJ-PT53/44/2023</t>
        </is>
      </c>
      <c r="B112" s="6" t="n">
        <v>44993.95473447916</v>
      </c>
      <c r="C112" s="5" t="inlineStr">
        <is>
          <t>4363 BLANCA ROXANA SUBIETA RAMIREZ - CAJA</t>
        </is>
      </c>
      <c r="D112" s="7" t="n"/>
      <c r="E112" s="8" t="n"/>
      <c r="F112" s="9" t="n">
        <v>153.5</v>
      </c>
      <c r="I112" s="10" t="inlineStr">
        <is>
          <t>EFECTIVO</t>
        </is>
      </c>
      <c r="J112" s="5" t="inlineStr">
        <is>
          <t>3203 JOSE ARIEL CHECKA AYAVIRI</t>
        </is>
      </c>
    </row>
    <row r="113">
      <c r="A113" s="5" t="inlineStr">
        <is>
          <t>CCAJ-PT53/44/2023</t>
        </is>
      </c>
      <c r="B113" s="6" t="n">
        <v>44993.95473447916</v>
      </c>
      <c r="C113" s="5" t="inlineStr">
        <is>
          <t>4363 BLANCA ROXANA SUBIETA RAMIREZ - CAJA</t>
        </is>
      </c>
      <c r="D113" s="7" t="n"/>
      <c r="E113" s="8" t="n"/>
      <c r="F113" s="9" t="n">
        <v>44075.1</v>
      </c>
      <c r="I113" s="10" t="inlineStr">
        <is>
          <t>EFECTIVO</t>
        </is>
      </c>
      <c r="J113" s="5" t="inlineStr">
        <is>
          <t>3313 JOSE ADRIAN ORCKO CHECA</t>
        </is>
      </c>
    </row>
    <row r="114">
      <c r="A114" s="5" t="inlineStr">
        <is>
          <t>CCAJ-PT53/44/2023</t>
        </is>
      </c>
      <c r="B114" s="6" t="n">
        <v>44993.95473447916</v>
      </c>
      <c r="C114" s="5" t="inlineStr">
        <is>
          <t>4363 BLANCA ROXANA SUBIETA RAMIREZ - CAJA</t>
        </is>
      </c>
      <c r="D114" s="7" t="n"/>
      <c r="E114" s="8" t="n"/>
      <c r="F114" s="9" t="n">
        <v>14244.4</v>
      </c>
      <c r="I114" s="10" t="inlineStr">
        <is>
          <t>EFECTIVO</t>
        </is>
      </c>
      <c r="J114" s="8" t="inlineStr">
        <is>
          <t>4536 JUAN FELIX ALEJO APAZA</t>
        </is>
      </c>
    </row>
    <row r="115">
      <c r="A115" s="5" t="inlineStr">
        <is>
          <t>CCAJ-PT53/44/2023</t>
        </is>
      </c>
      <c r="B115" s="6" t="n">
        <v>44993.95473447916</v>
      </c>
      <c r="C115" s="5" t="inlineStr">
        <is>
          <t>4363 BLANCA ROXANA SUBIETA RAMIREZ - CAJA</t>
        </is>
      </c>
      <c r="D115" s="7" t="n"/>
      <c r="E115" s="8" t="n"/>
      <c r="F115" s="9" t="n">
        <v>61694.6</v>
      </c>
      <c r="I115" s="10" t="inlineStr">
        <is>
          <t>EFECTIVO</t>
        </is>
      </c>
      <c r="J115" s="5" t="inlineStr">
        <is>
          <t>5132 MAURO EZEQUIEL GUTIERREZ PACHECO</t>
        </is>
      </c>
    </row>
    <row r="116">
      <c r="A116" s="11" t="inlineStr">
        <is>
          <t>SAP</t>
        </is>
      </c>
      <c r="B116" s="3" t="n"/>
      <c r="C116" s="3" t="n"/>
      <c r="D116" s="7" t="n"/>
      <c r="E116" s="8" t="n"/>
      <c r="F116" s="26">
        <f>SUM(F110:G115)</f>
        <v/>
      </c>
      <c r="I116" s="10" t="n"/>
      <c r="J116" s="5" t="n"/>
    </row>
    <row r="117" ht="15.75" customHeight="1">
      <c r="A117" s="13" t="inlineStr">
        <is>
          <t>FECHA</t>
        </is>
      </c>
      <c r="B117" s="13" t="inlineStr">
        <is>
          <t>CIERRE DE CAJA</t>
        </is>
      </c>
      <c r="C117" s="13" t="inlineStr">
        <is>
          <t>IMPORTE</t>
        </is>
      </c>
      <c r="D117" s="32" t="n">
        <v>112917561</v>
      </c>
      <c r="E117" s="15" t="n">
        <v>112917733</v>
      </c>
      <c r="F117" s="15" t="n"/>
      <c r="I117" s="10" t="n"/>
      <c r="J117" s="5" t="n"/>
    </row>
    <row r="118"/>
    <row r="119">
      <c r="D119" t="inlineStr">
        <is>
          <t>112917561</t>
        </is>
      </c>
      <c r="E119" t="inlineStr">
        <is>
          <t>112917595</t>
        </is>
      </c>
    </row>
    <row r="120">
      <c r="A120" s="1" t="inlineStr">
        <is>
          <t>Cierre Caja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3" t="inlineStr">
        <is>
          <t>Del 09/03/2023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90" t="inlineStr">
        <is>
          <t>Cierre Caja</t>
        </is>
      </c>
      <c r="B122" s="90" t="inlineStr">
        <is>
          <t>Fecha</t>
        </is>
      </c>
      <c r="C122" s="90" t="inlineStr">
        <is>
          <t>Cajero</t>
        </is>
      </c>
      <c r="D122" s="90" t="inlineStr">
        <is>
          <t>Nro Voucher</t>
        </is>
      </c>
      <c r="E122" s="90" t="inlineStr">
        <is>
          <t>Nro Cuenta</t>
        </is>
      </c>
      <c r="F122" s="90" t="inlineStr">
        <is>
          <t>Tipo Ingreso</t>
        </is>
      </c>
      <c r="G122" s="91" t="n"/>
      <c r="H122" s="92" t="n"/>
      <c r="I122" s="90" t="inlineStr">
        <is>
          <t>TIPO DE INGRESO</t>
        </is>
      </c>
      <c r="J122" s="90" t="inlineStr">
        <is>
          <t>Cobrador</t>
        </is>
      </c>
    </row>
    <row r="123">
      <c r="A123" s="93" t="n"/>
      <c r="B123" s="93" t="n"/>
      <c r="C123" s="93" t="n"/>
      <c r="D123" s="93" t="n"/>
      <c r="E123" s="93" t="n"/>
      <c r="F123" s="4" t="inlineStr">
        <is>
          <t>EFECTIVO</t>
        </is>
      </c>
      <c r="G123" s="4" t="inlineStr">
        <is>
          <t>CHEQUE</t>
        </is>
      </c>
      <c r="H123" s="4" t="inlineStr">
        <is>
          <t>TRANSFERENCIA</t>
        </is>
      </c>
      <c r="I123" s="93" t="n"/>
      <c r="J123" s="93" t="n"/>
    </row>
    <row r="124">
      <c r="A124" s="5" t="inlineStr">
        <is>
          <t>CCAJ-PT53/45/2023</t>
        </is>
      </c>
      <c r="B124" s="6" t="n">
        <v>44994.79999930556</v>
      </c>
      <c r="C124" s="5" t="inlineStr">
        <is>
          <t>4363 BLANCA ROXANA SUBIETA RAMIREZ - CAJA</t>
        </is>
      </c>
      <c r="D124" s="7" t="n">
        <v>344916</v>
      </c>
      <c r="E124" s="8" t="inlineStr">
        <is>
          <t>BISA-100070073</t>
        </is>
      </c>
      <c r="H124" s="9" t="n">
        <v>195</v>
      </c>
      <c r="I124" s="5" t="inlineStr">
        <is>
          <t>DEPÓSITO BANCARIO</t>
        </is>
      </c>
      <c r="J124" s="5" t="inlineStr">
        <is>
          <t>5132 MAURO EZEQUIEL GUTIERREZ PACHECO</t>
        </is>
      </c>
    </row>
    <row r="125">
      <c r="A125" s="5" t="inlineStr">
        <is>
          <t>CCAJ-PT53/45/2023</t>
        </is>
      </c>
      <c r="B125" s="6" t="n">
        <v>44994.79999930556</v>
      </c>
      <c r="C125" s="5" t="inlineStr">
        <is>
          <t>4363 BLANCA ROXANA SUBIETA RAMIREZ - CAJA</t>
        </is>
      </c>
      <c r="D125" s="7" t="n"/>
      <c r="E125" s="8" t="n"/>
      <c r="F125" s="9" t="n">
        <v>399</v>
      </c>
      <c r="I125" s="10" t="inlineStr">
        <is>
          <t>EFECTIVO</t>
        </is>
      </c>
      <c r="J125" s="5" t="inlineStr">
        <is>
          <t>3203 JOSE ARIEL CHECKA AYAVIRI</t>
        </is>
      </c>
    </row>
    <row r="126">
      <c r="A126" s="5" t="inlineStr">
        <is>
          <t>CCAJ-PT53/45/2023</t>
        </is>
      </c>
      <c r="B126" s="6" t="n">
        <v>44994.79999930556</v>
      </c>
      <c r="C126" s="5" t="inlineStr">
        <is>
          <t>4363 BLANCA ROXANA SUBIETA RAMIREZ - CAJA</t>
        </is>
      </c>
      <c r="D126" s="7" t="n"/>
      <c r="E126" s="8" t="n"/>
      <c r="F126" s="9" t="n">
        <v>16495.3</v>
      </c>
      <c r="I126" s="10" t="inlineStr">
        <is>
          <t>EFECTIVO</t>
        </is>
      </c>
      <c r="J126" s="5" t="inlineStr">
        <is>
          <t>3313 JOSE ADRIAN ORCKO CHECA</t>
        </is>
      </c>
    </row>
    <row r="127">
      <c r="A127" s="5" t="inlineStr">
        <is>
          <t>CCAJ-PT53/45/2023</t>
        </is>
      </c>
      <c r="B127" s="6" t="n">
        <v>44994.79999930556</v>
      </c>
      <c r="C127" s="5" t="inlineStr">
        <is>
          <t>4363 BLANCA ROXANA SUBIETA RAMIREZ - CAJA</t>
        </is>
      </c>
      <c r="D127" s="7" t="n"/>
      <c r="E127" s="8" t="n"/>
      <c r="F127" s="9" t="n">
        <v>31218.3</v>
      </c>
      <c r="I127" s="10" t="inlineStr">
        <is>
          <t>EFECTIVO</t>
        </is>
      </c>
      <c r="J127" s="8" t="inlineStr">
        <is>
          <t>4536 JUAN FELIX ALEJO APAZA</t>
        </is>
      </c>
    </row>
    <row r="128">
      <c r="A128" s="5" t="inlineStr">
        <is>
          <t>CCAJ-PT53/45/2023</t>
        </is>
      </c>
      <c r="B128" s="6" t="n">
        <v>44994.79999930556</v>
      </c>
      <c r="C128" s="5" t="inlineStr">
        <is>
          <t>4363 BLANCA ROXANA SUBIETA RAMIREZ - CAJA</t>
        </is>
      </c>
      <c r="D128" s="7" t="n"/>
      <c r="E128" s="8" t="n"/>
      <c r="F128" s="9" t="n">
        <v>54611.2</v>
      </c>
      <c r="I128" s="10" t="inlineStr">
        <is>
          <t>EFECTIVO</t>
        </is>
      </c>
      <c r="J128" s="5" t="inlineStr">
        <is>
          <t>5132 MAURO EZEQUIEL GUTIERREZ PACHECO</t>
        </is>
      </c>
    </row>
    <row r="129">
      <c r="A129" s="11" t="inlineStr">
        <is>
          <t>SAP</t>
        </is>
      </c>
      <c r="B129" s="3" t="n"/>
      <c r="C129" s="3" t="n"/>
      <c r="D129" s="7" t="n"/>
      <c r="E129" s="8" t="n"/>
      <c r="F129" s="12">
        <f>SUM(F124:G128)</f>
        <v/>
      </c>
      <c r="H129" s="9" t="n"/>
      <c r="I129" s="5" t="n"/>
      <c r="J129" s="5" t="n"/>
    </row>
    <row r="130" ht="15.75" customHeight="1">
      <c r="A130" s="13" t="inlineStr">
        <is>
          <t>FECHA</t>
        </is>
      </c>
      <c r="B130" s="13" t="inlineStr">
        <is>
          <t>CIERRE DE CAJA</t>
        </is>
      </c>
      <c r="C130" s="13" t="inlineStr">
        <is>
          <t>IMPORTE</t>
        </is>
      </c>
      <c r="D130" s="32" t="n">
        <v>112917560</v>
      </c>
      <c r="E130" s="15" t="n">
        <v>112917734</v>
      </c>
      <c r="H130" s="9" t="n"/>
      <c r="I130" s="5" t="n"/>
      <c r="J130" s="5" t="n"/>
    </row>
    <row r="131"/>
    <row r="132">
      <c r="D132" t="inlineStr">
        <is>
          <t>112917560</t>
        </is>
      </c>
      <c r="E132" t="inlineStr">
        <is>
          <t>112917594</t>
        </is>
      </c>
    </row>
    <row r="133">
      <c r="A133" s="1" t="inlineStr">
        <is>
          <t>Cierre Caja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3" t="inlineStr">
        <is>
          <t>Del 10/03/2023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90" t="inlineStr">
        <is>
          <t>Cierre Caja</t>
        </is>
      </c>
      <c r="B135" s="90" t="inlineStr">
        <is>
          <t>Fecha</t>
        </is>
      </c>
      <c r="C135" s="90" t="inlineStr">
        <is>
          <t>Cajero</t>
        </is>
      </c>
      <c r="D135" s="90" t="inlineStr">
        <is>
          <t>Nro Voucher</t>
        </is>
      </c>
      <c r="E135" s="90" t="inlineStr">
        <is>
          <t>Nro Cuenta</t>
        </is>
      </c>
      <c r="F135" s="90" t="inlineStr">
        <is>
          <t>Tipo Ingreso</t>
        </is>
      </c>
      <c r="G135" s="91" t="n"/>
      <c r="H135" s="92" t="n"/>
      <c r="I135" s="90" t="inlineStr">
        <is>
          <t>TIPO DE INGRESO</t>
        </is>
      </c>
      <c r="J135" s="90" t="inlineStr">
        <is>
          <t>Cobrador</t>
        </is>
      </c>
    </row>
    <row r="136">
      <c r="A136" s="93" t="n"/>
      <c r="B136" s="93" t="n"/>
      <c r="C136" s="93" t="n"/>
      <c r="D136" s="93" t="n"/>
      <c r="E136" s="93" t="n"/>
      <c r="F136" s="4" t="inlineStr">
        <is>
          <t>EFECTIVO</t>
        </is>
      </c>
      <c r="G136" s="4" t="inlineStr">
        <is>
          <t>CHEQUE</t>
        </is>
      </c>
      <c r="H136" s="4" t="inlineStr">
        <is>
          <t>TRANSFERENCIA</t>
        </is>
      </c>
      <c r="I136" s="93" t="n"/>
      <c r="J136" s="93" t="n"/>
    </row>
    <row r="137">
      <c r="A137" s="5" t="inlineStr">
        <is>
          <t>CCAJ-PT53/46/2023</t>
        </is>
      </c>
      <c r="B137" s="6" t="n">
        <v>44995.71749818287</v>
      </c>
      <c r="C137" s="5" t="inlineStr">
        <is>
          <t>4363 BLANCA ROXANA SUBIETA RAMIREZ - CAJA</t>
        </is>
      </c>
      <c r="D137" s="7" t="n"/>
      <c r="E137" s="8" t="n"/>
      <c r="F137" s="9" t="n">
        <v>5592</v>
      </c>
      <c r="I137" s="10" t="inlineStr">
        <is>
          <t>EFECTIVO</t>
        </is>
      </c>
      <c r="J137" s="5" t="inlineStr">
        <is>
          <t>3203 JOSE ARIEL CHECKA AYAVIRI</t>
        </is>
      </c>
    </row>
    <row r="138">
      <c r="A138" s="5" t="inlineStr">
        <is>
          <t>CCAJ-PT53/46/2023</t>
        </is>
      </c>
      <c r="B138" s="6" t="n">
        <v>44995.71749818287</v>
      </c>
      <c r="C138" s="5" t="inlineStr">
        <is>
          <t>4363 BLANCA ROXANA SUBIETA RAMIREZ - CAJA</t>
        </is>
      </c>
      <c r="D138" s="7" t="n"/>
      <c r="E138" s="8" t="n"/>
      <c r="F138" s="9" t="n">
        <v>933.5</v>
      </c>
      <c r="I138" s="10" t="inlineStr">
        <is>
          <t>EFECTIVO</t>
        </is>
      </c>
      <c r="J138" s="5" t="inlineStr">
        <is>
          <t>4363 BLANCA ROXANA SUBIETA RAMIREZ</t>
        </is>
      </c>
    </row>
    <row r="139">
      <c r="A139" s="5" t="inlineStr">
        <is>
          <t>CCAJ-PT53/46/2023</t>
        </is>
      </c>
      <c r="B139" s="6" t="n">
        <v>44995.71749818287</v>
      </c>
      <c r="C139" s="5" t="inlineStr">
        <is>
          <t>4363 BLANCA ROXANA SUBIETA RAMIREZ - CAJA</t>
        </is>
      </c>
      <c r="D139" s="7" t="n"/>
      <c r="E139" s="8" t="n"/>
      <c r="F139" s="9" t="n">
        <v>20915.9</v>
      </c>
      <c r="I139" s="10" t="inlineStr">
        <is>
          <t>EFECTIVO</t>
        </is>
      </c>
      <c r="J139" s="5" t="inlineStr">
        <is>
          <t>5132 MAURO EZEQUIEL GUTIERREZ PACHECO</t>
        </is>
      </c>
    </row>
    <row r="140">
      <c r="A140" s="11" t="inlineStr">
        <is>
          <t>SAP</t>
        </is>
      </c>
      <c r="B140" s="3" t="n"/>
      <c r="C140" s="3" t="n"/>
      <c r="D140" s="7" t="n"/>
      <c r="E140" s="8" t="n"/>
      <c r="F140" s="26">
        <f>SUM(F137:G139)</f>
        <v/>
      </c>
      <c r="H140" s="9" t="n"/>
      <c r="I140" s="5" t="n"/>
      <c r="J140" s="5" t="n"/>
    </row>
    <row r="141">
      <c r="A141" s="85" t="inlineStr">
        <is>
          <t>RECORTE SAP</t>
        </is>
      </c>
      <c r="B141" s="91" t="n"/>
      <c r="C141" s="92" t="n"/>
      <c r="D141" s="86" t="inlineStr">
        <is>
          <t>COMPROBANTES MN</t>
        </is>
      </c>
      <c r="E141" s="91" t="n"/>
      <c r="F141" s="92" t="n"/>
      <c r="H141" s="9" t="n"/>
      <c r="I141" s="10" t="n"/>
      <c r="J141" s="5" t="n"/>
    </row>
    <row r="142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CAJA-ETV</t>
        </is>
      </c>
      <c r="E142" s="13" t="inlineStr">
        <is>
          <t>DOC ETV-BANCO</t>
        </is>
      </c>
      <c r="F142" s="13" t="inlineStr">
        <is>
          <t>COMPENSACION</t>
        </is>
      </c>
      <c r="H142" s="9" t="n"/>
      <c r="I142" s="10" t="n"/>
      <c r="J142" s="5" t="n"/>
    </row>
    <row r="143" ht="15.75" customHeight="1">
      <c r="D143" s="37" t="inlineStr">
        <is>
          <t>112938590</t>
        </is>
      </c>
      <c r="E143" s="37" t="inlineStr">
        <is>
          <t>112938631</t>
        </is>
      </c>
      <c r="F143" s="33" t="n"/>
    </row>
    <row r="144">
      <c r="A144" s="85" t="inlineStr">
        <is>
          <t>RECORTE SAP</t>
        </is>
      </c>
      <c r="B144" s="91" t="n"/>
      <c r="C144" s="92" t="n"/>
      <c r="D144" s="86" t="inlineStr">
        <is>
          <t>COMPROBANTES ME</t>
        </is>
      </c>
      <c r="E144" s="91" t="n"/>
      <c r="F144" s="92" t="n"/>
      <c r="H144" s="9" t="n"/>
      <c r="I144" s="10" t="n"/>
      <c r="J144" s="5" t="n"/>
    </row>
    <row r="145">
      <c r="A145" s="13" t="inlineStr">
        <is>
          <t>CIERRE DE CAJA</t>
        </is>
      </c>
      <c r="B145" s="13" t="inlineStr">
        <is>
          <t>FECHA</t>
        </is>
      </c>
      <c r="C145" s="13" t="inlineStr">
        <is>
          <t>IMPORTE</t>
        </is>
      </c>
      <c r="D145" s="13" t="inlineStr">
        <is>
          <t>DOC CAJA-ETV</t>
        </is>
      </c>
      <c r="E145" s="13" t="inlineStr">
        <is>
          <t>DOC ETV-BANCO</t>
        </is>
      </c>
      <c r="F145" s="13" t="inlineStr">
        <is>
          <t>COMPENSACION</t>
        </is>
      </c>
      <c r="H145" s="9" t="n"/>
      <c r="I145" s="10" t="n"/>
      <c r="J145" s="5" t="n"/>
    </row>
    <row r="146"/>
    <row r="147"/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11/03/2023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90" t="inlineStr">
        <is>
          <t>Cierre Caja</t>
        </is>
      </c>
      <c r="B150" s="90" t="inlineStr">
        <is>
          <t>Fecha</t>
        </is>
      </c>
      <c r="C150" s="90" t="inlineStr">
        <is>
          <t>Cajero</t>
        </is>
      </c>
      <c r="D150" s="90" t="inlineStr">
        <is>
          <t>Nro Voucher</t>
        </is>
      </c>
      <c r="E150" s="90" t="inlineStr">
        <is>
          <t>Nro Cuenta</t>
        </is>
      </c>
      <c r="F150" s="90" t="inlineStr">
        <is>
          <t>Tipo Ingreso</t>
        </is>
      </c>
      <c r="G150" s="91" t="n"/>
      <c r="H150" s="92" t="n"/>
      <c r="I150" s="90" t="inlineStr">
        <is>
          <t>TIPO DE INGRESO</t>
        </is>
      </c>
      <c r="J150" s="90" t="inlineStr">
        <is>
          <t>Cobrador</t>
        </is>
      </c>
    </row>
    <row r="151">
      <c r="A151" s="93" t="n"/>
      <c r="B151" s="93" t="n"/>
      <c r="C151" s="93" t="n"/>
      <c r="D151" s="93" t="n"/>
      <c r="E151" s="93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93" t="n"/>
      <c r="J151" s="93" t="n"/>
    </row>
    <row r="152">
      <c r="A152" s="22" t="inlineStr">
        <is>
          <t>NO HUBO CIERRES DE CAJA, SABADO</t>
        </is>
      </c>
      <c r="B152" s="27" t="n"/>
      <c r="C152" s="60" t="n"/>
      <c r="D152" s="7" t="n"/>
      <c r="E152" s="8" t="n"/>
      <c r="F152" s="9" t="n"/>
      <c r="I152" s="10" t="n"/>
      <c r="J152" s="8" t="n"/>
    </row>
    <row r="153" ht="15.75" customHeight="1">
      <c r="A153" s="11" t="inlineStr">
        <is>
          <t>SAP</t>
        </is>
      </c>
      <c r="B153" s="3" t="n"/>
      <c r="C153" s="3" t="n"/>
      <c r="D153" s="32" t="n"/>
      <c r="E153" s="15" t="n"/>
      <c r="F153" s="9" t="n"/>
      <c r="I153" s="10" t="n"/>
      <c r="J153" s="5" t="n"/>
    </row>
    <row r="154">
      <c r="A154" s="85" t="inlineStr">
        <is>
          <t>RECORTE SAP</t>
        </is>
      </c>
      <c r="B154" s="91" t="n"/>
      <c r="C154" s="92" t="n"/>
      <c r="D154" s="86" t="inlineStr">
        <is>
          <t>COMPROBANTES MN</t>
        </is>
      </c>
      <c r="E154" s="91" t="n"/>
      <c r="F154" s="92" t="n"/>
      <c r="H154" s="9" t="n"/>
      <c r="I154" s="10" t="n"/>
      <c r="J154" s="5" t="n"/>
    </row>
    <row r="155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CAJA-ETV</t>
        </is>
      </c>
      <c r="E155" s="13" t="inlineStr">
        <is>
          <t>DOC ETV-BANCO</t>
        </is>
      </c>
      <c r="F155" s="13" t="inlineStr">
        <is>
          <t>COMPENSACION</t>
        </is>
      </c>
      <c r="H155" s="9" t="n"/>
      <c r="I155" s="10" t="n"/>
      <c r="J155" s="5" t="n"/>
    </row>
    <row r="156" ht="15.75" customHeight="1">
      <c r="A156" s="22" t="inlineStr">
        <is>
          <t>NO HUBO CIERRES DE CAJA, SABADO</t>
        </is>
      </c>
      <c r="B156" s="28" t="n"/>
      <c r="D156" s="37" t="n"/>
      <c r="E156" s="37" t="n"/>
      <c r="F156" s="33" t="n"/>
    </row>
    <row r="157">
      <c r="A157" s="85" t="inlineStr">
        <is>
          <t>RECORTE SAP</t>
        </is>
      </c>
      <c r="B157" s="91" t="n"/>
      <c r="C157" s="92" t="n"/>
      <c r="D157" s="86" t="inlineStr">
        <is>
          <t>COMPROBANTES ME</t>
        </is>
      </c>
      <c r="E157" s="91" t="n"/>
      <c r="F157" s="92" t="n"/>
      <c r="H157" s="9" t="n"/>
      <c r="I157" s="10" t="n"/>
      <c r="J157" s="5" t="n"/>
    </row>
    <row r="158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CAJA-ETV</t>
        </is>
      </c>
      <c r="E158" s="13" t="inlineStr">
        <is>
          <t>DOC ETV-BANCO</t>
        </is>
      </c>
      <c r="F158" s="13" t="inlineStr">
        <is>
          <t>COMPENSACION</t>
        </is>
      </c>
      <c r="H158" s="9" t="n"/>
      <c r="I158" s="10" t="n"/>
      <c r="J158" s="5" t="n"/>
    </row>
    <row r="159">
      <c r="A159" s="22" t="inlineStr">
        <is>
          <t>NO HUBO CIERRES DE CAJA, SABADO</t>
        </is>
      </c>
      <c r="B159" s="28" t="n"/>
    </row>
    <row r="160"/>
    <row r="161">
      <c r="A161" s="1" t="inlineStr">
        <is>
          <t>Cierre Caja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3" t="inlineStr">
        <is>
          <t>Del 13/03/2023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90" t="inlineStr">
        <is>
          <t>Cierre Caja</t>
        </is>
      </c>
      <c r="B163" s="90" t="inlineStr">
        <is>
          <t>Fecha</t>
        </is>
      </c>
      <c r="C163" s="90" t="inlineStr">
        <is>
          <t>Cajero</t>
        </is>
      </c>
      <c r="D163" s="90" t="inlineStr">
        <is>
          <t>Nro Voucher</t>
        </is>
      </c>
      <c r="E163" s="90" t="inlineStr">
        <is>
          <t>Nro Cuenta</t>
        </is>
      </c>
      <c r="F163" s="90" t="inlineStr">
        <is>
          <t>Tipo Ingreso</t>
        </is>
      </c>
      <c r="G163" s="91" t="n"/>
      <c r="H163" s="92" t="n"/>
      <c r="I163" s="90" t="inlineStr">
        <is>
          <t>TIPO DE INGRESO</t>
        </is>
      </c>
      <c r="J163" s="90" t="inlineStr">
        <is>
          <t>Cobrador</t>
        </is>
      </c>
    </row>
    <row r="164">
      <c r="A164" s="93" t="n"/>
      <c r="B164" s="93" t="n"/>
      <c r="C164" s="93" t="n"/>
      <c r="D164" s="93" t="n"/>
      <c r="E164" s="93" t="n"/>
      <c r="F164" s="4" t="inlineStr">
        <is>
          <t>EFECTIVO</t>
        </is>
      </c>
      <c r="G164" s="4" t="inlineStr">
        <is>
          <t>CHEQUE</t>
        </is>
      </c>
      <c r="H164" s="4" t="inlineStr">
        <is>
          <t>TRANSFERENCIA</t>
        </is>
      </c>
      <c r="I164" s="93" t="n"/>
      <c r="J164" s="93" t="n"/>
    </row>
    <row r="165">
      <c r="A165" s="5" t="inlineStr">
        <is>
          <t>CCAJ-PT53/47/2023</t>
        </is>
      </c>
      <c r="B165" s="6" t="n">
        <v>44998.70898780093</v>
      </c>
      <c r="C165" s="5" t="inlineStr">
        <is>
          <t>4363 BLANCA ROXANA SUBIETA RAMIREZ - CAJA</t>
        </is>
      </c>
      <c r="D165" s="7" t="n">
        <v>866274</v>
      </c>
      <c r="E165" s="8" t="inlineStr">
        <is>
          <t>BISA-100070073</t>
        </is>
      </c>
      <c r="H165" s="9" t="n">
        <v>1512.21</v>
      </c>
      <c r="I165" s="5" t="inlineStr">
        <is>
          <t>DEPÓSITO BANCARIO</t>
        </is>
      </c>
      <c r="J165" s="5" t="inlineStr">
        <is>
          <t>5132 MAURO EZEQUIEL GUTIERREZ PACHECO</t>
        </is>
      </c>
    </row>
    <row r="166">
      <c r="A166" s="5" t="inlineStr">
        <is>
          <t>CCAJ-PT53/47/2023</t>
        </is>
      </c>
      <c r="B166" s="6" t="n">
        <v>44998.70898780093</v>
      </c>
      <c r="C166" s="5" t="inlineStr">
        <is>
          <t>4363 BLANCA ROXANA SUBIETA RAMIREZ - CAJA</t>
        </is>
      </c>
      <c r="D166" s="7" t="n">
        <v>3161528647</v>
      </c>
      <c r="E166" s="5" t="inlineStr">
        <is>
          <t>BANCO UNION-10000020161539</t>
        </is>
      </c>
      <c r="H166" s="9" t="n">
        <v>3824.79</v>
      </c>
      <c r="I166" s="5" t="inlineStr">
        <is>
          <t>DEPÓSITO BANCARIO</t>
        </is>
      </c>
      <c r="J166" s="5" t="inlineStr">
        <is>
          <t>5132 MAURO EZEQUIEL GUTIERREZ PACHECO</t>
        </is>
      </c>
    </row>
    <row r="167">
      <c r="A167" s="5" t="inlineStr">
        <is>
          <t>CCAJ-PT53/47/2023</t>
        </is>
      </c>
      <c r="B167" s="6" t="n">
        <v>44998.70898780093</v>
      </c>
      <c r="C167" s="5" t="inlineStr">
        <is>
          <t>4363 BLANCA ROXANA SUBIETA RAMIREZ - CAJA</t>
        </is>
      </c>
      <c r="D167" s="7" t="n"/>
      <c r="E167" s="8" t="n"/>
      <c r="F167" s="9" t="n">
        <v>2948</v>
      </c>
      <c r="I167" s="10" t="inlineStr">
        <is>
          <t>EFECTIVO</t>
        </is>
      </c>
      <c r="J167" s="5" t="inlineStr">
        <is>
          <t>3203 JOSE ARIEL CHECKA AYAVIRI</t>
        </is>
      </c>
    </row>
    <row r="168">
      <c r="A168" s="5" t="inlineStr">
        <is>
          <t>CCAJ-PT53/47/2023</t>
        </is>
      </c>
      <c r="B168" s="6" t="n">
        <v>44998.70898780093</v>
      </c>
      <c r="C168" s="5" t="inlineStr">
        <is>
          <t>4363 BLANCA ROXANA SUBIETA RAMIREZ - CAJA</t>
        </is>
      </c>
      <c r="D168" s="7" t="n"/>
      <c r="E168" s="8" t="n"/>
      <c r="F168" s="9" t="n">
        <v>56291.4</v>
      </c>
      <c r="I168" s="10" t="inlineStr">
        <is>
          <t>EFECTIVO</t>
        </is>
      </c>
      <c r="J168" s="5" t="inlineStr">
        <is>
          <t>3313 JOSE ADRIAN ORCKO CHECA</t>
        </is>
      </c>
    </row>
    <row r="169">
      <c r="A169" s="5" t="inlineStr">
        <is>
          <t>CCAJ-PT53/47/2023</t>
        </is>
      </c>
      <c r="B169" s="6" t="n">
        <v>44998.70898780093</v>
      </c>
      <c r="C169" s="5" t="inlineStr">
        <is>
          <t>4363 BLANCA ROXANA SUBIETA RAMIREZ - CAJA</t>
        </is>
      </c>
      <c r="D169" s="7" t="n"/>
      <c r="E169" s="8" t="n"/>
      <c r="F169" s="9" t="n">
        <v>41776.9</v>
      </c>
      <c r="I169" s="10" t="inlineStr">
        <is>
          <t>EFECTIVO</t>
        </is>
      </c>
      <c r="J169" s="8" t="inlineStr">
        <is>
          <t>4536 JUAN FELIX ALEJO APAZA</t>
        </is>
      </c>
    </row>
    <row r="170">
      <c r="A170" s="5" t="inlineStr">
        <is>
          <t>CCAJ-PT53/47/2023</t>
        </is>
      </c>
      <c r="B170" s="6" t="n">
        <v>44998.70898780093</v>
      </c>
      <c r="C170" s="5" t="inlineStr">
        <is>
          <t>4363 BLANCA ROXANA SUBIETA RAMIREZ - CAJA</t>
        </is>
      </c>
      <c r="D170" s="7" t="n"/>
      <c r="E170" s="8" t="n"/>
      <c r="F170" s="9" t="n">
        <v>15348.4</v>
      </c>
      <c r="I170" s="10" t="inlineStr">
        <is>
          <t>EFECTIVO</t>
        </is>
      </c>
      <c r="J170" s="8" t="inlineStr">
        <is>
          <t>5117 JIMMY PAXI - T02</t>
        </is>
      </c>
    </row>
    <row r="171">
      <c r="A171" s="5" t="inlineStr">
        <is>
          <t>CCAJ-PT53/47/2023</t>
        </is>
      </c>
      <c r="B171" s="6" t="n">
        <v>44998.70898780093</v>
      </c>
      <c r="C171" s="5" t="inlineStr">
        <is>
          <t>4363 BLANCA ROXANA SUBIETA RAMIREZ - CAJA</t>
        </is>
      </c>
      <c r="D171" s="7" t="n"/>
      <c r="E171" s="8" t="n"/>
      <c r="F171" s="9" t="n">
        <v>64601.8</v>
      </c>
      <c r="I171" s="10" t="inlineStr">
        <is>
          <t>EFECTIVO</t>
        </is>
      </c>
      <c r="J171" s="8" t="inlineStr">
        <is>
          <t>5117 JIMMY PAXI - T03</t>
        </is>
      </c>
    </row>
    <row r="172">
      <c r="A172" s="5" t="inlineStr">
        <is>
          <t>CCAJ-PT53/47/2023</t>
        </is>
      </c>
      <c r="B172" s="6" t="n">
        <v>44998.70898780093</v>
      </c>
      <c r="C172" s="5" t="inlineStr">
        <is>
          <t>4363 BLANCA ROXANA SUBIETA RAMIREZ - CAJA</t>
        </is>
      </c>
      <c r="D172" s="7" t="n"/>
      <c r="E172" s="8" t="n"/>
      <c r="F172" s="9" t="n">
        <v>54582.7</v>
      </c>
      <c r="I172" s="10" t="inlineStr">
        <is>
          <t>EFECTIVO</t>
        </is>
      </c>
      <c r="J172" s="5" t="inlineStr">
        <is>
          <t>5132 MAURO EZEQUIEL GUTIERREZ PACHECO</t>
        </is>
      </c>
    </row>
    <row r="173">
      <c r="A173" s="11" t="inlineStr">
        <is>
          <t>SAP</t>
        </is>
      </c>
      <c r="B173" s="3" t="n"/>
      <c r="C173" s="3" t="n"/>
      <c r="D173" s="7" t="n"/>
      <c r="E173" s="8" t="n"/>
      <c r="F173" s="44">
        <f>SUM(F165:G172)</f>
        <v/>
      </c>
      <c r="I173" s="10" t="n"/>
      <c r="J173" s="5" t="n"/>
    </row>
    <row r="174">
      <c r="A174" s="85" t="inlineStr">
        <is>
          <t>RECORTE SAP</t>
        </is>
      </c>
      <c r="B174" s="91" t="n"/>
      <c r="C174" s="92" t="n"/>
      <c r="D174" s="86" t="inlineStr">
        <is>
          <t>COMPROBANTES MN</t>
        </is>
      </c>
      <c r="E174" s="91" t="n"/>
      <c r="F174" s="92" t="n"/>
      <c r="H174" s="9" t="n"/>
      <c r="I174" s="10" t="n"/>
      <c r="J174" s="5" t="n"/>
    </row>
    <row r="175">
      <c r="A175" s="13" t="inlineStr">
        <is>
          <t>CIERRE DE CAJA</t>
        </is>
      </c>
      <c r="B175" s="13" t="inlineStr">
        <is>
          <t>FECHA</t>
        </is>
      </c>
      <c r="C175" s="13" t="inlineStr">
        <is>
          <t>IMPORTE</t>
        </is>
      </c>
      <c r="D175" s="13" t="inlineStr">
        <is>
          <t>DOC CAJA-ETV</t>
        </is>
      </c>
      <c r="E175" s="13" t="inlineStr">
        <is>
          <t>DOC ETV-BANCO</t>
        </is>
      </c>
      <c r="F175" s="13" t="inlineStr">
        <is>
          <t>COMPENSACION</t>
        </is>
      </c>
      <c r="H175" s="9" t="n"/>
      <c r="I175" s="10" t="n"/>
      <c r="J175" s="5" t="n"/>
    </row>
    <row r="176" ht="15.75" customHeight="1">
      <c r="D176" s="37" t="inlineStr">
        <is>
          <t>112938589</t>
        </is>
      </c>
      <c r="E176" s="37" t="inlineStr">
        <is>
          <t>112938630</t>
        </is>
      </c>
      <c r="F176" s="33" t="n"/>
    </row>
    <row r="177">
      <c r="A177" s="85" t="inlineStr">
        <is>
          <t>RECORTE SAP</t>
        </is>
      </c>
      <c r="B177" s="91" t="n"/>
      <c r="C177" s="92" t="n"/>
      <c r="D177" s="86" t="inlineStr">
        <is>
          <t>COMPROBANTES ME</t>
        </is>
      </c>
      <c r="E177" s="91" t="n"/>
      <c r="F177" s="92" t="n"/>
      <c r="H177" s="9" t="n"/>
      <c r="I177" s="10" t="n"/>
      <c r="J177" s="5" t="n"/>
    </row>
    <row r="178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CAJA-ETV</t>
        </is>
      </c>
      <c r="E178" s="13" t="inlineStr">
        <is>
          <t>DOC ETV-BANCO</t>
        </is>
      </c>
      <c r="F178" s="13" t="inlineStr">
        <is>
          <t>COMPENSACION</t>
        </is>
      </c>
      <c r="H178" s="9" t="n"/>
      <c r="I178" s="10" t="n"/>
      <c r="J178" s="5" t="n"/>
    </row>
    <row r="179"/>
    <row r="180"/>
    <row r="181">
      <c r="A181" s="1" t="inlineStr">
        <is>
          <t>Cierre Caja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3" t="inlineStr">
        <is>
          <t>Del 14/03/2023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90" t="inlineStr">
        <is>
          <t>Cierre Caja</t>
        </is>
      </c>
      <c r="B183" s="90" t="inlineStr">
        <is>
          <t>Fecha</t>
        </is>
      </c>
      <c r="C183" s="90" t="inlineStr">
        <is>
          <t>Cajero</t>
        </is>
      </c>
      <c r="D183" s="90" t="inlineStr">
        <is>
          <t>Nro Voucher</t>
        </is>
      </c>
      <c r="E183" s="90" t="inlineStr">
        <is>
          <t>Nro Cuenta</t>
        </is>
      </c>
      <c r="F183" s="90" t="inlineStr">
        <is>
          <t>Tipo Ingreso</t>
        </is>
      </c>
      <c r="G183" s="91" t="n"/>
      <c r="H183" s="92" t="n"/>
      <c r="I183" s="90" t="inlineStr">
        <is>
          <t>TIPO DE INGRESO</t>
        </is>
      </c>
      <c r="J183" s="90" t="inlineStr">
        <is>
          <t>Cobrador</t>
        </is>
      </c>
    </row>
    <row r="184">
      <c r="A184" s="93" t="n"/>
      <c r="B184" s="93" t="n"/>
      <c r="C184" s="93" t="n"/>
      <c r="D184" s="93" t="n"/>
      <c r="E184" s="93" t="n"/>
      <c r="F184" s="4" t="inlineStr">
        <is>
          <t>EFECTIVO</t>
        </is>
      </c>
      <c r="G184" s="4" t="inlineStr">
        <is>
          <t>CHEQUE</t>
        </is>
      </c>
      <c r="H184" s="4" t="inlineStr">
        <is>
          <t>TRANSFERENCIA</t>
        </is>
      </c>
      <c r="I184" s="93" t="n"/>
      <c r="J184" s="93" t="n"/>
    </row>
    <row r="185">
      <c r="A185" s="5" t="inlineStr">
        <is>
          <t>CCAJ-PT53/48/2023</t>
        </is>
      </c>
      <c r="B185" s="6" t="n">
        <v>44999.72653739584</v>
      </c>
      <c r="C185" s="5" t="inlineStr">
        <is>
          <t>4363 BLANCA ROXANA SUBIETA RAMIREZ - CAJA</t>
        </is>
      </c>
      <c r="D185" s="7" t="n">
        <v>16833797</v>
      </c>
      <c r="E185" s="8" t="inlineStr">
        <is>
          <t>BISA-100070073</t>
        </is>
      </c>
      <c r="H185" s="9" t="n">
        <v>13000</v>
      </c>
      <c r="I185" s="5" t="inlineStr">
        <is>
          <t>DEPÓSITO BANCARIO</t>
        </is>
      </c>
      <c r="J185" s="5" t="inlineStr">
        <is>
          <t>5132 MAURO EZEQUIEL GUTIERREZ PACHECO</t>
        </is>
      </c>
    </row>
    <row r="186">
      <c r="A186" s="5" t="inlineStr">
        <is>
          <t>CCAJ-PT53/48/2023</t>
        </is>
      </c>
      <c r="B186" s="6" t="n">
        <v>44999.72653739584</v>
      </c>
      <c r="C186" s="5" t="inlineStr">
        <is>
          <t>4363 BLANCA ROXANA SUBIETA RAMIREZ - CAJA</t>
        </is>
      </c>
      <c r="D186" s="7" t="n"/>
      <c r="E186" s="8" t="n"/>
      <c r="F186" s="9" t="n">
        <v>621</v>
      </c>
      <c r="I186" s="10" t="inlineStr">
        <is>
          <t>EFECTIVO</t>
        </is>
      </c>
      <c r="J186" s="5" t="inlineStr">
        <is>
          <t>3203 JOSE ARIEL CHECKA AYAVIRI</t>
        </is>
      </c>
    </row>
    <row r="187">
      <c r="A187" s="5" t="inlineStr">
        <is>
          <t>CCAJ-PT53/48/2023</t>
        </is>
      </c>
      <c r="B187" s="6" t="n">
        <v>44999.72653739584</v>
      </c>
      <c r="C187" s="5" t="inlineStr">
        <is>
          <t>4363 BLANCA ROXANA SUBIETA RAMIREZ - CAJA</t>
        </is>
      </c>
      <c r="D187" s="7" t="n"/>
      <c r="E187" s="8" t="n"/>
      <c r="F187" s="9" t="n">
        <v>22882.2</v>
      </c>
      <c r="I187" s="10" t="inlineStr">
        <is>
          <t>EFECTIVO</t>
        </is>
      </c>
      <c r="J187" s="5" t="inlineStr">
        <is>
          <t>3313 JOSE ADRIAN ORCKO CHECA</t>
        </is>
      </c>
    </row>
    <row r="188">
      <c r="A188" s="5" t="inlineStr">
        <is>
          <t>CCAJ-PT53/48/2023</t>
        </is>
      </c>
      <c r="B188" s="6" t="n">
        <v>44999.72653739584</v>
      </c>
      <c r="C188" s="5" t="inlineStr">
        <is>
          <t>4363 BLANCA ROXANA SUBIETA RAMIREZ - CAJA</t>
        </is>
      </c>
      <c r="D188" s="7" t="n"/>
      <c r="E188" s="8" t="n"/>
      <c r="F188" s="9" t="n">
        <v>2239.6</v>
      </c>
      <c r="I188" s="10" t="inlineStr">
        <is>
          <t>EFECTIVO</t>
        </is>
      </c>
      <c r="J188" s="8" t="inlineStr">
        <is>
          <t>4536 JUAN FELIX ALEJO APAZA</t>
        </is>
      </c>
    </row>
    <row r="189">
      <c r="A189" s="5" t="inlineStr">
        <is>
          <t>CCAJ-PT53/48/2023</t>
        </is>
      </c>
      <c r="B189" s="6" t="n">
        <v>44999.72653739584</v>
      </c>
      <c r="C189" s="5" t="inlineStr">
        <is>
          <t>4363 BLANCA ROXANA SUBIETA RAMIREZ - CAJA</t>
        </is>
      </c>
      <c r="D189" s="7" t="n"/>
      <c r="E189" s="8" t="n"/>
      <c r="F189" s="9" t="n">
        <v>42732.2</v>
      </c>
      <c r="I189" s="10" t="inlineStr">
        <is>
          <t>EFECTIVO</t>
        </is>
      </c>
      <c r="J189" s="5" t="inlineStr">
        <is>
          <t>5132 MAURO EZEQUIEL GUTIERREZ PACHECO</t>
        </is>
      </c>
    </row>
    <row r="190">
      <c r="A190" s="11" t="inlineStr">
        <is>
          <t>SAP</t>
        </is>
      </c>
      <c r="B190" s="3" t="n"/>
      <c r="C190" s="3" t="n"/>
      <c r="D190" s="7" t="n"/>
      <c r="E190" s="8" t="n"/>
      <c r="F190" s="44">
        <f>SUM(F185:G189)</f>
        <v/>
      </c>
      <c r="I190" s="10" t="n"/>
      <c r="J190" s="5" t="n"/>
    </row>
    <row r="191">
      <c r="A191" s="85" t="inlineStr">
        <is>
          <t>RECORTE SAP</t>
        </is>
      </c>
      <c r="B191" s="91" t="n"/>
      <c r="C191" s="92" t="n"/>
      <c r="D191" s="86" t="inlineStr">
        <is>
          <t>COMPROBANTES MN</t>
        </is>
      </c>
      <c r="E191" s="91" t="n"/>
      <c r="F191" s="92" t="n"/>
      <c r="H191" s="9" t="n"/>
      <c r="I191" s="10" t="n"/>
      <c r="J191" s="5" t="n"/>
    </row>
    <row r="192">
      <c r="A192" s="13" t="inlineStr">
        <is>
          <t>CIERRE DE CAJA</t>
        </is>
      </c>
      <c r="B192" s="13" t="inlineStr">
        <is>
          <t>FECHA</t>
        </is>
      </c>
      <c r="C192" s="13" t="inlineStr">
        <is>
          <t>IMPORTE</t>
        </is>
      </c>
      <c r="D192" s="13" t="inlineStr">
        <is>
          <t>DOC CAJA-ETV</t>
        </is>
      </c>
      <c r="E192" s="13" t="inlineStr">
        <is>
          <t>DOC ETV-BANCO</t>
        </is>
      </c>
      <c r="F192" s="13" t="inlineStr">
        <is>
          <t>COMPENSACION</t>
        </is>
      </c>
      <c r="H192" s="9" t="n"/>
      <c r="I192" s="10" t="n"/>
      <c r="J192" s="5" t="n"/>
    </row>
    <row r="193" ht="15.75" customHeight="1">
      <c r="D193" s="37" t="inlineStr">
        <is>
          <t>112938588</t>
        </is>
      </c>
      <c r="E193" s="37" t="inlineStr">
        <is>
          <t>112938629</t>
        </is>
      </c>
      <c r="F193" s="33" t="n"/>
    </row>
    <row r="194">
      <c r="A194" s="85" t="inlineStr">
        <is>
          <t>RECORTE SAP</t>
        </is>
      </c>
      <c r="B194" s="91" t="n"/>
      <c r="C194" s="92" t="n"/>
      <c r="D194" s="86" t="inlineStr">
        <is>
          <t>COMPROBANTES ME</t>
        </is>
      </c>
      <c r="E194" s="91" t="n"/>
      <c r="F194" s="92" t="n"/>
      <c r="H194" s="9" t="n"/>
      <c r="I194" s="10" t="n"/>
      <c r="J194" s="5" t="n"/>
    </row>
    <row r="195">
      <c r="A195" s="13" t="inlineStr">
        <is>
          <t>CIERRE DE CAJA</t>
        </is>
      </c>
      <c r="B195" s="13" t="inlineStr">
        <is>
          <t>FECHA</t>
        </is>
      </c>
      <c r="C195" s="13" t="inlineStr">
        <is>
          <t>IMPORTE</t>
        </is>
      </c>
      <c r="D195" s="13" t="inlineStr">
        <is>
          <t>DOC CAJA-ETV</t>
        </is>
      </c>
      <c r="E195" s="13" t="inlineStr">
        <is>
          <t>DOC ETV-BANCO</t>
        </is>
      </c>
      <c r="F195" s="13" t="inlineStr">
        <is>
          <t>COMPENSACION</t>
        </is>
      </c>
      <c r="H195" s="9" t="n"/>
      <c r="I195" s="10" t="n"/>
      <c r="J195" s="5" t="n"/>
    </row>
    <row r="196"/>
    <row r="197"/>
    <row r="198">
      <c r="A198" s="1" t="inlineStr">
        <is>
          <t>Cierre Caja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3" t="inlineStr">
        <is>
          <t>Del 15/03/2023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90" t="inlineStr">
        <is>
          <t>Cierre Caja</t>
        </is>
      </c>
      <c r="B200" s="90" t="inlineStr">
        <is>
          <t>Fecha</t>
        </is>
      </c>
      <c r="C200" s="90" t="inlineStr">
        <is>
          <t>Cajero</t>
        </is>
      </c>
      <c r="D200" s="90" t="inlineStr">
        <is>
          <t>Nro Voucher</t>
        </is>
      </c>
      <c r="E200" s="90" t="inlineStr">
        <is>
          <t>Nro Cuenta</t>
        </is>
      </c>
      <c r="F200" s="90" t="inlineStr">
        <is>
          <t>Tipo Ingreso</t>
        </is>
      </c>
      <c r="G200" s="91" t="n"/>
      <c r="H200" s="92" t="n"/>
      <c r="I200" s="90" t="inlineStr">
        <is>
          <t>TIPO DE INGRESO</t>
        </is>
      </c>
      <c r="J200" s="90" t="inlineStr">
        <is>
          <t>Cobrador</t>
        </is>
      </c>
    </row>
    <row r="201">
      <c r="A201" s="93" t="n"/>
      <c r="B201" s="93" t="n"/>
      <c r="C201" s="93" t="n"/>
      <c r="D201" s="93" t="n"/>
      <c r="E201" s="93" t="n"/>
      <c r="F201" s="4" t="inlineStr">
        <is>
          <t>EFECTIVO</t>
        </is>
      </c>
      <c r="G201" s="4" t="inlineStr">
        <is>
          <t>CHEQUE</t>
        </is>
      </c>
      <c r="H201" s="4" t="inlineStr">
        <is>
          <t>TRANSFERENCIA</t>
        </is>
      </c>
      <c r="I201" s="93" t="n"/>
      <c r="J201" s="93" t="n"/>
    </row>
    <row r="202">
      <c r="A202" s="5" t="inlineStr">
        <is>
          <t>CCAJ-PT53/49/2023</t>
        </is>
      </c>
      <c r="B202" s="6" t="n">
        <v>45000.69068493055</v>
      </c>
      <c r="C202" s="5" t="inlineStr">
        <is>
          <t>4363 BLANCA ROXANA SUBIETA RAMIREZ - CAJA</t>
        </is>
      </c>
      <c r="D202" s="7" t="n">
        <v>345677</v>
      </c>
      <c r="E202" s="8" t="inlineStr">
        <is>
          <t>BISA-100070073</t>
        </is>
      </c>
      <c r="H202" s="9" t="n">
        <v>1474.36</v>
      </c>
      <c r="I202" s="5" t="inlineStr">
        <is>
          <t>DEPÓSITO BANCARIO</t>
        </is>
      </c>
      <c r="J202" s="5" t="inlineStr">
        <is>
          <t>5132 MAURO EZEQUIEL GUTIERREZ PACHECO</t>
        </is>
      </c>
    </row>
    <row r="203">
      <c r="A203" s="5" t="inlineStr">
        <is>
          <t>CCAJ-PT53/49/2023</t>
        </is>
      </c>
      <c r="B203" s="6" t="n">
        <v>45000.69068493055</v>
      </c>
      <c r="C203" s="5" t="inlineStr">
        <is>
          <t>4363 BLANCA ROXANA SUBIETA RAMIREZ - CAJA</t>
        </is>
      </c>
      <c r="D203" s="7" t="n">
        <v>253732</v>
      </c>
      <c r="E203" s="8" t="inlineStr">
        <is>
          <t>BISA-100070073</t>
        </is>
      </c>
      <c r="H203" s="9" t="n">
        <v>288</v>
      </c>
      <c r="I203" s="5" t="inlineStr">
        <is>
          <t>DEPÓSITO BANCARIO</t>
        </is>
      </c>
      <c r="J203" s="5" t="inlineStr">
        <is>
          <t>5132 MAURO EZEQUIEL GUTIERREZ PACHECO</t>
        </is>
      </c>
    </row>
    <row r="204">
      <c r="A204" s="5" t="inlineStr">
        <is>
          <t>CCAJ-PT53/49/2023</t>
        </is>
      </c>
      <c r="B204" s="6" t="n">
        <v>45000.69068493055</v>
      </c>
      <c r="C204" s="5" t="inlineStr">
        <is>
          <t>4363 BLANCA ROXANA SUBIETA RAMIREZ - CAJA</t>
        </is>
      </c>
      <c r="D204" s="7" t="n"/>
      <c r="E204" s="8" t="n"/>
      <c r="F204" s="9" t="n">
        <v>2327.4</v>
      </c>
      <c r="I204" s="10" t="inlineStr">
        <is>
          <t>EFECTIVO</t>
        </is>
      </c>
      <c r="J204" s="5" t="inlineStr">
        <is>
          <t>3203 JOSE ARIEL CHECKA AYAVIRI</t>
        </is>
      </c>
    </row>
    <row r="205">
      <c r="A205" s="5" t="inlineStr">
        <is>
          <t>CCAJ-PT53/49/2023</t>
        </is>
      </c>
      <c r="B205" s="6" t="n">
        <v>45000.69068493055</v>
      </c>
      <c r="C205" s="5" t="inlineStr">
        <is>
          <t>4363 BLANCA ROXANA SUBIETA RAMIREZ - CAJA</t>
        </is>
      </c>
      <c r="D205" s="7" t="n"/>
      <c r="E205" s="8" t="n"/>
      <c r="F205" s="9" t="n">
        <v>16701</v>
      </c>
      <c r="I205" s="10" t="inlineStr">
        <is>
          <t>EFECTIVO</t>
        </is>
      </c>
      <c r="J205" s="8" t="inlineStr">
        <is>
          <t>4536 JUAN FELIX ALEJO APAZA</t>
        </is>
      </c>
    </row>
    <row r="206">
      <c r="A206" s="5" t="inlineStr">
        <is>
          <t>CCAJ-PT53/49/2023</t>
        </is>
      </c>
      <c r="B206" s="6" t="n">
        <v>45000.69068493055</v>
      </c>
      <c r="C206" s="5" t="inlineStr">
        <is>
          <t>4363 BLANCA ROXANA SUBIETA RAMIREZ - CAJA</t>
        </is>
      </c>
      <c r="D206" s="7" t="n"/>
      <c r="E206" s="8" t="n"/>
      <c r="F206" s="9" t="n">
        <v>26566.3</v>
      </c>
      <c r="I206" s="10" t="inlineStr">
        <is>
          <t>EFECTIVO</t>
        </is>
      </c>
      <c r="J206" s="5" t="inlineStr">
        <is>
          <t>5132 MAURO EZEQUIEL GUTIERREZ PACHECO</t>
        </is>
      </c>
    </row>
    <row r="207">
      <c r="A207" s="11" t="inlineStr">
        <is>
          <t>SAP</t>
        </is>
      </c>
      <c r="B207" s="3" t="n"/>
      <c r="C207" s="3" t="n"/>
      <c r="D207" s="7" t="n"/>
      <c r="E207" s="8" t="n"/>
      <c r="F207" s="26">
        <f>SUM(F202:G206)</f>
        <v/>
      </c>
      <c r="H207" s="9" t="n"/>
      <c r="I207" s="10" t="n"/>
      <c r="J207" s="5" t="n"/>
    </row>
    <row r="208">
      <c r="A208" s="85" t="inlineStr">
        <is>
          <t>RECORTE SAP</t>
        </is>
      </c>
      <c r="B208" s="91" t="n"/>
      <c r="C208" s="92" t="n"/>
      <c r="D208" s="86" t="inlineStr">
        <is>
          <t>COMPROBANTES MN</t>
        </is>
      </c>
      <c r="E208" s="91" t="n"/>
      <c r="F208" s="92" t="n"/>
      <c r="H208" s="9" t="n"/>
      <c r="I208" s="10" t="n"/>
      <c r="J208" s="5" t="n"/>
    </row>
    <row r="209">
      <c r="A209" s="13" t="inlineStr">
        <is>
          <t>CIERRE DE CAJA</t>
        </is>
      </c>
      <c r="B209" s="13" t="inlineStr">
        <is>
          <t>FECHA</t>
        </is>
      </c>
      <c r="C209" s="13" t="inlineStr">
        <is>
          <t>IMPORTE</t>
        </is>
      </c>
      <c r="D209" s="13" t="inlineStr">
        <is>
          <t>DOC CAJA-ETV</t>
        </is>
      </c>
      <c r="E209" s="13" t="inlineStr">
        <is>
          <t>DOC ETV-BANCO</t>
        </is>
      </c>
      <c r="F209" s="13" t="inlineStr">
        <is>
          <t>COMPENSACION</t>
        </is>
      </c>
      <c r="H209" s="9" t="n"/>
      <c r="I209" s="10" t="n"/>
      <c r="J209" s="5" t="n"/>
    </row>
    <row r="210" ht="15.75" customHeight="1">
      <c r="D210" s="37" t="n"/>
      <c r="E210" s="37" t="n"/>
      <c r="F210" s="33" t="n"/>
    </row>
    <row r="211">
      <c r="A211" s="85" t="inlineStr">
        <is>
          <t>RECORTE SAP</t>
        </is>
      </c>
      <c r="B211" s="91" t="n"/>
      <c r="C211" s="92" t="n"/>
      <c r="D211" s="86" t="inlineStr">
        <is>
          <t>COMPROBANTES ME</t>
        </is>
      </c>
      <c r="E211" s="91" t="n"/>
      <c r="F211" s="92" t="n"/>
      <c r="H211" s="9" t="n"/>
      <c r="I211" s="10" t="n"/>
      <c r="J211" s="5" t="n"/>
    </row>
    <row r="212">
      <c r="A212" s="13" t="inlineStr">
        <is>
          <t>CIERRE DE CAJA</t>
        </is>
      </c>
      <c r="B212" s="13" t="inlineStr">
        <is>
          <t>FECHA</t>
        </is>
      </c>
      <c r="C212" s="13" t="inlineStr">
        <is>
          <t>IMPORTE</t>
        </is>
      </c>
      <c r="D212" s="13" t="inlineStr">
        <is>
          <t>DOC CAJA-ETV</t>
        </is>
      </c>
      <c r="E212" s="13" t="inlineStr">
        <is>
          <t>DOC ETV-BANCO</t>
        </is>
      </c>
      <c r="F212" s="13" t="inlineStr">
        <is>
          <t>COMPENSACION</t>
        </is>
      </c>
      <c r="H212" s="9" t="n"/>
      <c r="I212" s="10" t="n"/>
      <c r="J212" s="5" t="n"/>
    </row>
    <row r="213" ht="15.75" customHeight="1">
      <c r="A213" s="5" t="n"/>
      <c r="B213" s="6" t="n"/>
      <c r="C213" s="5" t="n"/>
      <c r="D213" s="37" t="n"/>
      <c r="E213" s="37" t="n"/>
      <c r="F213" s="33" t="n"/>
      <c r="H213" s="9" t="n"/>
      <c r="I213" s="10" t="n"/>
      <c r="J213" s="5" t="n"/>
    </row>
    <row r="214"/>
    <row r="215">
      <c r="A215" s="1" t="inlineStr">
        <is>
          <t>Cierre Caja</t>
        </is>
      </c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3" t="inlineStr">
        <is>
          <t>Del 16/03/2023</t>
        </is>
      </c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90" t="inlineStr">
        <is>
          <t>Cierre Caja</t>
        </is>
      </c>
      <c r="B217" s="90" t="inlineStr">
        <is>
          <t>Fecha</t>
        </is>
      </c>
      <c r="C217" s="90" t="inlineStr">
        <is>
          <t>Cajero</t>
        </is>
      </c>
      <c r="D217" s="90" t="inlineStr">
        <is>
          <t>Nro Voucher</t>
        </is>
      </c>
      <c r="E217" s="90" t="inlineStr">
        <is>
          <t>Nro Cuenta</t>
        </is>
      </c>
      <c r="F217" s="90" t="inlineStr">
        <is>
          <t>Tipo Ingreso</t>
        </is>
      </c>
      <c r="G217" s="91" t="n"/>
      <c r="H217" s="92" t="n"/>
      <c r="I217" s="90" t="inlineStr">
        <is>
          <t>TIPO DE INGRESO</t>
        </is>
      </c>
      <c r="J217" s="90" t="inlineStr">
        <is>
          <t>Cobrador</t>
        </is>
      </c>
    </row>
    <row r="218">
      <c r="A218" s="93" t="n"/>
      <c r="B218" s="93" t="n"/>
      <c r="C218" s="93" t="n"/>
      <c r="D218" s="93" t="n"/>
      <c r="E218" s="93" t="n"/>
      <c r="F218" s="4" t="inlineStr">
        <is>
          <t>EFECTIVO</t>
        </is>
      </c>
      <c r="G218" s="4" t="inlineStr">
        <is>
          <t>CHEQUE</t>
        </is>
      </c>
      <c r="H218" s="4" t="inlineStr">
        <is>
          <t>TRANSFERENCIA</t>
        </is>
      </c>
      <c r="I218" s="93" t="n"/>
      <c r="J218" s="93" t="n"/>
    </row>
    <row r="219">
      <c r="A219" s="5" t="inlineStr">
        <is>
          <t>CCAJ-PT53/50/2023</t>
        </is>
      </c>
      <c r="B219" s="6" t="n">
        <v>45001.71434210648</v>
      </c>
      <c r="C219" s="5" t="inlineStr">
        <is>
          <t>4363 BLANCA ROXANA SUBIETA RAMIREZ - CAJA</t>
        </is>
      </c>
      <c r="D219" s="7" t="n"/>
      <c r="E219" s="8" t="n"/>
      <c r="F219" s="9" t="n">
        <v>10984.6</v>
      </c>
      <c r="I219" s="10" t="inlineStr">
        <is>
          <t>EFECTIVO</t>
        </is>
      </c>
      <c r="J219" s="5" t="inlineStr">
        <is>
          <t>3313 JOSE ADRIAN ORCKO CHECA</t>
        </is>
      </c>
    </row>
    <row r="220">
      <c r="A220" s="5" t="inlineStr">
        <is>
          <t>CCAJ-PT53/50/2023</t>
        </is>
      </c>
      <c r="B220" s="6" t="n">
        <v>45001.71434210648</v>
      </c>
      <c r="C220" s="5" t="inlineStr">
        <is>
          <t>4363 BLANCA ROXANA SUBIETA RAMIREZ - CAJA</t>
        </is>
      </c>
      <c r="D220" s="7" t="n"/>
      <c r="E220" s="8" t="n"/>
      <c r="F220" s="9" t="n">
        <v>33038.2</v>
      </c>
      <c r="I220" s="10" t="inlineStr">
        <is>
          <t>EFECTIVO</t>
        </is>
      </c>
      <c r="J220" s="8" t="inlineStr">
        <is>
          <t>4536 JUAN FELIX ALEJO APAZA</t>
        </is>
      </c>
    </row>
    <row r="221">
      <c r="A221" s="5" t="inlineStr">
        <is>
          <t>CCAJ-PT53/50/2023</t>
        </is>
      </c>
      <c r="B221" s="6" t="n">
        <v>45001.71434210648</v>
      </c>
      <c r="C221" s="5" t="inlineStr">
        <is>
          <t>4363 BLANCA ROXANA SUBIETA RAMIREZ - CAJA</t>
        </is>
      </c>
      <c r="D221" s="7" t="n"/>
      <c r="E221" s="8" t="n"/>
      <c r="F221" s="9" t="n">
        <v>13080.2</v>
      </c>
      <c r="I221" s="10" t="inlineStr">
        <is>
          <t>EFECTIVO</t>
        </is>
      </c>
      <c r="J221" s="5" t="inlineStr">
        <is>
          <t>5132 MAURO EZEQUIEL GUTIERREZ PACHECO</t>
        </is>
      </c>
    </row>
    <row r="222">
      <c r="A222" s="24" t="inlineStr">
        <is>
          <t>SAP</t>
        </is>
      </c>
      <c r="B222" s="6" t="n"/>
      <c r="C222" s="5" t="n"/>
      <c r="D222" s="7" t="n"/>
      <c r="E222" s="8" t="n"/>
      <c r="F222" s="12">
        <f>SUM(F219:G221)</f>
        <v/>
      </c>
      <c r="G222" s="9" t="n"/>
      <c r="I222" s="10" t="n"/>
      <c r="J222" s="8" t="n"/>
    </row>
    <row r="223">
      <c r="A223" s="85" t="inlineStr">
        <is>
          <t>RECORTE SAP</t>
        </is>
      </c>
      <c r="B223" s="91" t="n"/>
      <c r="C223" s="92" t="n"/>
      <c r="D223" s="86" t="inlineStr">
        <is>
          <t>COMPROBANTES MN</t>
        </is>
      </c>
      <c r="E223" s="91" t="n"/>
      <c r="F223" s="92" t="n"/>
      <c r="G223" s="9" t="n"/>
      <c r="I223" s="10" t="n"/>
      <c r="J223" s="8" t="n"/>
    </row>
    <row r="224">
      <c r="A224" s="13" t="inlineStr">
        <is>
          <t>CIERRE DE CAJA</t>
        </is>
      </c>
      <c r="B224" s="13" t="inlineStr">
        <is>
          <t>FECHA</t>
        </is>
      </c>
      <c r="C224" s="13" t="inlineStr">
        <is>
          <t>IMPORTE</t>
        </is>
      </c>
      <c r="D224" s="13" t="inlineStr">
        <is>
          <t>DOC CAJA-ETV</t>
        </is>
      </c>
      <c r="E224" s="13" t="inlineStr">
        <is>
          <t>DOC ETV-BANCO</t>
        </is>
      </c>
      <c r="F224" s="13" t="inlineStr">
        <is>
          <t>COMPENSACION</t>
        </is>
      </c>
      <c r="G224" s="9" t="n"/>
      <c r="I224" s="10" t="n"/>
      <c r="J224" s="8" t="n"/>
    </row>
    <row r="225" ht="15.75" customHeight="1">
      <c r="D225" s="37" t="n"/>
      <c r="E225" s="37" t="n"/>
      <c r="F225" s="33" t="n"/>
      <c r="G225" s="9" t="n"/>
      <c r="I225" s="10" t="n"/>
      <c r="J225" s="8" t="n"/>
    </row>
    <row r="226">
      <c r="A226" s="85" t="inlineStr">
        <is>
          <t>RECORTE SAP</t>
        </is>
      </c>
      <c r="B226" s="91" t="n"/>
      <c r="C226" s="92" t="n"/>
      <c r="D226" s="86" t="inlineStr">
        <is>
          <t>COMPROBANTES ME</t>
        </is>
      </c>
      <c r="E226" s="91" t="n"/>
      <c r="F226" s="92" t="n"/>
      <c r="G226" s="9" t="n"/>
      <c r="I226" s="10" t="n"/>
      <c r="J226" s="8" t="n"/>
    </row>
    <row r="227">
      <c r="A227" s="13" t="inlineStr">
        <is>
          <t>CIERRE DE CAJA</t>
        </is>
      </c>
      <c r="B227" s="13" t="inlineStr">
        <is>
          <t>FECHA</t>
        </is>
      </c>
      <c r="C227" s="13" t="inlineStr">
        <is>
          <t>IMPORTE</t>
        </is>
      </c>
      <c r="D227" s="13" t="inlineStr">
        <is>
          <t>DOC CAJA-ETV</t>
        </is>
      </c>
      <c r="E227" s="13" t="inlineStr">
        <is>
          <t>DOC ETV-BANCO</t>
        </is>
      </c>
      <c r="F227" s="13" t="inlineStr">
        <is>
          <t>COMPENSACION</t>
        </is>
      </c>
      <c r="G227" s="9" t="n"/>
      <c r="I227" s="10" t="n"/>
      <c r="J227" s="8" t="n"/>
    </row>
    <row r="228" ht="15.75" customHeight="1">
      <c r="A228" s="24" t="n"/>
      <c r="B228" s="6" t="n"/>
      <c r="C228" s="5" t="n"/>
      <c r="D228" s="37" t="n"/>
      <c r="E228" s="37" t="n"/>
      <c r="F228" s="33" t="n"/>
      <c r="G228" s="9" t="n"/>
      <c r="I228" s="10" t="n"/>
      <c r="J228" s="8" t="n"/>
    </row>
  </sheetData>
  <mergeCells count="144">
    <mergeCell ref="I122:I123"/>
    <mergeCell ref="J122:J123"/>
    <mergeCell ref="A122:A123"/>
    <mergeCell ref="B122:B123"/>
    <mergeCell ref="C122:C123"/>
    <mergeCell ref="D122:D123"/>
    <mergeCell ref="E122:E123"/>
    <mergeCell ref="F122:H122"/>
    <mergeCell ref="F163:H163"/>
    <mergeCell ref="I163:I164"/>
    <mergeCell ref="J163:J164"/>
    <mergeCell ref="A163:A164"/>
    <mergeCell ref="B163:B164"/>
    <mergeCell ref="C163:C164"/>
    <mergeCell ref="D163:D164"/>
    <mergeCell ref="E163:E164"/>
    <mergeCell ref="I135:I136"/>
    <mergeCell ref="J135:J136"/>
    <mergeCell ref="A135:A136"/>
    <mergeCell ref="B135:B136"/>
    <mergeCell ref="C135:C136"/>
    <mergeCell ref="D135:D136"/>
    <mergeCell ref="E135:E136"/>
    <mergeCell ref="F135:H135"/>
    <mergeCell ref="I3:I4"/>
    <mergeCell ref="J3:J4"/>
    <mergeCell ref="A3:A4"/>
    <mergeCell ref="B3:B4"/>
    <mergeCell ref="C3:C4"/>
    <mergeCell ref="D3:D4"/>
    <mergeCell ref="E3:E4"/>
    <mergeCell ref="F3:H3"/>
    <mergeCell ref="F28:H28"/>
    <mergeCell ref="I28:I29"/>
    <mergeCell ref="J28:J29"/>
    <mergeCell ref="A28:A29"/>
    <mergeCell ref="B28:B29"/>
    <mergeCell ref="C28:C29"/>
    <mergeCell ref="D28:D29"/>
    <mergeCell ref="E28:E29"/>
    <mergeCell ref="I51:I52"/>
    <mergeCell ref="J51:J52"/>
    <mergeCell ref="A51:A52"/>
    <mergeCell ref="B51:B52"/>
    <mergeCell ref="C51:C52"/>
    <mergeCell ref="D51:D52"/>
    <mergeCell ref="E51:E52"/>
    <mergeCell ref="F51:H51"/>
    <mergeCell ref="F40:H40"/>
    <mergeCell ref="I40:I41"/>
    <mergeCell ref="J40:J41"/>
    <mergeCell ref="A40:A41"/>
    <mergeCell ref="B40:B41"/>
    <mergeCell ref="C40:C41"/>
    <mergeCell ref="D40:D41"/>
    <mergeCell ref="E40:E41"/>
    <mergeCell ref="I73:I74"/>
    <mergeCell ref="J73:J74"/>
    <mergeCell ref="A73:A74"/>
    <mergeCell ref="B73:B74"/>
    <mergeCell ref="C73:C74"/>
    <mergeCell ref="D73:D74"/>
    <mergeCell ref="E73:E74"/>
    <mergeCell ref="F73:H73"/>
    <mergeCell ref="F64:H64"/>
    <mergeCell ref="I64:I65"/>
    <mergeCell ref="J64:J65"/>
    <mergeCell ref="A64:A65"/>
    <mergeCell ref="B64:B65"/>
    <mergeCell ref="C64:C65"/>
    <mergeCell ref="D64:D65"/>
    <mergeCell ref="E64:E65"/>
    <mergeCell ref="F150:H150"/>
    <mergeCell ref="I150:I151"/>
    <mergeCell ref="J150:J151"/>
    <mergeCell ref="A150:A151"/>
    <mergeCell ref="B150:B151"/>
    <mergeCell ref="C150:C151"/>
    <mergeCell ref="D150:D151"/>
    <mergeCell ref="E150:E151"/>
    <mergeCell ref="I93:I94"/>
    <mergeCell ref="J93:J94"/>
    <mergeCell ref="A93:A94"/>
    <mergeCell ref="B93:B94"/>
    <mergeCell ref="C93:C94"/>
    <mergeCell ref="D93:D94"/>
    <mergeCell ref="E93:E94"/>
    <mergeCell ref="F93:H93"/>
    <mergeCell ref="I108:I109"/>
    <mergeCell ref="J108:J109"/>
    <mergeCell ref="A108:A109"/>
    <mergeCell ref="B108:B109"/>
    <mergeCell ref="C108:C109"/>
    <mergeCell ref="D108:D109"/>
    <mergeCell ref="E108:E109"/>
    <mergeCell ref="F108:H108"/>
    <mergeCell ref="E200:E201"/>
    <mergeCell ref="F200:H200"/>
    <mergeCell ref="I200:I201"/>
    <mergeCell ref="J200:J201"/>
    <mergeCell ref="F183:H183"/>
    <mergeCell ref="I183:I184"/>
    <mergeCell ref="J183:J184"/>
    <mergeCell ref="A183:A184"/>
    <mergeCell ref="B183:B184"/>
    <mergeCell ref="C183:C184"/>
    <mergeCell ref="D183:D184"/>
    <mergeCell ref="E183:E184"/>
    <mergeCell ref="A208:C208"/>
    <mergeCell ref="D208:F208"/>
    <mergeCell ref="A211:C211"/>
    <mergeCell ref="D211:F211"/>
    <mergeCell ref="A141:C141"/>
    <mergeCell ref="D141:F141"/>
    <mergeCell ref="A144:C144"/>
    <mergeCell ref="D144:F144"/>
    <mergeCell ref="A154:C154"/>
    <mergeCell ref="D154:F154"/>
    <mergeCell ref="A157:C157"/>
    <mergeCell ref="D157:F157"/>
    <mergeCell ref="A174:C174"/>
    <mergeCell ref="D174:F174"/>
    <mergeCell ref="A177:C177"/>
    <mergeCell ref="D177:F177"/>
    <mergeCell ref="A191:C191"/>
    <mergeCell ref="D191:F191"/>
    <mergeCell ref="A194:C194"/>
    <mergeCell ref="D194:F194"/>
    <mergeCell ref="A200:A201"/>
    <mergeCell ref="B200:B201"/>
    <mergeCell ref="C200:C201"/>
    <mergeCell ref="D200:D201"/>
    <mergeCell ref="I217:I218"/>
    <mergeCell ref="J217:J218"/>
    <mergeCell ref="A223:C223"/>
    <mergeCell ref="D223:F223"/>
    <mergeCell ref="A226:C226"/>
    <mergeCell ref="D226:F226"/>
    <mergeCell ref="A217:A218"/>
    <mergeCell ref="B217:B218"/>
    <mergeCell ref="C217:C218"/>
    <mergeCell ref="D217:D218"/>
    <mergeCell ref="E217:E218"/>
    <mergeCell ref="F217:H217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68"/>
  <sheetViews>
    <sheetView topLeftCell="A163" workbookViewId="0">
      <selection activeCell="D166" sqref="D166:E166"/>
    </sheetView>
  </sheetViews>
  <sheetFormatPr baseColWidth="10" defaultRowHeight="15"/>
  <cols>
    <col width="14" bestFit="1" customWidth="1" min="1" max="1"/>
    <col width="10.85546875" bestFit="1" customWidth="1" min="2" max="2"/>
    <col width="24.140625" customWidth="1" min="3" max="3"/>
    <col width="12.85546875" bestFit="1" customWidth="1" min="4" max="5"/>
    <col width="11.5703125" bestFit="1" customWidth="1" min="6" max="6"/>
    <col width="7" bestFit="1" customWidth="1" min="7" max="7"/>
    <col width="11.28515625" bestFit="1" customWidth="1" min="8" max="8"/>
    <col width="2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CCAJ-LP08/46/23</t>
        </is>
      </c>
      <c r="B5" s="6" t="n">
        <v>44985.75087024306</v>
      </c>
      <c r="C5" s="5" t="inlineStr">
        <is>
          <t>199 IBANA SOLIZ CUENTAS</t>
        </is>
      </c>
      <c r="D5" s="7" t="n"/>
      <c r="E5" s="8" t="n"/>
      <c r="F5" s="9" t="n">
        <v>4441.15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CCAJ-LP08/46/23</t>
        </is>
      </c>
      <c r="B6" s="6" t="n">
        <v>44985.75087024306</v>
      </c>
      <c r="C6" s="5" t="inlineStr">
        <is>
          <t>199 IBANA SOLIZ CUENTAS</t>
        </is>
      </c>
      <c r="D6" s="7" t="n"/>
      <c r="E6" s="8" t="n"/>
      <c r="H6" s="9" t="n">
        <v>1033.86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8" t="n">
        <v>112847499</v>
      </c>
      <c r="E8" s="15" t="n">
        <v>112847760</v>
      </c>
      <c r="H8" s="9" t="n"/>
      <c r="I8" s="10" t="n"/>
      <c r="J8" s="5" t="n"/>
    </row>
    <row r="9">
      <c r="D9" s="16" t="inlineStr">
        <is>
          <t>BOOT</t>
        </is>
      </c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01/03/2023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90" t="inlineStr">
        <is>
          <t>Cierre Caja</t>
        </is>
      </c>
      <c r="B13" s="90" t="inlineStr">
        <is>
          <t>Fecha</t>
        </is>
      </c>
      <c r="C13" s="90" t="inlineStr">
        <is>
          <t>Cajero</t>
        </is>
      </c>
      <c r="D13" s="90" t="inlineStr">
        <is>
          <t>Nro Voucher</t>
        </is>
      </c>
      <c r="E13" s="90" t="inlineStr">
        <is>
          <t>Nro Cuenta</t>
        </is>
      </c>
      <c r="F13" s="90" t="inlineStr">
        <is>
          <t>Tipo Ingreso</t>
        </is>
      </c>
      <c r="G13" s="91" t="n"/>
      <c r="H13" s="92" t="n"/>
      <c r="I13" s="90" t="inlineStr">
        <is>
          <t>TIPO DE INGRESO</t>
        </is>
      </c>
      <c r="J13" s="90" t="inlineStr">
        <is>
          <t>Cobrador</t>
        </is>
      </c>
    </row>
    <row r="14">
      <c r="A14" s="93" t="n"/>
      <c r="B14" s="93" t="n"/>
      <c r="C14" s="93" t="n"/>
      <c r="D14" s="93" t="n"/>
      <c r="E14" s="93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93" t="n"/>
      <c r="J14" s="93" t="n"/>
    </row>
    <row r="15">
      <c r="A15" s="5" t="inlineStr">
        <is>
          <t>CCAJ-LP08/47/23</t>
        </is>
      </c>
      <c r="B15" s="6" t="n">
        <v>44986.79545509259</v>
      </c>
      <c r="C15" s="5" t="inlineStr">
        <is>
          <t>199 IBANA SOLIZ CUENTAS</t>
        </is>
      </c>
      <c r="D15" s="7" t="n"/>
      <c r="E15" s="8" t="n"/>
      <c r="F15" s="9" t="n">
        <v>6092.65</v>
      </c>
      <c r="I15" s="10" t="inlineStr">
        <is>
          <t>EFECTIVO</t>
        </is>
      </c>
      <c r="J15" s="8" t="inlineStr">
        <is>
          <t>199 IBANA SOLIZ CUENTAS</t>
        </is>
      </c>
    </row>
    <row r="16">
      <c r="A16" s="5" t="inlineStr">
        <is>
          <t>CCAJ-LP08/47/23</t>
        </is>
      </c>
      <c r="B16" s="6" t="n">
        <v>44986.79545509259</v>
      </c>
      <c r="C16" s="5" t="inlineStr">
        <is>
          <t>199 IBANA SOLIZ CUENTAS</t>
        </is>
      </c>
      <c r="D16" s="7" t="n"/>
      <c r="E16" s="8" t="n"/>
      <c r="H16" s="9" t="n">
        <v>1099</v>
      </c>
      <c r="I16" s="5" t="inlineStr">
        <is>
          <t>TARJETA DE DÉBITO/CRÉDITO</t>
        </is>
      </c>
      <c r="J16" s="8" t="inlineStr">
        <is>
          <t>199 IBANA SOLIZ CUENTAS</t>
        </is>
      </c>
    </row>
    <row r="17">
      <c r="A17" s="11" t="inlineStr">
        <is>
          <t>SAP</t>
        </is>
      </c>
      <c r="B17" s="3" t="n"/>
      <c r="C17" s="3" t="n"/>
      <c r="D17" s="7" t="n"/>
      <c r="E17" s="8" t="n"/>
      <c r="H17" s="9" t="n"/>
      <c r="I17" s="10" t="n"/>
      <c r="J17" s="5" t="n"/>
    </row>
    <row r="18" ht="15.75" customHeight="1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  <c r="D18" s="32" t="inlineStr">
        <is>
          <t>112851417</t>
        </is>
      </c>
      <c r="E18" s="15" t="n">
        <v>112851440</v>
      </c>
      <c r="H18" s="9" t="n"/>
      <c r="I18" s="10" t="n"/>
      <c r="J18" s="5" t="n"/>
    </row>
    <row r="19" ht="15.75" customHeight="1">
      <c r="A19" s="5" t="n"/>
      <c r="B19" s="6" t="n"/>
      <c r="C19" s="5" t="n"/>
      <c r="D19" s="30" t="n">
        <v>112851313</v>
      </c>
      <c r="E19" s="1" t="inlineStr">
        <is>
          <t>ANULADO</t>
        </is>
      </c>
      <c r="H19" s="9" t="n"/>
      <c r="I19" s="10" t="n"/>
      <c r="J19" s="5" t="n"/>
    </row>
    <row r="20" ht="15.75" customHeight="1">
      <c r="D20" s="38" t="n">
        <v>112851403</v>
      </c>
      <c r="E20" s="39" t="inlineStr">
        <is>
          <t>REV.</t>
        </is>
      </c>
    </row>
    <row r="21">
      <c r="A21" s="1" t="inlineStr">
        <is>
          <t>Cierre Caja</t>
        </is>
      </c>
      <c r="B21" s="2" t="n"/>
      <c r="C21" s="2" t="n"/>
      <c r="D21" s="2" t="n"/>
      <c r="G21" s="2" t="n"/>
      <c r="H21" s="2" t="n"/>
      <c r="I21" s="2" t="n"/>
      <c r="J21" s="2" t="n"/>
    </row>
    <row r="22">
      <c r="A22" s="3" t="inlineStr">
        <is>
          <t>Del 02/03/2023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90" t="inlineStr">
        <is>
          <t>Cierre Caja</t>
        </is>
      </c>
      <c r="B23" s="90" t="inlineStr">
        <is>
          <t>Fecha</t>
        </is>
      </c>
      <c r="C23" s="90" t="inlineStr">
        <is>
          <t>Cajero</t>
        </is>
      </c>
      <c r="D23" s="90" t="inlineStr">
        <is>
          <t>Nro Voucher</t>
        </is>
      </c>
      <c r="E23" s="90" t="inlineStr">
        <is>
          <t>Nro Cuenta</t>
        </is>
      </c>
      <c r="F23" s="90" t="inlineStr">
        <is>
          <t>Tipo Ingreso</t>
        </is>
      </c>
      <c r="G23" s="91" t="n"/>
      <c r="H23" s="92" t="n"/>
      <c r="I23" s="90" t="inlineStr">
        <is>
          <t>TIPO DE INGRESO</t>
        </is>
      </c>
      <c r="J23" s="90" t="inlineStr">
        <is>
          <t>Cobrador</t>
        </is>
      </c>
    </row>
    <row r="24">
      <c r="A24" s="93" t="n"/>
      <c r="B24" s="93" t="n"/>
      <c r="C24" s="93" t="n"/>
      <c r="D24" s="93" t="n"/>
      <c r="E24" s="93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93" t="n"/>
      <c r="J24" s="93" t="n"/>
    </row>
    <row r="25">
      <c r="A25" s="5" t="inlineStr">
        <is>
          <t>CCAJ-LP08/48/23</t>
        </is>
      </c>
      <c r="B25" s="6" t="n">
        <v>44987.79458504629</v>
      </c>
      <c r="C25" s="5" t="inlineStr">
        <is>
          <t>199 IBANA SOLIZ CUENTAS</t>
        </is>
      </c>
      <c r="D25" s="7" t="n"/>
      <c r="E25" s="8" t="n"/>
      <c r="F25" s="9" t="n">
        <v>4369.69</v>
      </c>
      <c r="I25" s="10" t="inlineStr">
        <is>
          <t>EFECTIVO</t>
        </is>
      </c>
      <c r="J25" s="8" t="inlineStr">
        <is>
          <t>199 IBANA SOLIZ CUENTAS</t>
        </is>
      </c>
    </row>
    <row r="26">
      <c r="A26" s="5" t="inlineStr">
        <is>
          <t>CCAJ-LP08/48/23</t>
        </is>
      </c>
      <c r="B26" s="6" t="n">
        <v>44987.79458504629</v>
      </c>
      <c r="C26" s="5" t="inlineStr">
        <is>
          <t>199 IBANA SOLIZ CUENTAS</t>
        </is>
      </c>
      <c r="D26" s="7" t="n"/>
      <c r="E26" s="8" t="n"/>
      <c r="H26" s="9" t="n">
        <v>955.4299999999999</v>
      </c>
      <c r="I26" s="5" t="inlineStr">
        <is>
          <t>TARJETA DE DÉBITO/CRÉDITO</t>
        </is>
      </c>
      <c r="J26" s="8" t="inlineStr">
        <is>
          <t>199 IBANA SOLIZ CUENTAS</t>
        </is>
      </c>
    </row>
    <row r="27">
      <c r="A27" s="11" t="inlineStr">
        <is>
          <t>SAP</t>
        </is>
      </c>
      <c r="B27" s="3" t="n"/>
      <c r="C27" s="3" t="n"/>
      <c r="D27" s="57">
        <f>4369.69-4298.5</f>
        <v/>
      </c>
      <c r="E27" s="58" t="inlineStr">
        <is>
          <t>DIF</t>
        </is>
      </c>
      <c r="F27" s="56" t="n"/>
      <c r="I27" s="10" t="n"/>
      <c r="J27" s="5" t="n"/>
    </row>
    <row r="28" ht="15.75" customHeight="1">
      <c r="A28" s="13" t="inlineStr">
        <is>
          <t>FECHA</t>
        </is>
      </c>
      <c r="B28" s="13" t="inlineStr">
        <is>
          <t>CIERRE DE CAJA</t>
        </is>
      </c>
      <c r="C28" s="13" t="inlineStr">
        <is>
          <t>IMPORTE</t>
        </is>
      </c>
      <c r="D28" s="32" t="inlineStr">
        <is>
          <t>112862265</t>
        </is>
      </c>
      <c r="E28" s="15" t="n">
        <v>112862420</v>
      </c>
      <c r="H28" s="9" t="n"/>
      <c r="I28" s="10" t="n"/>
      <c r="J28" s="5" t="n"/>
    </row>
    <row r="29" ht="15.75" customHeight="1">
      <c r="F29" s="15" t="n"/>
    </row>
    <row r="30">
      <c r="A30" s="22" t="inlineStr">
        <is>
          <t>DIF. debido a problemas de sistema s/g correo del 13/03/2023</t>
        </is>
      </c>
      <c r="B30" s="27" t="n"/>
      <c r="C30" s="60" t="n"/>
      <c r="D30" s="7" t="n"/>
      <c r="E30" s="8" t="n"/>
      <c r="H30" s="9" t="n"/>
      <c r="I30" s="10" t="n"/>
      <c r="J30" s="5" t="n"/>
    </row>
    <row r="31">
      <c r="A31" s="5" t="n"/>
      <c r="B31" s="6" t="n"/>
      <c r="C31" s="5" t="n"/>
      <c r="D31" s="7" t="n"/>
      <c r="E31" s="8" t="n"/>
      <c r="H31" s="9" t="n"/>
      <c r="I31" s="10" t="n"/>
      <c r="J31" s="5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03/03/2023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90" t="inlineStr">
        <is>
          <t>Cierre Caja</t>
        </is>
      </c>
      <c r="B34" s="90" t="inlineStr">
        <is>
          <t>Fecha</t>
        </is>
      </c>
      <c r="C34" s="90" t="inlineStr">
        <is>
          <t>Cajero</t>
        </is>
      </c>
      <c r="D34" s="90" t="inlineStr">
        <is>
          <t>Nro Voucher</t>
        </is>
      </c>
      <c r="E34" s="90" t="inlineStr">
        <is>
          <t>Nro Cuenta</t>
        </is>
      </c>
      <c r="F34" s="90" t="inlineStr">
        <is>
          <t>Tipo Ingreso</t>
        </is>
      </c>
      <c r="G34" s="91" t="n"/>
      <c r="H34" s="92" t="n"/>
      <c r="I34" s="90" t="inlineStr">
        <is>
          <t>TIPO DE INGRESO</t>
        </is>
      </c>
      <c r="J34" s="90" t="inlineStr">
        <is>
          <t>Cobrador</t>
        </is>
      </c>
    </row>
    <row r="35">
      <c r="A35" s="93" t="n"/>
      <c r="B35" s="93" t="n"/>
      <c r="C35" s="93" t="n"/>
      <c r="D35" s="93" t="n"/>
      <c r="E35" s="93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93" t="n"/>
      <c r="J35" s="93" t="n"/>
    </row>
    <row r="36">
      <c r="A36" s="5" t="inlineStr">
        <is>
          <t>CCAJ-LP08/49/23</t>
        </is>
      </c>
      <c r="B36" s="6" t="n">
        <v>44988.79494366898</v>
      </c>
      <c r="C36" s="5" t="inlineStr">
        <is>
          <t>199 IBANA SOLIZ CUENTAS</t>
        </is>
      </c>
      <c r="D36" s="7" t="n"/>
      <c r="E36" s="8" t="n"/>
      <c r="F36" s="9" t="n">
        <v>6780.94</v>
      </c>
      <c r="I36" s="10" t="inlineStr">
        <is>
          <t>EFECTIVO</t>
        </is>
      </c>
      <c r="J36" s="8" t="inlineStr">
        <is>
          <t>199 IBANA SOLIZ CUENTAS</t>
        </is>
      </c>
    </row>
    <row r="37">
      <c r="A37" s="5" t="inlineStr">
        <is>
          <t>CCAJ-LP08/49/23</t>
        </is>
      </c>
      <c r="B37" s="6" t="n">
        <v>44988.79494366898</v>
      </c>
      <c r="C37" s="5" t="inlineStr">
        <is>
          <t>199 IBANA SOLIZ CUENTAS</t>
        </is>
      </c>
      <c r="D37" s="7" t="n"/>
      <c r="E37" s="8" t="n"/>
      <c r="H37" s="9" t="n">
        <v>2898.25</v>
      </c>
      <c r="I37" s="5" t="inlineStr">
        <is>
          <t>TARJETA DE DÉBITO/CRÉDITO</t>
        </is>
      </c>
      <c r="J37" s="8" t="inlineStr">
        <is>
          <t>199 IBANA SOLIZ CUENTAS</t>
        </is>
      </c>
    </row>
    <row r="38">
      <c r="A38" s="11" t="inlineStr">
        <is>
          <t>SAP</t>
        </is>
      </c>
      <c r="B38" s="3" t="n"/>
      <c r="C38" s="3" t="n"/>
      <c r="D38" s="10" t="n"/>
      <c r="E38" s="8" t="n"/>
      <c r="F38" s="56" t="n"/>
      <c r="I38" s="10" t="n"/>
      <c r="J38" s="5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32" t="inlineStr">
        <is>
          <t>112862264</t>
        </is>
      </c>
      <c r="E39" s="15" t="n">
        <v>112862421</v>
      </c>
      <c r="H39" s="9" t="n"/>
      <c r="I39" s="10" t="n"/>
      <c r="J39" s="5" t="n"/>
    </row>
    <row r="40">
      <c r="A40" s="5" t="n"/>
      <c r="B40" s="6" t="n"/>
      <c r="C40" s="5" t="n"/>
      <c r="F40" s="9" t="n"/>
      <c r="I40" s="10" t="n"/>
      <c r="J40" s="5" t="n"/>
    </row>
    <row r="41">
      <c r="A41" s="5" t="n"/>
      <c r="B41" s="6" t="n"/>
      <c r="C41" s="5" t="n"/>
      <c r="D41" s="7" t="n"/>
      <c r="E41" s="8" t="n"/>
      <c r="F41" s="9" t="n"/>
      <c r="I41" s="10" t="n"/>
      <c r="J41" s="5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90" t="inlineStr">
        <is>
          <t>Cierre Caja</t>
        </is>
      </c>
      <c r="B44" s="90" t="inlineStr">
        <is>
          <t>Fecha</t>
        </is>
      </c>
      <c r="C44" s="90" t="inlineStr">
        <is>
          <t>Cajero</t>
        </is>
      </c>
      <c r="D44" s="90" t="inlineStr">
        <is>
          <t>Nro Voucher</t>
        </is>
      </c>
      <c r="E44" s="90" t="inlineStr">
        <is>
          <t>Nro Cuenta</t>
        </is>
      </c>
      <c r="F44" s="90" t="inlineStr">
        <is>
          <t>Tipo Ingreso</t>
        </is>
      </c>
      <c r="G44" s="91" t="n"/>
      <c r="H44" s="92" t="n"/>
      <c r="I44" s="90" t="inlineStr">
        <is>
          <t>TIPO DE INGRESO</t>
        </is>
      </c>
      <c r="J44" s="90" t="inlineStr">
        <is>
          <t>Cobrador</t>
        </is>
      </c>
    </row>
    <row r="45">
      <c r="A45" s="93" t="n"/>
      <c r="B45" s="93" t="n"/>
      <c r="C45" s="93" t="n"/>
      <c r="D45" s="93" t="n"/>
      <c r="E45" s="93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93" t="n"/>
      <c r="J45" s="93" t="n"/>
    </row>
    <row r="46">
      <c r="A46" s="5" t="inlineStr">
        <is>
          <t>CCAJ-LP08/50/23</t>
        </is>
      </c>
      <c r="B46" s="6" t="n">
        <v>44989.58629569445</v>
      </c>
      <c r="C46" s="5" t="inlineStr">
        <is>
          <t>199 IBANA SOLIZ CUENTAS</t>
        </is>
      </c>
      <c r="D46" s="7" t="n"/>
      <c r="E46" s="8" t="n"/>
      <c r="F46" s="9" t="n">
        <v>4424.53</v>
      </c>
      <c r="I46" s="10" t="inlineStr">
        <is>
          <t>EFECTIVO</t>
        </is>
      </c>
      <c r="J46" s="8" t="inlineStr">
        <is>
          <t>199 IBANA SOLIZ CUENTAS</t>
        </is>
      </c>
    </row>
    <row r="47">
      <c r="A47" s="5" t="inlineStr">
        <is>
          <t>CCAJ-LP08/50/23</t>
        </is>
      </c>
      <c r="B47" s="6" t="n">
        <v>44989.58629569445</v>
      </c>
      <c r="C47" s="5" t="inlineStr">
        <is>
          <t>199 IBANA SOLIZ CUENTAS</t>
        </is>
      </c>
      <c r="D47" s="7" t="n"/>
      <c r="E47" s="8" t="n"/>
      <c r="H47" s="9" t="n">
        <v>1944.94</v>
      </c>
      <c r="I47" s="5" t="inlineStr">
        <is>
          <t>TARJETA DE DÉBITO/CRÉDITO</t>
        </is>
      </c>
      <c r="J47" s="8" t="inlineStr">
        <is>
          <t>199 IBANA SOLIZ CUENTAS</t>
        </is>
      </c>
    </row>
    <row r="48">
      <c r="A48" s="5" t="inlineStr">
        <is>
          <t>CCAJ-LP08/50/23</t>
        </is>
      </c>
      <c r="B48" s="6" t="n">
        <v>44989.58629569445</v>
      </c>
      <c r="C48" s="5" t="inlineStr">
        <is>
          <t>199 IBANA SOLIZ CUENTAS</t>
        </is>
      </c>
      <c r="D48" s="7" t="n"/>
      <c r="E48" s="8" t="n"/>
      <c r="H48" s="9" t="n">
        <v>72.09999999999999</v>
      </c>
      <c r="I48" s="10" t="inlineStr">
        <is>
          <t>CÓDIGO QR</t>
        </is>
      </c>
      <c r="J48" s="8" t="inlineStr">
        <is>
          <t>199 IBANA SOLIZ CUENTAS</t>
        </is>
      </c>
    </row>
    <row r="49">
      <c r="A49" s="11" t="inlineStr">
        <is>
          <t>SAP</t>
        </is>
      </c>
      <c r="B49" s="3" t="n"/>
      <c r="C49" s="3" t="n"/>
      <c r="D49" s="10" t="n"/>
      <c r="E49" s="8" t="n"/>
      <c r="F49" s="56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32" t="inlineStr">
        <is>
          <t>112863722</t>
        </is>
      </c>
      <c r="E50" s="15" t="n">
        <v>112863793</v>
      </c>
      <c r="H50" s="9" t="n"/>
      <c r="I50" s="10" t="n"/>
      <c r="J50" s="5" t="n"/>
    </row>
    <row r="51">
      <c r="A51" s="5" t="n"/>
      <c r="B51" s="6" t="n"/>
      <c r="C51" s="5" t="n"/>
      <c r="F51" s="9" t="n"/>
      <c r="I51" s="10" t="n"/>
      <c r="J51" s="5" t="n"/>
    </row>
    <row r="52"/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90" t="inlineStr">
        <is>
          <t>Cierre Caja</t>
        </is>
      </c>
      <c r="B55" s="90" t="inlineStr">
        <is>
          <t>Fecha</t>
        </is>
      </c>
      <c r="C55" s="90" t="inlineStr">
        <is>
          <t>Cajero</t>
        </is>
      </c>
      <c r="D55" s="90" t="inlineStr">
        <is>
          <t>Nro Voucher</t>
        </is>
      </c>
      <c r="E55" s="90" t="inlineStr">
        <is>
          <t>Nro Cuenta</t>
        </is>
      </c>
      <c r="F55" s="90" t="inlineStr">
        <is>
          <t>Tipo Ingreso</t>
        </is>
      </c>
      <c r="G55" s="91" t="n"/>
      <c r="H55" s="92" t="n"/>
      <c r="I55" s="90" t="inlineStr">
        <is>
          <t>TIPO DE INGRESO</t>
        </is>
      </c>
      <c r="J55" s="90" t="inlineStr">
        <is>
          <t>Cobrador</t>
        </is>
      </c>
    </row>
    <row r="56">
      <c r="A56" s="93" t="n"/>
      <c r="B56" s="93" t="n"/>
      <c r="C56" s="93" t="n"/>
      <c r="D56" s="93" t="n"/>
      <c r="E56" s="93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93" t="n"/>
      <c r="J56" s="93" t="n"/>
    </row>
    <row r="57">
      <c r="A57" s="5" t="inlineStr">
        <is>
          <t>CCAJ-LP08/51/23</t>
        </is>
      </c>
      <c r="B57" s="6" t="n">
        <v>44991.79342666666</v>
      </c>
      <c r="C57" s="5" t="inlineStr">
        <is>
          <t>199 IBANA SOLIZ CUENTAS</t>
        </is>
      </c>
      <c r="D57" s="7" t="n"/>
      <c r="E57" s="8" t="n"/>
      <c r="F57" s="9" t="n">
        <v>5977.33</v>
      </c>
      <c r="I57" s="10" t="inlineStr">
        <is>
          <t>EFECTIVO</t>
        </is>
      </c>
      <c r="J57" s="8" t="inlineStr">
        <is>
          <t>199 IBANA SOLIZ CUENTAS</t>
        </is>
      </c>
    </row>
    <row r="58">
      <c r="A58" s="5" t="inlineStr">
        <is>
          <t>CCAJ-LP08/51/23</t>
        </is>
      </c>
      <c r="B58" s="6" t="n">
        <v>44991.79342666666</v>
      </c>
      <c r="C58" s="5" t="inlineStr">
        <is>
          <t>199 IBANA SOLIZ CUENTAS</t>
        </is>
      </c>
      <c r="D58" s="7" t="n"/>
      <c r="E58" s="8" t="n"/>
      <c r="H58" s="9" t="n">
        <v>2412.26</v>
      </c>
      <c r="I58" s="5" t="inlineStr">
        <is>
          <t>TARJETA DE DÉBITO/CRÉDITO</t>
        </is>
      </c>
      <c r="J58" s="8" t="inlineStr">
        <is>
          <t>199 IBANA SOLIZ CUENTAS</t>
        </is>
      </c>
    </row>
    <row r="59">
      <c r="A59" s="5" t="inlineStr">
        <is>
          <t>CCAJ-LP08/51/23</t>
        </is>
      </c>
      <c r="B59" s="6" t="n">
        <v>44991.79342666666</v>
      </c>
      <c r="C59" s="5" t="inlineStr">
        <is>
          <t>199 IBANA SOLIZ CUENTAS</t>
        </is>
      </c>
      <c r="D59" s="7" t="n"/>
      <c r="E59" s="8" t="n"/>
      <c r="H59" s="9" t="n">
        <v>16</v>
      </c>
      <c r="I59" s="10" t="inlineStr">
        <is>
          <t>CÓDIGO QR</t>
        </is>
      </c>
      <c r="J59" s="8" t="inlineStr">
        <is>
          <t>199 IBANA SOLIZ CUENTAS</t>
        </is>
      </c>
    </row>
    <row r="60">
      <c r="A60" s="11" t="inlineStr">
        <is>
          <t>SAP</t>
        </is>
      </c>
      <c r="B60" s="3" t="n"/>
      <c r="C60" s="3" t="n"/>
      <c r="D60" s="10" t="n"/>
      <c r="E60" s="8" t="n"/>
      <c r="F60" s="56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32" t="inlineStr">
        <is>
          <t>112865831</t>
        </is>
      </c>
      <c r="E61" s="15" t="n">
        <v>112865876</v>
      </c>
      <c r="H61" s="9" t="n"/>
      <c r="I61" s="10" t="n"/>
      <c r="J61" s="5" t="n"/>
    </row>
    <row r="62">
      <c r="A62" s="5" t="n"/>
      <c r="B62" s="6" t="n"/>
      <c r="C62" s="5" t="n"/>
      <c r="F62" s="9" t="n"/>
      <c r="I62" s="10" t="n"/>
      <c r="J62" s="5" t="n"/>
    </row>
    <row r="63">
      <c r="A63" s="5" t="n"/>
      <c r="B63" s="6" t="n"/>
      <c r="C63" s="5" t="n"/>
      <c r="D63" s="7" t="n"/>
      <c r="E63" s="8" t="n"/>
      <c r="F63" s="9" t="n"/>
      <c r="I63" s="10" t="n"/>
      <c r="J63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07/03/2023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90" t="inlineStr">
        <is>
          <t>Cierre Caja</t>
        </is>
      </c>
      <c r="B66" s="90" t="inlineStr">
        <is>
          <t>Fecha</t>
        </is>
      </c>
      <c r="C66" s="90" t="inlineStr">
        <is>
          <t>Cajero</t>
        </is>
      </c>
      <c r="D66" s="90" t="inlineStr">
        <is>
          <t>Nro Voucher</t>
        </is>
      </c>
      <c r="E66" s="90" t="inlineStr">
        <is>
          <t>Nro Cuenta</t>
        </is>
      </c>
      <c r="F66" s="90" t="inlineStr">
        <is>
          <t>Tipo Ingreso</t>
        </is>
      </c>
      <c r="G66" s="91" t="n"/>
      <c r="H66" s="92" t="n"/>
      <c r="I66" s="90" t="inlineStr">
        <is>
          <t>TIPO DE INGRESO</t>
        </is>
      </c>
      <c r="J66" s="90" t="inlineStr">
        <is>
          <t>Cobrador</t>
        </is>
      </c>
    </row>
    <row r="67">
      <c r="A67" s="93" t="n"/>
      <c r="B67" s="93" t="n"/>
      <c r="C67" s="93" t="n"/>
      <c r="D67" s="93" t="n"/>
      <c r="E67" s="93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93" t="n"/>
      <c r="J67" s="93" t="n"/>
    </row>
    <row r="68">
      <c r="A68" s="5" t="inlineStr">
        <is>
          <t>CCAJ-LP08/52/23</t>
        </is>
      </c>
      <c r="B68" s="6" t="n">
        <v>44992.79206295139</v>
      </c>
      <c r="C68" s="5" t="inlineStr">
        <is>
          <t>199 IBANA SOLIZ CUENTAS</t>
        </is>
      </c>
      <c r="D68" s="7" t="n"/>
      <c r="E68" s="8" t="n"/>
      <c r="F68" s="9" t="n">
        <v>5764.79</v>
      </c>
      <c r="I68" s="10" t="inlineStr">
        <is>
          <t>EFECTIVO</t>
        </is>
      </c>
      <c r="J68" s="8" t="inlineStr">
        <is>
          <t>199 IBANA SOLIZ CUENTAS</t>
        </is>
      </c>
    </row>
    <row r="69">
      <c r="A69" s="5" t="inlineStr">
        <is>
          <t>CCAJ-LP08/52/23</t>
        </is>
      </c>
      <c r="B69" s="6" t="n">
        <v>44992.79206295139</v>
      </c>
      <c r="C69" s="5" t="inlineStr">
        <is>
          <t>199 IBANA SOLIZ CUENTAS</t>
        </is>
      </c>
      <c r="D69" s="7" t="n"/>
      <c r="E69" s="8" t="n"/>
      <c r="H69" s="9" t="n">
        <v>1283.87</v>
      </c>
      <c r="I69" s="5" t="inlineStr">
        <is>
          <t>TARJETA DE DÉBITO/CRÉDITO</t>
        </is>
      </c>
      <c r="J69" s="8" t="inlineStr">
        <is>
          <t>199 IBANA SOLIZ CUENTAS</t>
        </is>
      </c>
    </row>
    <row r="70">
      <c r="A70" s="5" t="inlineStr">
        <is>
          <t>CCAJ-LP08/52/23</t>
        </is>
      </c>
      <c r="B70" s="6" t="n">
        <v>44992.79206295139</v>
      </c>
      <c r="C70" s="5" t="inlineStr">
        <is>
          <t>199 IBANA SOLIZ CUENTAS</t>
        </is>
      </c>
      <c r="D70" s="7" t="n"/>
      <c r="E70" s="8" t="n"/>
      <c r="H70" s="9" t="n">
        <v>181.68</v>
      </c>
      <c r="I70" s="10" t="inlineStr">
        <is>
          <t>CÓDIGO QR</t>
        </is>
      </c>
      <c r="J70" s="8" t="inlineStr">
        <is>
          <t>199 IBANA SOLIZ CUENTAS</t>
        </is>
      </c>
    </row>
    <row r="71">
      <c r="A71" s="11" t="inlineStr">
        <is>
          <t>SAP</t>
        </is>
      </c>
      <c r="B71" s="3" t="n"/>
      <c r="C71" s="3" t="n"/>
      <c r="D71" s="10" t="n"/>
      <c r="E71" s="8" t="n"/>
      <c r="F71" s="56" t="n"/>
      <c r="I71" s="10" t="n"/>
      <c r="J71" s="5" t="n"/>
    </row>
    <row r="72" ht="15.75" customHeight="1">
      <c r="A72" s="13" t="inlineStr">
        <is>
          <t>FECHA</t>
        </is>
      </c>
      <c r="B72" s="13" t="inlineStr">
        <is>
          <t>CIERRE DE CAJA</t>
        </is>
      </c>
      <c r="C72" s="13" t="inlineStr">
        <is>
          <t>IMPORTE</t>
        </is>
      </c>
      <c r="D72" s="32" t="inlineStr">
        <is>
          <t>112873764</t>
        </is>
      </c>
      <c r="E72" s="15" t="n">
        <v>112888665</v>
      </c>
      <c r="H72" s="9" t="n"/>
      <c r="I72" s="10" t="n"/>
      <c r="J72" s="5" t="n"/>
    </row>
    <row r="73">
      <c r="A73" s="5" t="n"/>
      <c r="B73" s="6" t="n"/>
      <c r="C73" s="5" t="n"/>
      <c r="F73" s="9" t="n"/>
      <c r="I73" s="10" t="n"/>
      <c r="J73" s="5" t="n"/>
    </row>
    <row r="74" ht="15.75" customHeight="1">
      <c r="A74" s="5" t="n"/>
      <c r="B74" s="6" t="n"/>
      <c r="C74" s="5" t="n"/>
      <c r="D74" s="32" t="n"/>
      <c r="E74" s="15" t="n"/>
      <c r="F74" s="9" t="n"/>
      <c r="I74" s="10" t="n"/>
      <c r="J74" s="5" t="n"/>
    </row>
    <row r="75">
      <c r="A75" s="1" t="inlineStr">
        <is>
          <t>Cierre Caja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3" t="inlineStr">
        <is>
          <t>Del 08/03/2023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90" t="inlineStr">
        <is>
          <t>Cierre Caja</t>
        </is>
      </c>
      <c r="B77" s="90" t="inlineStr">
        <is>
          <t>Fecha</t>
        </is>
      </c>
      <c r="C77" s="90" t="inlineStr">
        <is>
          <t>Cajero</t>
        </is>
      </c>
      <c r="D77" s="90" t="inlineStr">
        <is>
          <t>Nro Voucher</t>
        </is>
      </c>
      <c r="E77" s="90" t="inlineStr">
        <is>
          <t>Nro Cuenta</t>
        </is>
      </c>
      <c r="F77" s="90" t="inlineStr">
        <is>
          <t>Tipo Ingreso</t>
        </is>
      </c>
      <c r="G77" s="91" t="n"/>
      <c r="H77" s="92" t="n"/>
      <c r="I77" s="90" t="inlineStr">
        <is>
          <t>TIPO DE INGRESO</t>
        </is>
      </c>
      <c r="J77" s="90" t="inlineStr">
        <is>
          <t>Cobrador</t>
        </is>
      </c>
    </row>
    <row r="78">
      <c r="A78" s="93" t="n"/>
      <c r="B78" s="93" t="n"/>
      <c r="C78" s="93" t="n"/>
      <c r="D78" s="93" t="n"/>
      <c r="E78" s="93" t="n"/>
      <c r="F78" s="4" t="inlineStr">
        <is>
          <t>EFECTIVO</t>
        </is>
      </c>
      <c r="G78" s="4" t="inlineStr">
        <is>
          <t>CHEQUE</t>
        </is>
      </c>
      <c r="H78" s="4" t="inlineStr">
        <is>
          <t>TRANSFERENCIA</t>
        </is>
      </c>
      <c r="I78" s="93" t="n"/>
      <c r="J78" s="93" t="n"/>
    </row>
    <row r="79">
      <c r="A79" s="5" t="inlineStr">
        <is>
          <t>CCAJ-LP08/53/23</t>
        </is>
      </c>
      <c r="B79" s="6" t="n">
        <v>44993.79260726851</v>
      </c>
      <c r="C79" s="5" t="inlineStr">
        <is>
          <t>199 IBANA SOLIZ CUENTAS</t>
        </is>
      </c>
      <c r="D79" s="7" t="n"/>
      <c r="E79" s="8" t="n"/>
      <c r="F79" s="9" t="n">
        <v>4054.49</v>
      </c>
      <c r="I79" s="10" t="inlineStr">
        <is>
          <t>EFECTIVO</t>
        </is>
      </c>
      <c r="J79" s="8" t="inlineStr">
        <is>
          <t>199 IBANA SOLIZ CUENTAS</t>
        </is>
      </c>
    </row>
    <row r="80">
      <c r="A80" s="5" t="inlineStr">
        <is>
          <t>CCAJ-LP08/53/23</t>
        </is>
      </c>
      <c r="B80" s="6" t="n">
        <v>44993.79260726851</v>
      </c>
      <c r="C80" s="5" t="inlineStr">
        <is>
          <t>199 IBANA SOLIZ CUENTAS</t>
        </is>
      </c>
      <c r="D80" s="7" t="n"/>
      <c r="E80" s="8" t="n"/>
      <c r="H80" s="9" t="n">
        <v>1460.13</v>
      </c>
      <c r="I80" s="5" t="inlineStr">
        <is>
          <t>TARJETA DE DÉBITO/CRÉDITO</t>
        </is>
      </c>
      <c r="J80" s="8" t="inlineStr">
        <is>
          <t>199 IBANA SOLIZ CUENTAS</t>
        </is>
      </c>
    </row>
    <row r="81">
      <c r="A81" s="11" t="inlineStr">
        <is>
          <t>SAP</t>
        </is>
      </c>
      <c r="B81" s="3" t="n"/>
      <c r="C81" s="3" t="n"/>
      <c r="D81" s="10" t="n"/>
      <c r="E81" s="8" t="n"/>
      <c r="F81" s="56" t="n"/>
      <c r="I81" s="10" t="n"/>
      <c r="J81" s="5" t="n"/>
    </row>
    <row r="82" ht="15.75" customHeight="1">
      <c r="A82" s="13" t="inlineStr">
        <is>
          <t>FECHA</t>
        </is>
      </c>
      <c r="B82" s="13" t="inlineStr">
        <is>
          <t>CIERRE DE CAJA</t>
        </is>
      </c>
      <c r="C82" s="13" t="inlineStr">
        <is>
          <t>IMPORTE</t>
        </is>
      </c>
      <c r="D82" s="32" t="inlineStr">
        <is>
          <t>112901051</t>
        </is>
      </c>
      <c r="E82" s="15" t="n">
        <v>112901141</v>
      </c>
      <c r="H82" s="9" t="n"/>
      <c r="I82" s="10" t="n"/>
      <c r="J82" s="5" t="n"/>
    </row>
    <row r="83"/>
    <row r="84"/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09/03/2023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90" t="inlineStr">
        <is>
          <t>Cierre Caja</t>
        </is>
      </c>
      <c r="B87" s="90" t="inlineStr">
        <is>
          <t>Fecha</t>
        </is>
      </c>
      <c r="C87" s="90" t="inlineStr">
        <is>
          <t>Cajero</t>
        </is>
      </c>
      <c r="D87" s="90" t="inlineStr">
        <is>
          <t>Nro Voucher</t>
        </is>
      </c>
      <c r="E87" s="90" t="inlineStr">
        <is>
          <t>Nro Cuenta</t>
        </is>
      </c>
      <c r="F87" s="90" t="inlineStr">
        <is>
          <t>Tipo Ingreso</t>
        </is>
      </c>
      <c r="G87" s="91" t="n"/>
      <c r="H87" s="92" t="n"/>
      <c r="I87" s="90" t="inlineStr">
        <is>
          <t>TIPO DE INGRESO</t>
        </is>
      </c>
      <c r="J87" s="90" t="inlineStr">
        <is>
          <t>Cobrador</t>
        </is>
      </c>
    </row>
    <row r="88">
      <c r="A88" s="93" t="n"/>
      <c r="B88" s="93" t="n"/>
      <c r="C88" s="93" t="n"/>
      <c r="D88" s="93" t="n"/>
      <c r="E88" s="93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93" t="n"/>
      <c r="J88" s="93" t="n"/>
    </row>
    <row r="89">
      <c r="A89" s="5" t="inlineStr">
        <is>
          <t>CCAJ-LP08/54/23</t>
        </is>
      </c>
      <c r="B89" s="6" t="n">
        <v>44994.79231839121</v>
      </c>
      <c r="C89" s="5" t="inlineStr">
        <is>
          <t>199 IBANA SOLIZ CUENTAS</t>
        </is>
      </c>
      <c r="D89" s="7" t="n"/>
      <c r="E89" s="8" t="n"/>
      <c r="F89" s="9" t="n">
        <v>4252.01</v>
      </c>
      <c r="I89" s="10" t="inlineStr">
        <is>
          <t>EFECTIVO</t>
        </is>
      </c>
      <c r="J89" s="8" t="inlineStr">
        <is>
          <t>199 IBANA SOLIZ CUENTAS</t>
        </is>
      </c>
    </row>
    <row r="90">
      <c r="A90" s="5" t="inlineStr">
        <is>
          <t>CCAJ-LP08/54/23</t>
        </is>
      </c>
      <c r="B90" s="6" t="n">
        <v>44994.79231839121</v>
      </c>
      <c r="C90" s="5" t="inlineStr">
        <is>
          <t>199 IBANA SOLIZ CUENTAS</t>
        </is>
      </c>
      <c r="D90" s="7" t="n"/>
      <c r="E90" s="8" t="n"/>
      <c r="H90" s="9" t="n">
        <v>1768.88</v>
      </c>
      <c r="I90" s="5" t="inlineStr">
        <is>
          <t>TARJETA DE DÉBITO/CRÉDITO</t>
        </is>
      </c>
      <c r="J90" s="8" t="inlineStr">
        <is>
          <t>199 IBANA SOLIZ CUENTAS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H91" s="9" t="n"/>
      <c r="I91" s="5" t="n"/>
      <c r="J91" s="5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32" t="inlineStr">
        <is>
          <t>112917511</t>
        </is>
      </c>
      <c r="E92" s="15" t="n">
        <v>112917650</v>
      </c>
      <c r="H92" s="9" t="n"/>
      <c r="I92" s="5" t="n"/>
      <c r="J92" s="5" t="n"/>
    </row>
    <row r="93">
      <c r="A93" s="5" t="n"/>
      <c r="B93" s="6" t="n"/>
      <c r="C93" s="5" t="n"/>
      <c r="D93" s="7" t="n"/>
      <c r="E93" s="8" t="n"/>
      <c r="H93" s="9" t="n"/>
      <c r="I93" s="5" t="n"/>
      <c r="J93" s="5" t="n"/>
    </row>
    <row r="94"/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10/03/2023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90" t="inlineStr">
        <is>
          <t>Cierre Caja</t>
        </is>
      </c>
      <c r="B97" s="90" t="inlineStr">
        <is>
          <t>Fecha</t>
        </is>
      </c>
      <c r="C97" s="90" t="inlineStr">
        <is>
          <t>Cajero</t>
        </is>
      </c>
      <c r="D97" s="90" t="inlineStr">
        <is>
          <t>Nro Voucher</t>
        </is>
      </c>
      <c r="E97" s="90" t="inlineStr">
        <is>
          <t>Nro Cuenta</t>
        </is>
      </c>
      <c r="F97" s="90" t="inlineStr">
        <is>
          <t>Tipo Ingreso</t>
        </is>
      </c>
      <c r="G97" s="91" t="n"/>
      <c r="H97" s="92" t="n"/>
      <c r="I97" s="90" t="inlineStr">
        <is>
          <t>TIPO DE INGRESO</t>
        </is>
      </c>
      <c r="J97" s="90" t="inlineStr">
        <is>
          <t>Cobrador</t>
        </is>
      </c>
    </row>
    <row r="98">
      <c r="A98" s="93" t="n"/>
      <c r="B98" s="93" t="n"/>
      <c r="C98" s="93" t="n"/>
      <c r="D98" s="93" t="n"/>
      <c r="E98" s="93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93" t="n"/>
      <c r="J98" s="93" t="n"/>
    </row>
    <row r="99">
      <c r="A99" s="5" t="inlineStr">
        <is>
          <t>CCAJ-LP08/55/23</t>
        </is>
      </c>
      <c r="B99" s="6" t="n">
        <v>44995.7956803125</v>
      </c>
      <c r="C99" s="5" t="inlineStr">
        <is>
          <t>199 IBANA SOLIZ CUENTAS</t>
        </is>
      </c>
      <c r="D99" s="7" t="n"/>
      <c r="E99" s="8" t="n"/>
      <c r="F99" s="9" t="n">
        <v>6472.08</v>
      </c>
      <c r="I99" s="10" t="inlineStr">
        <is>
          <t>EFECTIVO</t>
        </is>
      </c>
      <c r="J99" s="8" t="inlineStr">
        <is>
          <t>199 IBANA SOLIZ CUENTAS</t>
        </is>
      </c>
    </row>
    <row r="100">
      <c r="A100" s="5" t="inlineStr">
        <is>
          <t>CCAJ-LP08/55/23</t>
        </is>
      </c>
      <c r="B100" s="6" t="n">
        <v>44995.7956803125</v>
      </c>
      <c r="C100" s="5" t="inlineStr">
        <is>
          <t>199 IBANA SOLIZ CUENTAS</t>
        </is>
      </c>
      <c r="D100" s="7" t="n"/>
      <c r="E100" s="8" t="n"/>
      <c r="H100" s="9" t="n">
        <v>2109.68</v>
      </c>
      <c r="I100" s="5" t="inlineStr">
        <is>
          <t>TARJETA DE DÉBITO/CRÉDITO</t>
        </is>
      </c>
      <c r="J100" s="8" t="inlineStr">
        <is>
          <t>199 IBANA SOLIZ CUENTAS</t>
        </is>
      </c>
    </row>
    <row r="101">
      <c r="A101" s="5" t="inlineStr">
        <is>
          <t>CCAJ-LP08/55/23</t>
        </is>
      </c>
      <c r="B101" s="6" t="n">
        <v>44995.7956803125</v>
      </c>
      <c r="C101" s="5" t="inlineStr">
        <is>
          <t>199 IBANA SOLIZ CUENTAS</t>
        </is>
      </c>
      <c r="D101" s="7" t="n"/>
      <c r="E101" s="8" t="n"/>
      <c r="H101" s="9" t="n">
        <v>160</v>
      </c>
      <c r="I101" s="10" t="inlineStr">
        <is>
          <t>CÓDIGO QR</t>
        </is>
      </c>
      <c r="J101" s="8" t="inlineStr">
        <is>
          <t>199 IBANA SOLIZ CUENTAS</t>
        </is>
      </c>
    </row>
    <row r="102">
      <c r="A102" s="11" t="inlineStr">
        <is>
          <t>SAP</t>
        </is>
      </c>
      <c r="B102" s="3" t="n"/>
      <c r="C102" s="3" t="n"/>
      <c r="D102" s="7" t="n"/>
      <c r="E102" s="8" t="n"/>
      <c r="F102" s="56" t="n"/>
      <c r="H102" s="9" t="n"/>
      <c r="I102" s="5" t="n"/>
      <c r="J102" s="5" t="n"/>
    </row>
    <row r="103" ht="15.75" customHeight="1">
      <c r="A103" s="13" t="inlineStr">
        <is>
          <t>FECHA</t>
        </is>
      </c>
      <c r="B103" s="13" t="inlineStr">
        <is>
          <t>CIERRE DE CAJA</t>
        </is>
      </c>
      <c r="C103" s="13" t="inlineStr">
        <is>
          <t>IMPORTE</t>
        </is>
      </c>
      <c r="D103" s="32" t="inlineStr">
        <is>
          <t>112917510</t>
        </is>
      </c>
      <c r="E103" s="15" t="n">
        <v>112917651</v>
      </c>
      <c r="H103" s="9" t="n"/>
      <c r="I103" s="5" t="n"/>
      <c r="J103" s="5" t="n"/>
    </row>
    <row r="104">
      <c r="A104" s="5" t="n"/>
      <c r="B104" s="6" t="n"/>
      <c r="C104" s="5" t="n"/>
      <c r="D104" s="7" t="n"/>
      <c r="E104" s="8" t="n"/>
      <c r="H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10" t="n"/>
      <c r="J105" s="8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11/03/2023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90" t="inlineStr">
        <is>
          <t>Cierre Caja</t>
        </is>
      </c>
      <c r="B108" s="90" t="inlineStr">
        <is>
          <t>Fecha</t>
        </is>
      </c>
      <c r="C108" s="90" t="inlineStr">
        <is>
          <t>Cajero</t>
        </is>
      </c>
      <c r="D108" s="90" t="inlineStr">
        <is>
          <t>Nro Voucher</t>
        </is>
      </c>
      <c r="E108" s="90" t="inlineStr">
        <is>
          <t>Nro Cuenta</t>
        </is>
      </c>
      <c r="F108" s="90" t="inlineStr">
        <is>
          <t>Tipo Ingreso</t>
        </is>
      </c>
      <c r="G108" s="91" t="n"/>
      <c r="H108" s="92" t="n"/>
      <c r="I108" s="90" t="inlineStr">
        <is>
          <t>TIPO DE INGRESO</t>
        </is>
      </c>
      <c r="J108" s="90" t="inlineStr">
        <is>
          <t>Cobrador</t>
        </is>
      </c>
    </row>
    <row r="109">
      <c r="A109" s="93" t="n"/>
      <c r="B109" s="93" t="n"/>
      <c r="C109" s="93" t="n"/>
      <c r="D109" s="93" t="n"/>
      <c r="E109" s="93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93" t="n"/>
      <c r="J109" s="93" t="n"/>
    </row>
    <row r="110">
      <c r="A110" s="5" t="inlineStr">
        <is>
          <t>CCAJ-LP08/56/23</t>
        </is>
      </c>
      <c r="B110" s="6" t="n">
        <v>44996.5854581713</v>
      </c>
      <c r="C110" s="5" t="inlineStr">
        <is>
          <t>199 IBANA SOLIZ CUENTAS</t>
        </is>
      </c>
      <c r="D110" s="7" t="n"/>
      <c r="E110" s="8" t="n"/>
      <c r="F110" s="9" t="n">
        <v>2347.48</v>
      </c>
      <c r="I110" s="10" t="inlineStr">
        <is>
          <t>EFECTIVO</t>
        </is>
      </c>
      <c r="J110" s="8" t="inlineStr">
        <is>
          <t>199 IBANA SOLIZ CUENTAS</t>
        </is>
      </c>
    </row>
    <row r="111">
      <c r="A111" s="5" t="inlineStr">
        <is>
          <t>CCAJ-LP08/56/23</t>
        </is>
      </c>
      <c r="B111" s="6" t="n">
        <v>44996.5854581713</v>
      </c>
      <c r="C111" s="5" t="inlineStr">
        <is>
          <t>199 IBANA SOLIZ CUENTAS</t>
        </is>
      </c>
      <c r="D111" s="7" t="n"/>
      <c r="E111" s="8" t="n"/>
      <c r="H111" s="9" t="n">
        <v>1245.24</v>
      </c>
      <c r="I111" s="5" t="inlineStr">
        <is>
          <t>TARJETA DE DÉBITO/CRÉDITO</t>
        </is>
      </c>
      <c r="J111" s="8" t="inlineStr">
        <is>
          <t>199 IBANA SOLIZ CUENTAS</t>
        </is>
      </c>
    </row>
    <row r="112">
      <c r="A112" s="11" t="inlineStr">
        <is>
          <t>SAP</t>
        </is>
      </c>
      <c r="B112" s="3" t="n"/>
      <c r="C112" s="3" t="n"/>
      <c r="D112" s="7" t="n"/>
      <c r="E112" s="8" t="n"/>
      <c r="F112" s="56" t="n"/>
      <c r="H112" s="9" t="n"/>
      <c r="I112" s="5" t="n"/>
      <c r="J112" s="5" t="n"/>
    </row>
    <row r="113" ht="15.75" customHeight="1">
      <c r="A113" s="13" t="inlineStr">
        <is>
          <t>FECHA</t>
        </is>
      </c>
      <c r="B113" s="13" t="inlineStr">
        <is>
          <t>CIERRE DE CAJA</t>
        </is>
      </c>
      <c r="C113" s="13" t="inlineStr">
        <is>
          <t>IMPORTE</t>
        </is>
      </c>
      <c r="D113" s="32" t="inlineStr">
        <is>
          <t>112925144</t>
        </is>
      </c>
      <c r="E113" s="15" t="n">
        <v>112925241</v>
      </c>
      <c r="H113" s="9" t="n"/>
      <c r="I113" s="5" t="n"/>
      <c r="J113" s="5" t="n"/>
    </row>
    <row r="114">
      <c r="A114" s="5" t="n"/>
      <c r="B114" s="6" t="n"/>
      <c r="C114" s="5" t="n"/>
      <c r="D114" s="7" t="n"/>
      <c r="E114" s="8" t="n"/>
      <c r="H114" s="9" t="n"/>
      <c r="I114" s="10" t="n"/>
      <c r="J114" s="8" t="n"/>
    </row>
    <row r="115"/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13/03/2023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90" t="inlineStr">
        <is>
          <t>Cierre Caja</t>
        </is>
      </c>
      <c r="B118" s="90" t="inlineStr">
        <is>
          <t>Fecha</t>
        </is>
      </c>
      <c r="C118" s="90" t="inlineStr">
        <is>
          <t>Cajero</t>
        </is>
      </c>
      <c r="D118" s="90" t="inlineStr">
        <is>
          <t>Nro Voucher</t>
        </is>
      </c>
      <c r="E118" s="90" t="inlineStr">
        <is>
          <t>Nro Cuenta</t>
        </is>
      </c>
      <c r="F118" s="90" t="inlineStr">
        <is>
          <t>Tipo Ingreso</t>
        </is>
      </c>
      <c r="G118" s="91" t="n"/>
      <c r="H118" s="92" t="n"/>
      <c r="I118" s="90" t="inlineStr">
        <is>
          <t>TIPO DE INGRESO</t>
        </is>
      </c>
      <c r="J118" s="90" t="inlineStr">
        <is>
          <t>Cobrador</t>
        </is>
      </c>
    </row>
    <row r="119">
      <c r="A119" s="93" t="n"/>
      <c r="B119" s="93" t="n"/>
      <c r="C119" s="93" t="n"/>
      <c r="D119" s="93" t="n"/>
      <c r="E119" s="93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93" t="n"/>
      <c r="J119" s="93" t="n"/>
    </row>
    <row r="120">
      <c r="A120" s="5" t="inlineStr">
        <is>
          <t>CCAJ-LP08/57/23</t>
        </is>
      </c>
      <c r="B120" s="6" t="n">
        <v>44998.79187581019</v>
      </c>
      <c r="C120" s="5" t="inlineStr">
        <is>
          <t>199 IBANA SOLIZ CUENTAS</t>
        </is>
      </c>
      <c r="D120" s="7" t="n"/>
      <c r="E120" s="8" t="n"/>
      <c r="F120" s="9" t="n">
        <v>5629.79</v>
      </c>
      <c r="I120" s="10" t="inlineStr">
        <is>
          <t>EFECTIVO</t>
        </is>
      </c>
      <c r="J120" s="8" t="inlineStr">
        <is>
          <t>199 IBANA SOLIZ CUENTAS</t>
        </is>
      </c>
    </row>
    <row r="121">
      <c r="A121" s="5" t="inlineStr">
        <is>
          <t>CCAJ-LP08/57/23</t>
        </is>
      </c>
      <c r="B121" s="6" t="n">
        <v>44998.79187581019</v>
      </c>
      <c r="C121" s="5" t="inlineStr">
        <is>
          <t>199 IBANA SOLIZ CUENTAS</t>
        </is>
      </c>
      <c r="D121" s="7" t="n"/>
      <c r="E121" s="8" t="n"/>
      <c r="H121" s="9" t="n">
        <v>1780.43</v>
      </c>
      <c r="I121" s="5" t="inlineStr">
        <is>
          <t>TARJETA DE DÉBITO/CRÉDITO</t>
        </is>
      </c>
      <c r="J121" s="8" t="inlineStr">
        <is>
          <t>199 IBANA SOLIZ CUENTAS</t>
        </is>
      </c>
    </row>
    <row r="122">
      <c r="A122" s="5" t="inlineStr">
        <is>
          <t>CCAJ-LP08/57/23</t>
        </is>
      </c>
      <c r="B122" s="6" t="n">
        <v>44998.79187581019</v>
      </c>
      <c r="C122" s="5" t="inlineStr">
        <is>
          <t>199 IBANA SOLIZ CUENTAS</t>
        </is>
      </c>
      <c r="D122" s="7" t="n"/>
      <c r="E122" s="8" t="n"/>
      <c r="H122" s="9" t="n">
        <v>112</v>
      </c>
      <c r="I122" s="10" t="inlineStr">
        <is>
          <t>CÓDIGO QR</t>
        </is>
      </c>
      <c r="J122" s="8" t="inlineStr">
        <is>
          <t>199 IBANA SOLIZ CUENTAS</t>
        </is>
      </c>
    </row>
    <row r="123">
      <c r="A123" s="11" t="inlineStr">
        <is>
          <t>SAP</t>
        </is>
      </c>
      <c r="B123" s="3" t="n"/>
      <c r="C123" s="3" t="n"/>
      <c r="D123" s="7" t="n"/>
      <c r="E123" s="8" t="n"/>
      <c r="F123" s="45" t="n"/>
      <c r="I123" s="10" t="n"/>
      <c r="J123" s="5" t="n"/>
    </row>
    <row r="124" ht="15.75" customHeight="1">
      <c r="A124" s="13" t="inlineStr">
        <is>
          <t>FECHA</t>
        </is>
      </c>
      <c r="B124" s="13" t="inlineStr">
        <is>
          <t>CIERRE DE CAJA</t>
        </is>
      </c>
      <c r="C124" s="13" t="inlineStr">
        <is>
          <t>IMPORTE</t>
        </is>
      </c>
      <c r="D124" s="32" t="inlineStr">
        <is>
          <t>112931682</t>
        </is>
      </c>
      <c r="E124" s="15" t="n">
        <v>112931738</v>
      </c>
      <c r="F124" s="9" t="n"/>
      <c r="I124" s="10" t="n"/>
      <c r="J124" s="5" t="n"/>
    </row>
    <row r="125">
      <c r="A125" s="5" t="n"/>
      <c r="B125" s="6" t="n"/>
      <c r="C125" s="5" t="n"/>
      <c r="D125" s="7" t="n"/>
      <c r="E125" s="8" t="n"/>
      <c r="F125" s="9" t="n"/>
      <c r="I125" s="10" t="n"/>
      <c r="J125" s="5" t="n"/>
    </row>
    <row r="126"/>
    <row r="127">
      <c r="A127" s="1" t="inlineStr">
        <is>
          <t>Cierre Caja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3" t="inlineStr">
        <is>
          <t>Del 14/03/2023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90" t="inlineStr">
        <is>
          <t>Cierre Caja</t>
        </is>
      </c>
      <c r="B129" s="90" t="inlineStr">
        <is>
          <t>Fecha</t>
        </is>
      </c>
      <c r="C129" s="90" t="inlineStr">
        <is>
          <t>Cajero</t>
        </is>
      </c>
      <c r="D129" s="90" t="inlineStr">
        <is>
          <t>Nro Voucher</t>
        </is>
      </c>
      <c r="E129" s="90" t="inlineStr">
        <is>
          <t>Nro Cuenta</t>
        </is>
      </c>
      <c r="F129" s="90" t="inlineStr">
        <is>
          <t>Tipo Ingreso</t>
        </is>
      </c>
      <c r="G129" s="91" t="n"/>
      <c r="H129" s="92" t="n"/>
      <c r="I129" s="90" t="inlineStr">
        <is>
          <t>TIPO DE INGRESO</t>
        </is>
      </c>
      <c r="J129" s="90" t="inlineStr">
        <is>
          <t>Cobrador</t>
        </is>
      </c>
    </row>
    <row r="130">
      <c r="A130" s="93" t="n"/>
      <c r="B130" s="93" t="n"/>
      <c r="C130" s="93" t="n"/>
      <c r="D130" s="93" t="n"/>
      <c r="E130" s="93" t="n"/>
      <c r="F130" s="4" t="inlineStr">
        <is>
          <t>EFECTIVO</t>
        </is>
      </c>
      <c r="G130" s="4" t="inlineStr">
        <is>
          <t>CHEQUE</t>
        </is>
      </c>
      <c r="H130" s="4" t="inlineStr">
        <is>
          <t>TRANSFERENCIA</t>
        </is>
      </c>
      <c r="I130" s="93" t="n"/>
      <c r="J130" s="93" t="n"/>
    </row>
    <row r="131">
      <c r="A131" s="5" t="inlineStr">
        <is>
          <t>CCAJ-LP08/58/23</t>
        </is>
      </c>
      <c r="B131" s="6" t="n">
        <v>44999.79211907407</v>
      </c>
      <c r="C131" s="5" t="inlineStr">
        <is>
          <t>199 IBANA SOLIZ CUENTAS</t>
        </is>
      </c>
      <c r="D131" s="7" t="n"/>
      <c r="E131" s="8" t="n"/>
      <c r="F131" s="9" t="n">
        <v>5180.41</v>
      </c>
      <c r="I131" s="10" t="inlineStr">
        <is>
          <t>EFECTIVO</t>
        </is>
      </c>
      <c r="J131" s="8" t="inlineStr">
        <is>
          <t>199 IBANA SOLIZ CUENTAS</t>
        </is>
      </c>
    </row>
    <row r="132">
      <c r="A132" s="5" t="inlineStr">
        <is>
          <t>CCAJ-LP08/58/23</t>
        </is>
      </c>
      <c r="B132" s="6" t="n">
        <v>44999.79211907407</v>
      </c>
      <c r="C132" s="5" t="inlineStr">
        <is>
          <t>199 IBANA SOLIZ CUENTAS</t>
        </is>
      </c>
      <c r="D132" s="7" t="n"/>
      <c r="E132" s="8" t="n"/>
      <c r="H132" s="9" t="n">
        <v>1881.26</v>
      </c>
      <c r="I132" s="5" t="inlineStr">
        <is>
          <t>TARJETA DE DÉBITO/CRÉDITO</t>
        </is>
      </c>
      <c r="J132" s="8" t="inlineStr">
        <is>
          <t>199 IBANA SOLIZ CUENTAS</t>
        </is>
      </c>
    </row>
    <row r="133">
      <c r="A133" s="24" t="inlineStr">
        <is>
          <t>SAP</t>
        </is>
      </c>
      <c r="B133" s="6" t="n"/>
      <c r="C133" s="5" t="n"/>
      <c r="D133" s="7" t="n"/>
      <c r="E133" s="8" t="n"/>
      <c r="H133" s="9" t="n"/>
      <c r="I133" s="5" t="n"/>
      <c r="J133" s="8" t="n"/>
    </row>
    <row r="134">
      <c r="A134" s="85" t="inlineStr">
        <is>
          <t>RECORTE SAP</t>
        </is>
      </c>
      <c r="B134" s="91" t="n"/>
      <c r="C134" s="92" t="n"/>
      <c r="D134" s="86" t="inlineStr">
        <is>
          <t>112938547</t>
        </is>
      </c>
      <c r="E134" s="92" t="n"/>
      <c r="F134" s="73" t="n"/>
    </row>
    <row r="135">
      <c r="A135" s="13" t="inlineStr">
        <is>
          <t>CIERRE DE CAJA</t>
        </is>
      </c>
      <c r="B135" s="13" t="inlineStr">
        <is>
          <t>FECHA</t>
        </is>
      </c>
      <c r="C135" s="13" t="inlineStr">
        <is>
          <t>IMPORTE</t>
        </is>
      </c>
      <c r="D135" s="13" t="inlineStr">
        <is>
          <t>DOC CAJA-BANCO</t>
        </is>
      </c>
      <c r="E135" s="13" t="inlineStr">
        <is>
          <t>COMPENSACION</t>
        </is>
      </c>
      <c r="F135" s="31" t="n"/>
    </row>
    <row r="136" ht="15.75" customHeight="1">
      <c r="D136" s="32" t="n">
        <v>112938547</v>
      </c>
      <c r="E136" s="15" t="n">
        <v>112938659</v>
      </c>
      <c r="F136" s="33" t="n"/>
    </row>
    <row r="137">
      <c r="A137" s="85" t="inlineStr">
        <is>
          <t>RECORTE SAP</t>
        </is>
      </c>
      <c r="B137" s="91" t="n"/>
      <c r="C137" s="92" t="n"/>
      <c r="D137" s="86" t="inlineStr">
        <is>
          <t>COMPROBANTES ME</t>
        </is>
      </c>
      <c r="E137" s="92" t="n"/>
      <c r="F137" s="73" t="n"/>
    </row>
    <row r="138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CAJA-BANCO</t>
        </is>
      </c>
      <c r="E138" s="13" t="inlineStr">
        <is>
          <t>COMPENSACION</t>
        </is>
      </c>
      <c r="F138" s="31" t="n"/>
    </row>
    <row r="139" ht="15.75" customHeight="1">
      <c r="A139" s="24" t="n"/>
      <c r="B139" s="6" t="n"/>
      <c r="C139" s="5" t="n"/>
      <c r="D139" s="37" t="n"/>
      <c r="E139" s="33" t="n"/>
      <c r="F139" s="33" t="n"/>
      <c r="I139" s="10" t="n"/>
      <c r="J139" s="5" t="n"/>
    </row>
    <row r="140"/>
    <row r="141">
      <c r="A141" s="1" t="inlineStr">
        <is>
          <t>Cierre Caja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3" t="inlineStr">
        <is>
          <t>Del 15/03/2023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90" t="inlineStr">
        <is>
          <t>Cierre Caja</t>
        </is>
      </c>
      <c r="B143" s="90" t="inlineStr">
        <is>
          <t>Fecha</t>
        </is>
      </c>
      <c r="C143" s="90" t="inlineStr">
        <is>
          <t>Cajero</t>
        </is>
      </c>
      <c r="D143" s="90" t="inlineStr">
        <is>
          <t>Nro Voucher</t>
        </is>
      </c>
      <c r="E143" s="90" t="inlineStr">
        <is>
          <t>Nro Cuenta</t>
        </is>
      </c>
      <c r="F143" s="90" t="inlineStr">
        <is>
          <t>Tipo Ingreso</t>
        </is>
      </c>
      <c r="G143" s="91" t="n"/>
      <c r="H143" s="92" t="n"/>
      <c r="I143" s="90" t="inlineStr">
        <is>
          <t>TIPO DE INGRESO</t>
        </is>
      </c>
      <c r="J143" s="90" t="inlineStr">
        <is>
          <t>Cobrador</t>
        </is>
      </c>
    </row>
    <row r="144">
      <c r="A144" s="93" t="n"/>
      <c r="B144" s="93" t="n"/>
      <c r="C144" s="93" t="n"/>
      <c r="D144" s="93" t="n"/>
      <c r="E144" s="93" t="n"/>
      <c r="F144" s="4" t="inlineStr">
        <is>
          <t>EFECTIVO</t>
        </is>
      </c>
      <c r="G144" s="4" t="inlineStr">
        <is>
          <t>CHEQUE</t>
        </is>
      </c>
      <c r="H144" s="4" t="inlineStr">
        <is>
          <t>TRANSFERENCIA</t>
        </is>
      </c>
      <c r="I144" s="93" t="n"/>
      <c r="J144" s="93" t="n"/>
    </row>
    <row r="145">
      <c r="A145" s="5" t="inlineStr">
        <is>
          <t>CCAJ-LP08/59/23</t>
        </is>
      </c>
      <c r="B145" s="6" t="n">
        <v>45000.79637914352</v>
      </c>
      <c r="C145" s="5" t="inlineStr">
        <is>
          <t>199 IBANA SOLIZ CUENTAS</t>
        </is>
      </c>
      <c r="D145" s="7" t="n"/>
      <c r="E145" s="8" t="n"/>
      <c r="F145" s="9" t="n">
        <v>6131.88</v>
      </c>
      <c r="I145" s="10" t="inlineStr">
        <is>
          <t>EFECTIVO</t>
        </is>
      </c>
      <c r="J145" s="8" t="inlineStr">
        <is>
          <t>199 IBANA SOLIZ CUENTAS</t>
        </is>
      </c>
    </row>
    <row r="146">
      <c r="A146" s="5" t="inlineStr">
        <is>
          <t>CCAJ-LP08/59/23</t>
        </is>
      </c>
      <c r="B146" s="6" t="n">
        <v>45000.79637914352</v>
      </c>
      <c r="C146" s="5" t="inlineStr">
        <is>
          <t>199 IBANA SOLIZ CUENTAS</t>
        </is>
      </c>
      <c r="D146" s="7" t="n"/>
      <c r="E146" s="8" t="n"/>
      <c r="H146" s="9" t="n">
        <v>3179.28</v>
      </c>
      <c r="I146" s="5" t="inlineStr">
        <is>
          <t>TARJETA DE DÉBITO/CRÉDITO</t>
        </is>
      </c>
      <c r="J146" s="8" t="inlineStr">
        <is>
          <t>199 IBANA SOLIZ CUENTAS</t>
        </is>
      </c>
    </row>
    <row r="147">
      <c r="A147" s="5" t="inlineStr">
        <is>
          <t>CCAJ-LP08/59/23</t>
        </is>
      </c>
      <c r="B147" s="6" t="n">
        <v>45000.79637914352</v>
      </c>
      <c r="C147" s="5" t="inlineStr">
        <is>
          <t>199 IBANA SOLIZ CUENTAS</t>
        </is>
      </c>
      <c r="D147" s="7" t="n"/>
      <c r="E147" s="8" t="n"/>
      <c r="H147" s="9" t="n">
        <v>94</v>
      </c>
      <c r="I147" s="10" t="inlineStr">
        <is>
          <t>CÓDIGO QR</t>
        </is>
      </c>
      <c r="J147" s="8" t="inlineStr">
        <is>
          <t>199 IBANA SOLIZ CUENTAS</t>
        </is>
      </c>
    </row>
    <row r="148">
      <c r="A148" s="24" t="inlineStr">
        <is>
          <t>SAP</t>
        </is>
      </c>
      <c r="B148" s="6" t="n"/>
      <c r="C148" s="5" t="n"/>
      <c r="D148" s="7" t="n"/>
      <c r="E148" s="8" t="n"/>
      <c r="H148" s="9" t="n"/>
      <c r="I148" s="5" t="n"/>
      <c r="J148" s="8" t="n"/>
    </row>
    <row r="149">
      <c r="A149" s="85" t="inlineStr">
        <is>
          <t>RECORTE SAP</t>
        </is>
      </c>
      <c r="B149" s="91" t="n"/>
      <c r="C149" s="92" t="n"/>
      <c r="D149" s="86" t="inlineStr">
        <is>
          <t>COMPROBANTES MN</t>
        </is>
      </c>
      <c r="E149" s="92" t="n"/>
      <c r="F149" s="73" t="n"/>
    </row>
    <row r="150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CAJA-BANCO</t>
        </is>
      </c>
      <c r="E150" s="13" t="inlineStr">
        <is>
          <t>COMPENSACION</t>
        </is>
      </c>
      <c r="F150" s="31" t="n"/>
    </row>
    <row r="151" ht="15.75" customHeight="1">
      <c r="D151" s="37" t="n"/>
      <c r="E151" s="33" t="n"/>
      <c r="F151" s="33" t="n"/>
    </row>
    <row r="152">
      <c r="A152" s="85" t="inlineStr">
        <is>
          <t>RECORTE SAP</t>
        </is>
      </c>
      <c r="B152" s="91" t="n"/>
      <c r="C152" s="92" t="n"/>
      <c r="D152" s="86" t="inlineStr">
        <is>
          <t>COMPROBANTES ME</t>
        </is>
      </c>
      <c r="E152" s="92" t="n"/>
      <c r="F152" s="73" t="n"/>
    </row>
    <row r="153">
      <c r="A153" s="13" t="inlineStr">
        <is>
          <t>CIERRE DE CAJA</t>
        </is>
      </c>
      <c r="B153" s="13" t="inlineStr">
        <is>
          <t>FECHA</t>
        </is>
      </c>
      <c r="C153" s="13" t="inlineStr">
        <is>
          <t>IMPORTE</t>
        </is>
      </c>
      <c r="D153" s="13" t="inlineStr">
        <is>
          <t>DOC CAJA-BANCO</t>
        </is>
      </c>
      <c r="E153" s="13" t="inlineStr">
        <is>
          <t>COMPENSACION</t>
        </is>
      </c>
      <c r="F153" s="31" t="n"/>
    </row>
    <row r="154" ht="15.75" customHeight="1">
      <c r="A154" s="24" t="n"/>
      <c r="B154" s="6" t="n"/>
      <c r="C154" s="5" t="n"/>
      <c r="D154" s="37" t="n"/>
      <c r="E154" s="33" t="n"/>
      <c r="F154" s="33" t="n"/>
      <c r="I154" s="10" t="n"/>
      <c r="J154" s="5" t="n"/>
    </row>
    <row r="155"/>
    <row r="156">
      <c r="A156" s="1" t="inlineStr">
        <is>
          <t>Cierre Caja</t>
        </is>
      </c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3" t="inlineStr">
        <is>
          <t>Del 16/03/2023</t>
        </is>
      </c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90" t="inlineStr">
        <is>
          <t>Cierre Caja</t>
        </is>
      </c>
      <c r="B158" s="90" t="inlineStr">
        <is>
          <t>Fecha</t>
        </is>
      </c>
      <c r="C158" s="90" t="inlineStr">
        <is>
          <t>Cajero</t>
        </is>
      </c>
      <c r="D158" s="90" t="inlineStr">
        <is>
          <t>Nro Voucher</t>
        </is>
      </c>
      <c r="E158" s="90" t="inlineStr">
        <is>
          <t>Nro Cuenta</t>
        </is>
      </c>
      <c r="F158" s="90" t="inlineStr">
        <is>
          <t>Tipo Ingreso</t>
        </is>
      </c>
      <c r="G158" s="91" t="n"/>
      <c r="H158" s="92" t="n"/>
      <c r="I158" s="90" t="inlineStr">
        <is>
          <t>TIPO DE INGRESO</t>
        </is>
      </c>
      <c r="J158" s="90" t="inlineStr">
        <is>
          <t>Cobrador</t>
        </is>
      </c>
    </row>
    <row r="159">
      <c r="A159" s="93" t="n"/>
      <c r="B159" s="93" t="n"/>
      <c r="C159" s="93" t="n"/>
      <c r="D159" s="93" t="n"/>
      <c r="E159" s="93" t="n"/>
      <c r="F159" s="4" t="inlineStr">
        <is>
          <t>EFECTIVO</t>
        </is>
      </c>
      <c r="G159" s="4" t="inlineStr">
        <is>
          <t>CHEQUE</t>
        </is>
      </c>
      <c r="H159" s="4" t="inlineStr">
        <is>
          <t>TRANSFERENCIA</t>
        </is>
      </c>
      <c r="I159" s="93" t="n"/>
      <c r="J159" s="93" t="n"/>
    </row>
    <row r="160">
      <c r="A160" s="5" t="inlineStr">
        <is>
          <t>CCAJ-LP08/60/23</t>
        </is>
      </c>
      <c r="B160" s="6" t="n">
        <v>45001.79932101852</v>
      </c>
      <c r="C160" s="5" t="inlineStr">
        <is>
          <t>199 IBANA SOLIZ CUENTAS</t>
        </is>
      </c>
      <c r="D160" s="7" t="n"/>
      <c r="E160" s="8" t="n"/>
      <c r="F160" s="9" t="n">
        <v>3040.32</v>
      </c>
      <c r="I160" s="10" t="inlineStr">
        <is>
          <t>EFECTIVO</t>
        </is>
      </c>
      <c r="J160" s="8" t="inlineStr">
        <is>
          <t>199 IBANA SOLIZ CUENTAS</t>
        </is>
      </c>
    </row>
    <row r="161">
      <c r="A161" s="5" t="inlineStr">
        <is>
          <t>CCAJ-LP08/60/23</t>
        </is>
      </c>
      <c r="B161" s="6" t="n">
        <v>45001.79932101852</v>
      </c>
      <c r="C161" s="5" t="inlineStr">
        <is>
          <t>199 IBANA SOLIZ CUENTAS</t>
        </is>
      </c>
      <c r="D161" s="7" t="n"/>
      <c r="E161" s="8" t="n"/>
      <c r="H161" s="9" t="n">
        <v>2357.49</v>
      </c>
      <c r="I161" s="5" t="inlineStr">
        <is>
          <t>TARJETA DE DÉBITO/CRÉDITO</t>
        </is>
      </c>
      <c r="J161" s="8" t="inlineStr">
        <is>
          <t>199 IBANA SOLIZ CUENTAS</t>
        </is>
      </c>
    </row>
    <row r="162" ht="15.75" customHeight="1">
      <c r="A162" s="24" t="inlineStr">
        <is>
          <t>SAP</t>
        </is>
      </c>
      <c r="B162" s="6" t="n"/>
      <c r="C162" s="5" t="n"/>
      <c r="D162" s="7" t="n"/>
      <c r="E162" s="8" t="n"/>
      <c r="F162" s="33" t="n"/>
      <c r="G162" s="9" t="n"/>
      <c r="I162" s="10" t="n"/>
      <c r="J162" s="8" t="n"/>
    </row>
    <row r="163" ht="15.75" customHeight="1">
      <c r="A163" s="85" t="inlineStr">
        <is>
          <t>RECORTE SAP</t>
        </is>
      </c>
      <c r="B163" s="91" t="n"/>
      <c r="C163" s="92" t="n"/>
      <c r="D163" s="86" t="inlineStr">
        <is>
          <t>COMPROBANTES MN</t>
        </is>
      </c>
      <c r="E163" s="92" t="n"/>
      <c r="F163" s="33" t="n"/>
      <c r="G163" s="9" t="n"/>
      <c r="I163" s="10" t="n"/>
      <c r="J163" s="8" t="n"/>
    </row>
    <row r="164" ht="15.75" customHeight="1">
      <c r="A164" s="13" t="inlineStr">
        <is>
          <t>CIERRE DE CAJA</t>
        </is>
      </c>
      <c r="B164" s="13" t="inlineStr">
        <is>
          <t>FECHA</t>
        </is>
      </c>
      <c r="C164" s="13" t="inlineStr">
        <is>
          <t>IMPORTE</t>
        </is>
      </c>
      <c r="D164" s="13" t="inlineStr">
        <is>
          <t>DOC CAJA-BANCO</t>
        </is>
      </c>
      <c r="E164" s="13" t="inlineStr">
        <is>
          <t>COMPENSACION</t>
        </is>
      </c>
      <c r="F164" s="33" t="n"/>
      <c r="G164" s="9" t="n"/>
      <c r="I164" s="10" t="n"/>
      <c r="J164" s="8" t="n"/>
    </row>
    <row r="165" ht="15.75" customHeight="1">
      <c r="D165" s="37" t="n"/>
      <c r="E165" s="33" t="n"/>
      <c r="F165" s="33" t="n"/>
      <c r="G165" s="9" t="n"/>
      <c r="I165" s="10" t="n"/>
      <c r="J165" s="8" t="n"/>
    </row>
    <row r="166" ht="15.75" customHeight="1">
      <c r="A166" s="85" t="inlineStr">
        <is>
          <t>RECORTE SAP</t>
        </is>
      </c>
      <c r="B166" s="91" t="n"/>
      <c r="C166" s="92" t="n"/>
      <c r="D166" s="86" t="inlineStr">
        <is>
          <t>COMPROBANTES ME</t>
        </is>
      </c>
      <c r="E166" s="92" t="n"/>
      <c r="F166" s="33" t="n"/>
      <c r="G166" s="9" t="n"/>
      <c r="I166" s="10" t="n"/>
      <c r="J166" s="8" t="n"/>
    </row>
    <row r="167" ht="15.75" customHeight="1">
      <c r="A167" s="13" t="inlineStr">
        <is>
          <t>CIERRE DE CAJA</t>
        </is>
      </c>
      <c r="B167" s="13" t="inlineStr">
        <is>
          <t>FECHA</t>
        </is>
      </c>
      <c r="C167" s="13" t="inlineStr">
        <is>
          <t>IMPORTE</t>
        </is>
      </c>
      <c r="D167" s="13" t="inlineStr">
        <is>
          <t>DOC CAJA-BANCO</t>
        </is>
      </c>
      <c r="E167" s="13" t="inlineStr">
        <is>
          <t>COMPENSACION</t>
        </is>
      </c>
      <c r="F167" s="33" t="n"/>
      <c r="G167" s="9" t="n"/>
      <c r="I167" s="10" t="n"/>
      <c r="J167" s="8" t="n"/>
    </row>
    <row r="168" ht="15.75" customHeight="1">
      <c r="A168" s="24" t="n"/>
      <c r="B168" s="6" t="n"/>
      <c r="C168" s="5" t="n"/>
      <c r="D168" s="37" t="n"/>
      <c r="E168" s="33" t="n"/>
      <c r="F168" s="33" t="n"/>
      <c r="G168" s="9" t="n"/>
      <c r="I168" s="10" t="n"/>
      <c r="J168" s="8" t="n"/>
    </row>
  </sheetData>
  <mergeCells count="132">
    <mergeCell ref="I118:I119"/>
    <mergeCell ref="J118:J119"/>
    <mergeCell ref="A118:A119"/>
    <mergeCell ref="B118:B119"/>
    <mergeCell ref="C118:C119"/>
    <mergeCell ref="D118:D119"/>
    <mergeCell ref="E118:E119"/>
    <mergeCell ref="F118:H118"/>
    <mergeCell ref="I143:I144"/>
    <mergeCell ref="J143:J144"/>
    <mergeCell ref="A143:A144"/>
    <mergeCell ref="B143:B144"/>
    <mergeCell ref="C143:C144"/>
    <mergeCell ref="D143:D144"/>
    <mergeCell ref="E143:E144"/>
    <mergeCell ref="F143:H143"/>
    <mergeCell ref="I129:I130"/>
    <mergeCell ref="J129:J130"/>
    <mergeCell ref="A129:A130"/>
    <mergeCell ref="B129:B130"/>
    <mergeCell ref="C129:C130"/>
    <mergeCell ref="D129:D130"/>
    <mergeCell ref="E129:E130"/>
    <mergeCell ref="F129:H129"/>
    <mergeCell ref="I77:I78"/>
    <mergeCell ref="J77:J78"/>
    <mergeCell ref="A77:A78"/>
    <mergeCell ref="B77:B78"/>
    <mergeCell ref="C77:C78"/>
    <mergeCell ref="D77:D78"/>
    <mergeCell ref="E77:E78"/>
    <mergeCell ref="F77:H77"/>
    <mergeCell ref="I87:I88"/>
    <mergeCell ref="J87:J88"/>
    <mergeCell ref="A87:A88"/>
    <mergeCell ref="B87:B88"/>
    <mergeCell ref="C87:C88"/>
    <mergeCell ref="D87:D88"/>
    <mergeCell ref="E87:E88"/>
    <mergeCell ref="F87:H87"/>
    <mergeCell ref="I23:I24"/>
    <mergeCell ref="J23:J24"/>
    <mergeCell ref="A23:A24"/>
    <mergeCell ref="B23:B24"/>
    <mergeCell ref="C23:C24"/>
    <mergeCell ref="D23:D24"/>
    <mergeCell ref="E23:E24"/>
    <mergeCell ref="F23:H23"/>
    <mergeCell ref="I3:I4"/>
    <mergeCell ref="J3:J4"/>
    <mergeCell ref="A3:A4"/>
    <mergeCell ref="B3:B4"/>
    <mergeCell ref="C3:C4"/>
    <mergeCell ref="D3:D4"/>
    <mergeCell ref="E3:E4"/>
    <mergeCell ref="F3:H3"/>
    <mergeCell ref="F13:H13"/>
    <mergeCell ref="I13:I14"/>
    <mergeCell ref="J13:J14"/>
    <mergeCell ref="A13:A14"/>
    <mergeCell ref="B13:B14"/>
    <mergeCell ref="C13:C14"/>
    <mergeCell ref="D13:D14"/>
    <mergeCell ref="E13:E14"/>
    <mergeCell ref="I34:I35"/>
    <mergeCell ref="J34:J35"/>
    <mergeCell ref="A34:A35"/>
    <mergeCell ref="B34:B35"/>
    <mergeCell ref="C34:C35"/>
    <mergeCell ref="D34:D35"/>
    <mergeCell ref="E34:E35"/>
    <mergeCell ref="F34:H34"/>
    <mergeCell ref="F44:H44"/>
    <mergeCell ref="I44:I45"/>
    <mergeCell ref="J44:J45"/>
    <mergeCell ref="A44:A45"/>
    <mergeCell ref="B44:B45"/>
    <mergeCell ref="C44:C45"/>
    <mergeCell ref="D44:D45"/>
    <mergeCell ref="E44:E45"/>
    <mergeCell ref="I66:I67"/>
    <mergeCell ref="J66:J67"/>
    <mergeCell ref="A66:A67"/>
    <mergeCell ref="B66:B67"/>
    <mergeCell ref="C66:C67"/>
    <mergeCell ref="D66:D67"/>
    <mergeCell ref="E66:E67"/>
    <mergeCell ref="F66:H66"/>
    <mergeCell ref="I55:I56"/>
    <mergeCell ref="J55:J56"/>
    <mergeCell ref="A55:A56"/>
    <mergeCell ref="B55:B56"/>
    <mergeCell ref="C55:C56"/>
    <mergeCell ref="D55:D56"/>
    <mergeCell ref="E55:E56"/>
    <mergeCell ref="F55:H55"/>
    <mergeCell ref="I97:I98"/>
    <mergeCell ref="J97:J98"/>
    <mergeCell ref="A97:A98"/>
    <mergeCell ref="B97:B98"/>
    <mergeCell ref="C97:C98"/>
    <mergeCell ref="D97:D98"/>
    <mergeCell ref="E97:E98"/>
    <mergeCell ref="F97:H97"/>
    <mergeCell ref="I108:I109"/>
    <mergeCell ref="J108:J109"/>
    <mergeCell ref="A108:A109"/>
    <mergeCell ref="B108:B109"/>
    <mergeCell ref="C108:C109"/>
    <mergeCell ref="D108:D109"/>
    <mergeCell ref="E108:E109"/>
    <mergeCell ref="F108:H108"/>
    <mergeCell ref="A134:C134"/>
    <mergeCell ref="D134:E134"/>
    <mergeCell ref="A137:C137"/>
    <mergeCell ref="D137:E137"/>
    <mergeCell ref="A149:C149"/>
    <mergeCell ref="D149:E149"/>
    <mergeCell ref="A152:C152"/>
    <mergeCell ref="D152:E152"/>
    <mergeCell ref="A163:C163"/>
    <mergeCell ref="D163:E163"/>
    <mergeCell ref="A166:C166"/>
    <mergeCell ref="D166:E166"/>
    <mergeCell ref="I158:I159"/>
    <mergeCell ref="J158:J159"/>
    <mergeCell ref="A158:A159"/>
    <mergeCell ref="B158:B159"/>
    <mergeCell ref="C158:C159"/>
    <mergeCell ref="D158:D159"/>
    <mergeCell ref="E158:E159"/>
    <mergeCell ref="F158:H158"/>
  </mergeCells>
  <pageMargins left="0.7" right="0.7" top="0.75" bottom="0.75" header="0.3" footer="0.3"/>
  <pageSetup orientation="portrait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47"/>
  <sheetViews>
    <sheetView topLeftCell="A103" workbookViewId="0">
      <selection activeCell="D119" sqref="D119:E11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CCAJ-PT18/46/23</t>
        </is>
      </c>
      <c r="B5" s="6" t="n">
        <v>44985.75496354167</v>
      </c>
      <c r="C5" s="5" t="inlineStr">
        <is>
          <t>3344 GUNNAR VICTOR PORTUGAL MURGUIA</t>
        </is>
      </c>
      <c r="D5" s="7" t="n"/>
      <c r="E5" s="8" t="n"/>
      <c r="F5" s="9" t="n">
        <v>4882.82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18" t="n">
        <v>112847516</v>
      </c>
      <c r="E7" s="15" t="n">
        <v>112848029</v>
      </c>
      <c r="H7" s="9" t="n"/>
      <c r="I7" s="10" t="n"/>
      <c r="J7" s="5" t="n"/>
    </row>
    <row r="8">
      <c r="A8" s="5" t="n"/>
      <c r="B8" s="6" t="n"/>
      <c r="C8" s="5" t="n"/>
      <c r="D8" s="19" t="inlineStr">
        <is>
          <t>BOOT</t>
        </is>
      </c>
      <c r="E8" s="8" t="n"/>
      <c r="H8" s="9" t="n"/>
      <c r="I8" s="10" t="n"/>
      <c r="J8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01/03/2023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90" t="inlineStr">
        <is>
          <t>Cierre Caja</t>
        </is>
      </c>
      <c r="B12" s="90" t="inlineStr">
        <is>
          <t>Fecha</t>
        </is>
      </c>
      <c r="C12" s="90" t="inlineStr">
        <is>
          <t>Cajero</t>
        </is>
      </c>
      <c r="D12" s="90" t="inlineStr">
        <is>
          <t>Nro Voucher</t>
        </is>
      </c>
      <c r="E12" s="90" t="inlineStr">
        <is>
          <t>Nro Cuenta</t>
        </is>
      </c>
      <c r="F12" s="90" t="inlineStr">
        <is>
          <t>Tipo Ingreso</t>
        </is>
      </c>
      <c r="G12" s="91" t="n"/>
      <c r="H12" s="92" t="n"/>
      <c r="I12" s="90" t="inlineStr">
        <is>
          <t>TIPO DE INGRESO</t>
        </is>
      </c>
      <c r="J12" s="90" t="inlineStr">
        <is>
          <t>Cobrador</t>
        </is>
      </c>
    </row>
    <row r="13">
      <c r="A13" s="93" t="n"/>
      <c r="B13" s="93" t="n"/>
      <c r="C13" s="93" t="n"/>
      <c r="D13" s="93" t="n"/>
      <c r="E13" s="93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93" t="n"/>
      <c r="J13" s="93" t="n"/>
    </row>
    <row r="14">
      <c r="A14" s="5" t="inlineStr">
        <is>
          <t>CCAJ-PT18/47/23</t>
        </is>
      </c>
      <c r="B14" s="6" t="n">
        <v>44986.75100990741</v>
      </c>
      <c r="C14" s="5" t="inlineStr">
        <is>
          <t>3344 GUNNAR VICTOR PORTUGAL MURGUIA</t>
        </is>
      </c>
      <c r="D14" s="7" t="n"/>
      <c r="E14" s="8" t="n"/>
      <c r="F14" s="9" t="n">
        <v>2050.61</v>
      </c>
      <c r="I14" s="10" t="inlineStr">
        <is>
          <t>EFECTIVO</t>
        </is>
      </c>
      <c r="J14" s="5" t="inlineStr">
        <is>
          <t>3344 GUNNAR VICTOR PORTUGAL MURGUIA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H15" s="9" t="n"/>
      <c r="I15" s="10" t="n"/>
      <c r="J15" s="5" t="n"/>
    </row>
    <row r="16" ht="15.75" customHeight="1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  <c r="D16" s="32" t="inlineStr">
        <is>
          <t>112851203</t>
        </is>
      </c>
      <c r="E16" s="15" t="n">
        <v>112851517</v>
      </c>
      <c r="H16" s="9" t="n"/>
      <c r="I16" s="10" t="n"/>
      <c r="J16" s="5" t="n"/>
    </row>
    <row r="17"/>
    <row r="18"/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02/03/2023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90" t="inlineStr">
        <is>
          <t>Cierre Caja</t>
        </is>
      </c>
      <c r="B21" s="90" t="inlineStr">
        <is>
          <t>Fecha</t>
        </is>
      </c>
      <c r="C21" s="90" t="inlineStr">
        <is>
          <t>Cajero</t>
        </is>
      </c>
      <c r="D21" s="90" t="inlineStr">
        <is>
          <t>Nro Voucher</t>
        </is>
      </c>
      <c r="E21" s="90" t="inlineStr">
        <is>
          <t>Nro Cuenta</t>
        </is>
      </c>
      <c r="F21" s="90" t="inlineStr">
        <is>
          <t>Tipo Ingreso</t>
        </is>
      </c>
      <c r="G21" s="91" t="n"/>
      <c r="H21" s="92" t="n"/>
      <c r="I21" s="90" t="inlineStr">
        <is>
          <t>TIPO DE INGRESO</t>
        </is>
      </c>
      <c r="J21" s="90" t="inlineStr">
        <is>
          <t>Cobrador</t>
        </is>
      </c>
    </row>
    <row r="22">
      <c r="A22" s="93" t="n"/>
      <c r="B22" s="93" t="n"/>
      <c r="C22" s="93" t="n"/>
      <c r="D22" s="93" t="n"/>
      <c r="E22" s="93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93" t="n"/>
      <c r="J22" s="93" t="n"/>
    </row>
    <row r="23">
      <c r="A23" s="5" t="inlineStr">
        <is>
          <t>CCAJ-PT18/48/23</t>
        </is>
      </c>
      <c r="B23" s="6" t="n">
        <v>44987.75225087963</v>
      </c>
      <c r="C23" s="5" t="inlineStr">
        <is>
          <t>3344 GUNNAR VICTOR PORTUGAL MURGUIA</t>
        </is>
      </c>
      <c r="D23" s="7" t="n"/>
      <c r="E23" s="8" t="n"/>
      <c r="F23" s="9" t="n">
        <v>2468.16</v>
      </c>
      <c r="I23" s="10" t="inlineStr">
        <is>
          <t>EFECTIVO</t>
        </is>
      </c>
      <c r="J23" s="5" t="inlineStr">
        <is>
          <t>3344 GUNNAR VICTOR PORTUGAL MURGUIA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5" t="n"/>
      <c r="J24" s="5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32" t="inlineStr">
        <is>
          <t>112862302</t>
        </is>
      </c>
      <c r="E25" s="15" t="n"/>
      <c r="H25" s="9" t="n"/>
      <c r="I25" s="5" t="n"/>
      <c r="J25" s="5" t="n"/>
    </row>
    <row r="26" ht="15.75" customHeight="1">
      <c r="D26" s="34" t="n">
        <v>112862302</v>
      </c>
      <c r="E26" s="15" t="n">
        <v>112862504</v>
      </c>
    </row>
    <row r="27"/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03/03/2023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90" t="inlineStr">
        <is>
          <t>Cierre Caja</t>
        </is>
      </c>
      <c r="B30" s="90" t="inlineStr">
        <is>
          <t>Fecha</t>
        </is>
      </c>
      <c r="C30" s="90" t="inlineStr">
        <is>
          <t>Cajero</t>
        </is>
      </c>
      <c r="D30" s="90" t="inlineStr">
        <is>
          <t>Nro Voucher</t>
        </is>
      </c>
      <c r="E30" s="90" t="inlineStr">
        <is>
          <t>Nro Cuenta</t>
        </is>
      </c>
      <c r="F30" s="90" t="inlineStr">
        <is>
          <t>Tipo Ingreso</t>
        </is>
      </c>
      <c r="G30" s="91" t="n"/>
      <c r="H30" s="92" t="n"/>
      <c r="I30" s="90" t="inlineStr">
        <is>
          <t>TIPO DE INGRESO</t>
        </is>
      </c>
      <c r="J30" s="90" t="inlineStr">
        <is>
          <t>Cobrador</t>
        </is>
      </c>
    </row>
    <row r="31">
      <c r="A31" s="93" t="n"/>
      <c r="B31" s="93" t="n"/>
      <c r="C31" s="93" t="n"/>
      <c r="D31" s="93" t="n"/>
      <c r="E31" s="93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93" t="n"/>
      <c r="J31" s="93" t="n"/>
    </row>
    <row r="32">
      <c r="A32" s="5" t="inlineStr">
        <is>
          <t>CCAJ-PT18/49/23</t>
        </is>
      </c>
      <c r="B32" s="6" t="n">
        <v>44988.75146666667</v>
      </c>
      <c r="C32" s="5" t="inlineStr">
        <is>
          <t>3344 GUNNAR VICTOR PORTUGAL MURGUIA</t>
        </is>
      </c>
      <c r="D32" s="7" t="n"/>
      <c r="E32" s="8" t="n"/>
      <c r="F32" s="9" t="n">
        <v>3515.32</v>
      </c>
      <c r="I32" s="10" t="inlineStr">
        <is>
          <t>EFECTIVO</t>
        </is>
      </c>
      <c r="J32" s="5" t="inlineStr">
        <is>
          <t>3344 GUNNAR VICTOR PORTUGAL MURGUIA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5" t="n"/>
      <c r="J33" s="5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32" t="inlineStr">
        <is>
          <t>112862301</t>
        </is>
      </c>
      <c r="E34" s="15" t="n"/>
      <c r="H34" s="9" t="n"/>
      <c r="I34" s="5" t="n"/>
      <c r="J34" s="5" t="n"/>
    </row>
    <row r="35" ht="15.75" customHeight="1">
      <c r="A35" s="5" t="n"/>
      <c r="B35" s="6" t="n"/>
      <c r="C35" s="5" t="n"/>
      <c r="D35" s="34" t="n">
        <v>112862301</v>
      </c>
      <c r="E35" s="15" t="n">
        <v>112862505</v>
      </c>
      <c r="F35" s="9" t="n"/>
      <c r="I35" s="10" t="n"/>
      <c r="J35" s="5" t="n"/>
    </row>
    <row r="36">
      <c r="A36" s="5" t="n"/>
      <c r="B36" s="6" t="n"/>
      <c r="C36" s="5" t="n"/>
      <c r="D36" s="7" t="n"/>
      <c r="E36" s="8" t="n"/>
      <c r="F36" s="9" t="n"/>
      <c r="I36" s="10" t="n"/>
      <c r="J36" s="5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04/03/2023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90" t="inlineStr">
        <is>
          <t>Cierre Caja</t>
        </is>
      </c>
      <c r="B39" s="90" t="inlineStr">
        <is>
          <t>Fecha</t>
        </is>
      </c>
      <c r="C39" s="90" t="inlineStr">
        <is>
          <t>Cajero</t>
        </is>
      </c>
      <c r="D39" s="90" t="inlineStr">
        <is>
          <t>Nro Voucher</t>
        </is>
      </c>
      <c r="E39" s="90" t="inlineStr">
        <is>
          <t>Nro Cuenta</t>
        </is>
      </c>
      <c r="F39" s="90" t="inlineStr">
        <is>
          <t>Tipo Ingreso</t>
        </is>
      </c>
      <c r="G39" s="91" t="n"/>
      <c r="H39" s="92" t="n"/>
      <c r="I39" s="90" t="inlineStr">
        <is>
          <t>TIPO DE INGRESO</t>
        </is>
      </c>
      <c r="J39" s="90" t="inlineStr">
        <is>
          <t>Cobrador</t>
        </is>
      </c>
    </row>
    <row r="40">
      <c r="A40" s="93" t="n"/>
      <c r="B40" s="93" t="n"/>
      <c r="C40" s="93" t="n"/>
      <c r="D40" s="93" t="n"/>
      <c r="E40" s="93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93" t="n"/>
      <c r="J40" s="93" t="n"/>
    </row>
    <row r="41">
      <c r="A41" s="5" t="inlineStr">
        <is>
          <t>CCAJ-PT18/50/23</t>
        </is>
      </c>
      <c r="B41" s="6" t="n">
        <v>44989.54185672454</v>
      </c>
      <c r="C41" s="5" t="inlineStr">
        <is>
          <t>3344 GUNNAR VICTOR PORTUGAL MURGUIA</t>
        </is>
      </c>
      <c r="D41" s="7" t="n"/>
      <c r="E41" s="8" t="n"/>
      <c r="F41" s="9" t="n">
        <v>4001.43</v>
      </c>
      <c r="I41" s="10" t="inlineStr">
        <is>
          <t>EFECTIVO</t>
        </is>
      </c>
      <c r="J41" s="5" t="inlineStr">
        <is>
          <t>3344 GUNNAR VICTOR PORTUGAL MURGUIA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5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32" t="inlineStr">
        <is>
          <t>112863735</t>
        </is>
      </c>
      <c r="E43" s="15" t="n"/>
      <c r="H43" s="9" t="n"/>
      <c r="I43" s="5" t="n"/>
      <c r="J43" s="5" t="n"/>
    </row>
    <row r="44" ht="15.75" customHeight="1">
      <c r="A44" s="5" t="n"/>
      <c r="B44" s="6" t="n"/>
      <c r="C44" s="5" t="n"/>
      <c r="D44" s="34" t="n">
        <v>112863735</v>
      </c>
      <c r="E44" s="15" t="n">
        <v>112863884</v>
      </c>
      <c r="F44" s="9" t="n"/>
      <c r="I44" s="10" t="n"/>
      <c r="J44" s="5" t="n"/>
    </row>
    <row r="45"/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06/03/2023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90" t="inlineStr">
        <is>
          <t>Cierre Caja</t>
        </is>
      </c>
      <c r="B48" s="90" t="inlineStr">
        <is>
          <t>Fecha</t>
        </is>
      </c>
      <c r="C48" s="90" t="inlineStr">
        <is>
          <t>Cajero</t>
        </is>
      </c>
      <c r="D48" s="90" t="inlineStr">
        <is>
          <t>Nro Voucher</t>
        </is>
      </c>
      <c r="E48" s="90" t="inlineStr">
        <is>
          <t>Nro Cuenta</t>
        </is>
      </c>
      <c r="F48" s="90" t="inlineStr">
        <is>
          <t>Tipo Ingreso</t>
        </is>
      </c>
      <c r="G48" s="91" t="n"/>
      <c r="H48" s="92" t="n"/>
      <c r="I48" s="90" t="inlineStr">
        <is>
          <t>TIPO DE INGRESO</t>
        </is>
      </c>
      <c r="J48" s="90" t="inlineStr">
        <is>
          <t>Cobrador</t>
        </is>
      </c>
    </row>
    <row r="49">
      <c r="A49" s="93" t="n"/>
      <c r="B49" s="93" t="n"/>
      <c r="C49" s="93" t="n"/>
      <c r="D49" s="93" t="n"/>
      <c r="E49" s="93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93" t="n"/>
      <c r="J49" s="93" t="n"/>
    </row>
    <row r="50">
      <c r="A50" s="5" t="inlineStr">
        <is>
          <t>CCAJ-PT18/51/23</t>
        </is>
      </c>
      <c r="B50" s="6" t="n">
        <v>44991.75758013889</v>
      </c>
      <c r="C50" s="5" t="inlineStr">
        <is>
          <t>3344 GUNNAR VICTOR PORTUGAL MURGUIA</t>
        </is>
      </c>
      <c r="D50" s="7" t="n"/>
      <c r="E50" s="8" t="n"/>
      <c r="F50" s="9" t="n">
        <v>4036.08</v>
      </c>
      <c r="I50" s="10" t="inlineStr">
        <is>
          <t>EFECTIVO</t>
        </is>
      </c>
      <c r="J50" s="5" t="inlineStr">
        <is>
          <t>3344 GUNNAR VICTOR PORTUGAL MURGUIA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5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32" t="inlineStr">
        <is>
          <t>112865452</t>
        </is>
      </c>
      <c r="E52" s="15" t="n"/>
      <c r="H52" s="9" t="n"/>
      <c r="I52" s="5" t="n"/>
      <c r="J52" s="5" t="n"/>
    </row>
    <row r="53" ht="15.75" customHeight="1">
      <c r="A53" s="5" t="n"/>
      <c r="B53" s="6" t="n"/>
      <c r="C53" s="5" t="n"/>
      <c r="D53" s="34" t="n">
        <v>112865452</v>
      </c>
      <c r="E53" s="15" t="n">
        <v>112865833</v>
      </c>
      <c r="F53" s="9" t="n"/>
      <c r="I53" s="10" t="n"/>
      <c r="J53" s="5" t="n"/>
    </row>
    <row r="54">
      <c r="A54" s="5" t="n"/>
      <c r="B54" s="6" t="n"/>
      <c r="C54" s="5" t="n"/>
      <c r="D54" s="7" t="n"/>
      <c r="E54" s="8" t="n"/>
      <c r="F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07/03/2023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90" t="inlineStr">
        <is>
          <t>Cierre Caja</t>
        </is>
      </c>
      <c r="B57" s="90" t="inlineStr">
        <is>
          <t>Fecha</t>
        </is>
      </c>
      <c r="C57" s="90" t="inlineStr">
        <is>
          <t>Cajero</t>
        </is>
      </c>
      <c r="D57" s="90" t="inlineStr">
        <is>
          <t>Nro Voucher</t>
        </is>
      </c>
      <c r="E57" s="90" t="inlineStr">
        <is>
          <t>Nro Cuenta</t>
        </is>
      </c>
      <c r="F57" s="90" t="inlineStr">
        <is>
          <t>Tipo Ingreso</t>
        </is>
      </c>
      <c r="G57" s="91" t="n"/>
      <c r="H57" s="92" t="n"/>
      <c r="I57" s="90" t="inlineStr">
        <is>
          <t>TIPO DE INGRESO</t>
        </is>
      </c>
      <c r="J57" s="90" t="inlineStr">
        <is>
          <t>Cobrador</t>
        </is>
      </c>
    </row>
    <row r="58">
      <c r="A58" s="93" t="n"/>
      <c r="B58" s="93" t="n"/>
      <c r="C58" s="93" t="n"/>
      <c r="D58" s="93" t="n"/>
      <c r="E58" s="93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93" t="n"/>
      <c r="J58" s="93" t="n"/>
    </row>
    <row r="59">
      <c r="A59" s="5" t="inlineStr">
        <is>
          <t>CCAJ-PT18/52/23</t>
        </is>
      </c>
      <c r="B59" s="6" t="n">
        <v>44992.75264700231</v>
      </c>
      <c r="C59" s="5" t="inlineStr">
        <is>
          <t>3344 GUNNAR VICTOR PORTUGAL MURGUIA</t>
        </is>
      </c>
      <c r="D59" s="7" t="n"/>
      <c r="E59" s="8" t="n"/>
      <c r="F59" s="9" t="n">
        <v>1302.48</v>
      </c>
      <c r="I59" s="10" t="inlineStr">
        <is>
          <t>EFECTIVO</t>
        </is>
      </c>
      <c r="J59" s="5" t="inlineStr">
        <is>
          <t>3344 GUNNAR VICTOR PORTUGAL MURGUIA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5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32" t="inlineStr">
        <is>
          <t>112874699</t>
        </is>
      </c>
      <c r="E61" s="15" t="n"/>
      <c r="H61" s="9" t="n"/>
      <c r="I61" s="5" t="n"/>
      <c r="J61" s="5" t="n"/>
    </row>
    <row r="62" ht="15.75" customHeight="1">
      <c r="A62" s="5" t="n"/>
      <c r="B62" s="6" t="n"/>
      <c r="C62" s="5" t="n"/>
      <c r="D62" s="32" t="n">
        <v>112874699</v>
      </c>
      <c r="E62" s="15" t="n">
        <v>112899486</v>
      </c>
      <c r="F62" s="9" t="n"/>
      <c r="I62" s="10" t="n"/>
      <c r="J62" s="5" t="n"/>
    </row>
    <row r="63" ht="15.75" customHeight="1">
      <c r="A63" s="5" t="n"/>
      <c r="B63" s="6" t="n"/>
      <c r="C63" s="5" t="n"/>
      <c r="D63" s="32" t="n"/>
      <c r="E63" s="15" t="n"/>
      <c r="F63" s="9" t="n"/>
      <c r="I63" s="10" t="n"/>
      <c r="J63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08/03/2023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90" t="inlineStr">
        <is>
          <t>Cierre Caja</t>
        </is>
      </c>
      <c r="B66" s="90" t="inlineStr">
        <is>
          <t>Fecha</t>
        </is>
      </c>
      <c r="C66" s="90" t="inlineStr">
        <is>
          <t>Cajero</t>
        </is>
      </c>
      <c r="D66" s="90" t="inlineStr">
        <is>
          <t>Nro Voucher</t>
        </is>
      </c>
      <c r="E66" s="90" t="inlineStr">
        <is>
          <t>Nro Cuenta</t>
        </is>
      </c>
      <c r="F66" s="90" t="inlineStr">
        <is>
          <t>Tipo Ingreso</t>
        </is>
      </c>
      <c r="G66" s="91" t="n"/>
      <c r="H66" s="92" t="n"/>
      <c r="I66" s="90" t="inlineStr">
        <is>
          <t>TIPO DE INGRESO</t>
        </is>
      </c>
      <c r="J66" s="90" t="inlineStr">
        <is>
          <t>Cobrador</t>
        </is>
      </c>
    </row>
    <row r="67">
      <c r="A67" s="93" t="n"/>
      <c r="B67" s="93" t="n"/>
      <c r="C67" s="93" t="n"/>
      <c r="D67" s="93" t="n"/>
      <c r="E67" s="93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93" t="n"/>
      <c r="J67" s="93" t="n"/>
    </row>
    <row r="68">
      <c r="A68" s="5" t="inlineStr">
        <is>
          <t>CCAJ-PT18/53/23</t>
        </is>
      </c>
      <c r="B68" s="6" t="n">
        <v>44993.75482096065</v>
      </c>
      <c r="C68" s="5" t="inlineStr">
        <is>
          <t>3344 GUNNAR VICTOR PORTUGAL MURGUIA</t>
        </is>
      </c>
      <c r="D68" s="7" t="n"/>
      <c r="E68" s="8" t="n"/>
      <c r="F68" s="9" t="n">
        <v>1146.95</v>
      </c>
      <c r="I68" s="10" t="inlineStr">
        <is>
          <t>EFECTIVO</t>
        </is>
      </c>
      <c r="J68" s="5" t="inlineStr">
        <is>
          <t>3344 GUNNAR VICTOR PORTUGAL MURGUIA</t>
        </is>
      </c>
    </row>
    <row r="69" ht="15.75" customHeight="1">
      <c r="A69" s="11" t="inlineStr">
        <is>
          <t>SAP</t>
        </is>
      </c>
      <c r="B69" s="3" t="n"/>
      <c r="C69" s="3" t="n"/>
      <c r="D69" s="32" t="n"/>
      <c r="E69" s="15" t="n"/>
      <c r="F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32" t="inlineStr">
        <is>
          <t>112901068</t>
        </is>
      </c>
      <c r="E70" s="15" t="n">
        <v>112901192</v>
      </c>
      <c r="F70" s="9" t="n"/>
      <c r="I70" s="10" t="n"/>
      <c r="J70" s="5" t="n"/>
    </row>
    <row r="71"/>
    <row r="72"/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90" t="inlineStr">
        <is>
          <t>Cierre Caja</t>
        </is>
      </c>
      <c r="B75" s="90" t="inlineStr">
        <is>
          <t>Fecha</t>
        </is>
      </c>
      <c r="C75" s="90" t="inlineStr">
        <is>
          <t>Cajero</t>
        </is>
      </c>
      <c r="D75" s="90" t="inlineStr">
        <is>
          <t>Nro Voucher</t>
        </is>
      </c>
      <c r="E75" s="90" t="inlineStr">
        <is>
          <t>Nro Cuenta</t>
        </is>
      </c>
      <c r="F75" s="90" t="inlineStr">
        <is>
          <t>Tipo Ingreso</t>
        </is>
      </c>
      <c r="G75" s="91" t="n"/>
      <c r="H75" s="92" t="n"/>
      <c r="I75" s="90" t="inlineStr">
        <is>
          <t>TIPO DE INGRESO</t>
        </is>
      </c>
      <c r="J75" s="90" t="inlineStr">
        <is>
          <t>Cobrador</t>
        </is>
      </c>
    </row>
    <row r="76">
      <c r="A76" s="93" t="n"/>
      <c r="B76" s="93" t="n"/>
      <c r="C76" s="93" t="n"/>
      <c r="D76" s="93" t="n"/>
      <c r="E76" s="93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93" t="n"/>
      <c r="J76" s="93" t="n"/>
    </row>
    <row r="77">
      <c r="A77" s="5" t="inlineStr">
        <is>
          <t>CCAJ-PT18/54/23</t>
        </is>
      </c>
      <c r="B77" s="6" t="n">
        <v>44994.75226791667</v>
      </c>
      <c r="C77" s="5" t="inlineStr">
        <is>
          <t>3344 GUNNAR VICTOR PORTUGAL MURGUIA</t>
        </is>
      </c>
      <c r="D77" s="7" t="n"/>
      <c r="E77" s="8" t="n"/>
      <c r="F77" s="9" t="n">
        <v>2186.75</v>
      </c>
      <c r="I77" s="10" t="inlineStr">
        <is>
          <t>EFECTIVO</t>
        </is>
      </c>
      <c r="J77" s="5" t="inlineStr">
        <is>
          <t>3344 GUNNAR VICTOR PORTUGAL MURGUIA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5" t="n"/>
      <c r="J78" s="5" t="n"/>
    </row>
    <row r="79" ht="15.75" customHeight="1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32" t="inlineStr">
        <is>
          <t>112917541</t>
        </is>
      </c>
      <c r="E79" s="15" t="n">
        <v>112917735</v>
      </c>
      <c r="H79" s="9" t="n"/>
      <c r="I79" s="5" t="n"/>
      <c r="J79" s="5" t="n"/>
    </row>
    <row r="80">
      <c r="A80" s="5" t="n"/>
      <c r="B80" s="6" t="n"/>
      <c r="C80" s="5" t="n"/>
      <c r="D80" s="7" t="n"/>
      <c r="E80" s="8" t="n"/>
      <c r="H80" s="9" t="n"/>
      <c r="I80" s="5" t="n"/>
      <c r="J80" s="5" t="n"/>
    </row>
    <row r="81"/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10/03/2023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90" t="inlineStr">
        <is>
          <t>Cierre Caja</t>
        </is>
      </c>
      <c r="B84" s="90" t="inlineStr">
        <is>
          <t>Fecha</t>
        </is>
      </c>
      <c r="C84" s="90" t="inlineStr">
        <is>
          <t>Cajero</t>
        </is>
      </c>
      <c r="D84" s="90" t="inlineStr">
        <is>
          <t>Nro Voucher</t>
        </is>
      </c>
      <c r="E84" s="90" t="inlineStr">
        <is>
          <t>Nro Cuenta</t>
        </is>
      </c>
      <c r="F84" s="90" t="inlineStr">
        <is>
          <t>Tipo Ingreso</t>
        </is>
      </c>
      <c r="G84" s="91" t="n"/>
      <c r="H84" s="92" t="n"/>
      <c r="I84" s="90" t="inlineStr">
        <is>
          <t>TIPO DE INGRESO</t>
        </is>
      </c>
      <c r="J84" s="90" t="inlineStr">
        <is>
          <t>Cobrador</t>
        </is>
      </c>
    </row>
    <row r="85">
      <c r="A85" s="93" t="n"/>
      <c r="B85" s="93" t="n"/>
      <c r="C85" s="93" t="n"/>
      <c r="D85" s="93" t="n"/>
      <c r="E85" s="93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93" t="n"/>
      <c r="J85" s="93" t="n"/>
    </row>
    <row r="86">
      <c r="A86" s="5" t="inlineStr">
        <is>
          <t>CCAJ-PT18/55/23</t>
        </is>
      </c>
      <c r="B86" s="6" t="n">
        <v>44995.75301280092</v>
      </c>
      <c r="C86" s="5" t="inlineStr">
        <is>
          <t>3344 GUNNAR VICTOR PORTUGAL MURGUIA</t>
        </is>
      </c>
      <c r="D86" s="7" t="n"/>
      <c r="E86" s="8" t="n"/>
      <c r="F86" s="9" t="n">
        <v>3411.76</v>
      </c>
      <c r="I86" s="10" t="inlineStr">
        <is>
          <t>EFECTIVO</t>
        </is>
      </c>
      <c r="J86" s="5" t="inlineStr">
        <is>
          <t>3344 GUNNAR VICTOR PORTUGAL MURGUIA</t>
        </is>
      </c>
    </row>
    <row r="87">
      <c r="A87" s="11" t="inlineStr">
        <is>
          <t>SAP</t>
        </is>
      </c>
      <c r="B87" s="3" t="n"/>
      <c r="C87" s="3" t="n"/>
      <c r="D87" s="7" t="n"/>
      <c r="E87" s="8" t="n"/>
      <c r="F87" s="56" t="n"/>
      <c r="H87" s="9" t="n"/>
      <c r="I87" s="5" t="n"/>
      <c r="J87" s="5" t="n"/>
    </row>
    <row r="88" ht="15.75" customHeight="1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32" t="inlineStr">
        <is>
          <t>112917540</t>
        </is>
      </c>
      <c r="E88" s="15" t="n">
        <v>112917736</v>
      </c>
      <c r="H88" s="9" t="n"/>
      <c r="I88" s="5" t="n"/>
      <c r="J88" s="5" t="n"/>
    </row>
    <row r="89">
      <c r="A89" s="5" t="n"/>
      <c r="B89" s="6" t="n"/>
      <c r="C89" s="5" t="n"/>
      <c r="D89" s="7" t="n"/>
      <c r="E89" s="8" t="n"/>
      <c r="H89" s="9" t="n"/>
      <c r="I89" s="10" t="n"/>
      <c r="J89" s="8" t="n"/>
    </row>
    <row r="90">
      <c r="A90" s="5" t="n"/>
      <c r="B90" s="6" t="n"/>
      <c r="C90" s="5" t="n"/>
      <c r="D90" s="7" t="n"/>
      <c r="E90" s="8" t="n"/>
      <c r="H90" s="9" t="n"/>
      <c r="I90" s="10" t="n"/>
      <c r="J90" s="8" t="n"/>
    </row>
    <row r="91">
      <c r="A91" s="1" t="inlineStr">
        <is>
          <t>Cierre Caja</t>
        </is>
      </c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3" t="inlineStr">
        <is>
          <t>Del 11/03/2023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90" t="inlineStr">
        <is>
          <t>Cierre Caja</t>
        </is>
      </c>
      <c r="B93" s="90" t="inlineStr">
        <is>
          <t>Fecha</t>
        </is>
      </c>
      <c r="C93" s="90" t="inlineStr">
        <is>
          <t>Cajero</t>
        </is>
      </c>
      <c r="D93" s="90" t="inlineStr">
        <is>
          <t>Nro Voucher</t>
        </is>
      </c>
      <c r="E93" s="90" t="inlineStr">
        <is>
          <t>Nro Cuenta</t>
        </is>
      </c>
      <c r="F93" s="90" t="inlineStr">
        <is>
          <t>Tipo Ingreso</t>
        </is>
      </c>
      <c r="G93" s="91" t="n"/>
      <c r="H93" s="92" t="n"/>
      <c r="I93" s="90" t="inlineStr">
        <is>
          <t>TIPO DE INGRESO</t>
        </is>
      </c>
      <c r="J93" s="90" t="inlineStr">
        <is>
          <t>Cobrador</t>
        </is>
      </c>
    </row>
    <row r="94">
      <c r="A94" s="93" t="n"/>
      <c r="B94" s="93" t="n"/>
      <c r="C94" s="93" t="n"/>
      <c r="D94" s="93" t="n"/>
      <c r="E94" s="93" t="n"/>
      <c r="F94" s="4" t="inlineStr">
        <is>
          <t>EFECTIVO</t>
        </is>
      </c>
      <c r="G94" s="4" t="inlineStr">
        <is>
          <t>CHEQUE</t>
        </is>
      </c>
      <c r="H94" s="4" t="inlineStr">
        <is>
          <t>TRANSFERENCIA</t>
        </is>
      </c>
      <c r="I94" s="93" t="n"/>
      <c r="J94" s="93" t="n"/>
    </row>
    <row r="95">
      <c r="A95" s="5" t="inlineStr">
        <is>
          <t>CCAJ-PT18/56/23</t>
        </is>
      </c>
      <c r="B95" s="6" t="n">
        <v>44996.54654710648</v>
      </c>
      <c r="C95" s="5" t="inlineStr">
        <is>
          <t>3344 GUNNAR VICTOR PORTUGAL MURGUIA</t>
        </is>
      </c>
      <c r="D95" s="7" t="n"/>
      <c r="E95" s="8" t="n"/>
      <c r="F95" s="9" t="n">
        <v>2252.56</v>
      </c>
      <c r="I95" s="10" t="inlineStr">
        <is>
          <t>EFECTIVO</t>
        </is>
      </c>
      <c r="J95" s="5" t="inlineStr">
        <is>
          <t>3344 GUNNAR VICTOR PORTUGAL MURGUIA</t>
        </is>
      </c>
    </row>
    <row r="96">
      <c r="A96" s="5" t="inlineStr">
        <is>
          <t>CCAJ-PT18/56/23</t>
        </is>
      </c>
      <c r="B96" s="6" t="n">
        <v>44996.54654710648</v>
      </c>
      <c r="C96" s="5" t="inlineStr">
        <is>
          <t>3344 GUNNAR VICTOR PORTUGAL MURGUIA</t>
        </is>
      </c>
      <c r="D96" s="7" t="n"/>
      <c r="E96" s="8" t="n"/>
      <c r="H96" s="9" t="n">
        <v>179.35</v>
      </c>
      <c r="I96" s="5" t="inlineStr">
        <is>
          <t>TARJETA DE DÉBITO/CRÉDITO</t>
        </is>
      </c>
      <c r="J96" s="5" t="inlineStr">
        <is>
          <t>3344 GUNNAR VICTOR PORTUGAL MURGUIA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F97" s="56" t="n"/>
      <c r="H97" s="9" t="n"/>
      <c r="I97" s="5" t="n"/>
      <c r="J97" s="5" t="n"/>
    </row>
    <row r="98" ht="15.75" customHeight="1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34" t="inlineStr">
        <is>
          <t>112925158</t>
        </is>
      </c>
      <c r="E98" s="15" t="n">
        <v>112925319</v>
      </c>
      <c r="H98" s="9" t="n"/>
      <c r="I98" s="5" t="n"/>
      <c r="J98" s="5" t="n"/>
    </row>
    <row r="99"/>
    <row r="100"/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13/03/2023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90" t="inlineStr">
        <is>
          <t>Cierre Caja</t>
        </is>
      </c>
      <c r="B103" s="90" t="inlineStr">
        <is>
          <t>Fecha</t>
        </is>
      </c>
      <c r="C103" s="90" t="inlineStr">
        <is>
          <t>Cajero</t>
        </is>
      </c>
      <c r="D103" s="90" t="inlineStr">
        <is>
          <t>Nro Voucher</t>
        </is>
      </c>
      <c r="E103" s="90" t="inlineStr">
        <is>
          <t>Nro Cuenta</t>
        </is>
      </c>
      <c r="F103" s="90" t="inlineStr">
        <is>
          <t>Tipo Ingreso</t>
        </is>
      </c>
      <c r="G103" s="91" t="n"/>
      <c r="H103" s="92" t="n"/>
      <c r="I103" s="90" t="inlineStr">
        <is>
          <t>TIPO DE INGRESO</t>
        </is>
      </c>
      <c r="J103" s="90" t="inlineStr">
        <is>
          <t>Cobrador</t>
        </is>
      </c>
    </row>
    <row r="104">
      <c r="A104" s="93" t="n"/>
      <c r="B104" s="93" t="n"/>
      <c r="C104" s="93" t="n"/>
      <c r="D104" s="93" t="n"/>
      <c r="E104" s="93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93" t="n"/>
      <c r="J104" s="93" t="n"/>
    </row>
    <row r="105">
      <c r="A105" s="5" t="inlineStr">
        <is>
          <t>CCAJ-PT18/57/23</t>
        </is>
      </c>
      <c r="B105" s="6" t="n">
        <v>44998.75265614584</v>
      </c>
      <c r="C105" s="5" t="inlineStr">
        <is>
          <t>3344 GUNNAR VICTOR PORTUGAL MURGUIA</t>
        </is>
      </c>
      <c r="D105" s="7" t="n"/>
      <c r="E105" s="8" t="n"/>
      <c r="F105" s="9" t="n">
        <v>2225.04</v>
      </c>
      <c r="I105" s="10" t="inlineStr">
        <is>
          <t>EFECTIVO</t>
        </is>
      </c>
      <c r="J105" s="5" t="inlineStr">
        <is>
          <t>3344 GUNNAR VICTOR PORTUGAL MURGUIA</t>
        </is>
      </c>
    </row>
    <row r="106">
      <c r="A106" s="11" t="inlineStr">
        <is>
          <t>SAP</t>
        </is>
      </c>
      <c r="B106" s="3" t="n"/>
      <c r="C106" s="3" t="n"/>
      <c r="D106" s="7" t="n"/>
      <c r="E106" s="8" t="n"/>
      <c r="F106" s="45" t="n"/>
      <c r="I106" s="10" t="n"/>
      <c r="J106" s="5" t="n"/>
    </row>
    <row r="107" ht="15.75" customHeight="1">
      <c r="A107" s="13" t="inlineStr">
        <is>
          <t>FECHA</t>
        </is>
      </c>
      <c r="B107" s="13" t="inlineStr">
        <is>
          <t>CIERRE DE CAJA</t>
        </is>
      </c>
      <c r="C107" s="13" t="inlineStr">
        <is>
          <t>IMPORTE</t>
        </is>
      </c>
      <c r="D107" s="34" t="inlineStr">
        <is>
          <t>112931699</t>
        </is>
      </c>
      <c r="E107" s="15" t="n">
        <v>112931814</v>
      </c>
      <c r="F107" s="9" t="n"/>
      <c r="I107" s="10" t="n"/>
      <c r="J107" s="5" t="n"/>
    </row>
    <row r="108"/>
    <row r="109"/>
    <row r="110">
      <c r="A110" s="1" t="inlineStr">
        <is>
          <t>Cierre Caja</t>
        </is>
      </c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3" t="inlineStr">
        <is>
          <t>Del 14/03/2023</t>
        </is>
      </c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90" t="inlineStr">
        <is>
          <t>Cierre Caja</t>
        </is>
      </c>
      <c r="B112" s="90" t="inlineStr">
        <is>
          <t>Fecha</t>
        </is>
      </c>
      <c r="C112" s="90" t="inlineStr">
        <is>
          <t>Cajero</t>
        </is>
      </c>
      <c r="D112" s="90" t="inlineStr">
        <is>
          <t>Nro Voucher</t>
        </is>
      </c>
      <c r="E112" s="90" t="inlineStr">
        <is>
          <t>Nro Cuenta</t>
        </is>
      </c>
      <c r="F112" s="90" t="inlineStr">
        <is>
          <t>Tipo Ingreso</t>
        </is>
      </c>
      <c r="G112" s="91" t="n"/>
      <c r="H112" s="92" t="n"/>
      <c r="I112" s="90" t="inlineStr">
        <is>
          <t>TIPO DE INGRESO</t>
        </is>
      </c>
      <c r="J112" s="90" t="inlineStr">
        <is>
          <t>Cobrador</t>
        </is>
      </c>
    </row>
    <row r="113">
      <c r="A113" s="93" t="n"/>
      <c r="B113" s="93" t="n"/>
      <c r="C113" s="93" t="n"/>
      <c r="D113" s="93" t="n"/>
      <c r="E113" s="93" t="n"/>
      <c r="F113" s="4" t="inlineStr">
        <is>
          <t>EFECTIVO</t>
        </is>
      </c>
      <c r="G113" s="4" t="inlineStr">
        <is>
          <t>CHEQUE</t>
        </is>
      </c>
      <c r="H113" s="4" t="inlineStr">
        <is>
          <t>TRANSFERENCIA</t>
        </is>
      </c>
      <c r="I113" s="93" t="n"/>
      <c r="J113" s="93" t="n"/>
    </row>
    <row r="114">
      <c r="A114" s="5" t="inlineStr">
        <is>
          <t>CCAJ-PT18/58/23</t>
        </is>
      </c>
      <c r="B114" s="6" t="n">
        <v>44999.76515953703</v>
      </c>
      <c r="C114" s="5" t="inlineStr">
        <is>
          <t>3344 GUNNAR VICTOR PORTUGAL MURGUIA</t>
        </is>
      </c>
      <c r="D114" s="7" t="n"/>
      <c r="E114" s="8" t="n"/>
      <c r="F114" s="9" t="n">
        <v>1321</v>
      </c>
      <c r="I114" s="10" t="inlineStr">
        <is>
          <t>EFECTIVO</t>
        </is>
      </c>
      <c r="J114" s="5" t="inlineStr">
        <is>
          <t>3344 GUNNAR VICTOR PORTUGAL MURGUIA</t>
        </is>
      </c>
    </row>
    <row r="115">
      <c r="A115" s="11" t="inlineStr">
        <is>
          <t>SAP</t>
        </is>
      </c>
      <c r="B115" s="3" t="n"/>
      <c r="C115" s="3" t="n"/>
      <c r="D115" s="7" t="n"/>
      <c r="E115" s="8" t="n"/>
      <c r="F115" s="45" t="n"/>
      <c r="I115" s="10" t="n"/>
      <c r="J115" s="5" t="n"/>
    </row>
    <row r="116">
      <c r="A116" s="85" t="inlineStr">
        <is>
          <t>RECORTE SAP</t>
        </is>
      </c>
      <c r="B116" s="91" t="n"/>
      <c r="C116" s="92" t="n"/>
      <c r="D116" s="86" t="inlineStr">
        <is>
          <t>112938576</t>
        </is>
      </c>
      <c r="E116" s="92" t="n"/>
      <c r="F116" s="73" t="n"/>
    </row>
    <row r="117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CAJA-BANCO</t>
        </is>
      </c>
      <c r="E117" s="13" t="inlineStr">
        <is>
          <t>COMPENSACION</t>
        </is>
      </c>
      <c r="F117" s="31" t="n"/>
    </row>
    <row r="118" ht="15.75" customHeight="1">
      <c r="D118" s="37" t="n"/>
      <c r="E118" s="33" t="n"/>
      <c r="F118" s="33" t="n"/>
    </row>
    <row r="119">
      <c r="A119" s="85" t="inlineStr">
        <is>
          <t>RECORTE SAP</t>
        </is>
      </c>
      <c r="B119" s="91" t="n"/>
      <c r="C119" s="92" t="n"/>
      <c r="D119" s="86" t="inlineStr">
        <is>
          <t>COMPROBANTES ME</t>
        </is>
      </c>
      <c r="E119" s="92" t="n"/>
      <c r="F119" s="73" t="n"/>
    </row>
    <row r="120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31" t="n"/>
    </row>
    <row r="121" ht="15.75" customHeight="1">
      <c r="A121" s="24" t="n"/>
      <c r="B121" s="6" t="n"/>
      <c r="C121" s="5" t="n"/>
      <c r="D121" s="37" t="n"/>
      <c r="E121" s="33" t="n"/>
      <c r="F121" s="33" t="n"/>
      <c r="I121" s="10" t="n"/>
      <c r="J121" s="5" t="n"/>
    </row>
    <row r="122">
      <c r="A122" s="5" t="n"/>
      <c r="B122" s="6" t="n"/>
      <c r="C122" s="5" t="n"/>
      <c r="D122" s="7" t="n"/>
      <c r="E122" s="8" t="n"/>
      <c r="G122" s="9" t="n"/>
      <c r="I122" s="10" t="n"/>
      <c r="J122" s="5" t="n"/>
    </row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15/03/2023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90" t="inlineStr">
        <is>
          <t>Cierre Caja</t>
        </is>
      </c>
      <c r="B125" s="90" t="inlineStr">
        <is>
          <t>Fecha</t>
        </is>
      </c>
      <c r="C125" s="90" t="inlineStr">
        <is>
          <t>Cajero</t>
        </is>
      </c>
      <c r="D125" s="90" t="inlineStr">
        <is>
          <t>Nro Voucher</t>
        </is>
      </c>
      <c r="E125" s="90" t="inlineStr">
        <is>
          <t>Nro Cuenta</t>
        </is>
      </c>
      <c r="F125" s="90" t="inlineStr">
        <is>
          <t>Tipo Ingreso</t>
        </is>
      </c>
      <c r="G125" s="91" t="n"/>
      <c r="H125" s="92" t="n"/>
      <c r="I125" s="90" t="inlineStr">
        <is>
          <t>TIPO DE INGRESO</t>
        </is>
      </c>
      <c r="J125" s="90" t="inlineStr">
        <is>
          <t>Cobrador</t>
        </is>
      </c>
    </row>
    <row r="126">
      <c r="A126" s="93" t="n"/>
      <c r="B126" s="93" t="n"/>
      <c r="C126" s="93" t="n"/>
      <c r="D126" s="93" t="n"/>
      <c r="E126" s="93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93" t="n"/>
      <c r="J126" s="93" t="n"/>
    </row>
    <row r="127">
      <c r="A127" s="5" t="inlineStr">
        <is>
          <t>CCAJ-PT18/59/23</t>
        </is>
      </c>
      <c r="B127" s="6" t="n">
        <v>45000.75386354166</v>
      </c>
      <c r="C127" s="5" t="inlineStr">
        <is>
          <t>3344 GUNNAR VICTOR PORTUGAL MURGUIA</t>
        </is>
      </c>
      <c r="D127" s="7" t="n"/>
      <c r="E127" s="8" t="n"/>
      <c r="F127" s="9" t="n">
        <v>490.54</v>
      </c>
      <c r="I127" s="10" t="inlineStr">
        <is>
          <t>EFECTIVO</t>
        </is>
      </c>
      <c r="J127" s="5" t="inlineStr">
        <is>
          <t>3344 GUNNAR VICTOR PORTUGAL MURGUIA</t>
        </is>
      </c>
    </row>
    <row r="128">
      <c r="A128" s="11" t="inlineStr">
        <is>
          <t>SAP</t>
        </is>
      </c>
      <c r="B128" s="3" t="n"/>
      <c r="C128" s="3" t="n"/>
      <c r="D128" s="7" t="n"/>
      <c r="E128" s="8" t="n"/>
      <c r="H128" s="9" t="n"/>
      <c r="I128" s="10" t="n"/>
      <c r="J128" s="5" t="n"/>
    </row>
    <row r="129">
      <c r="A129" s="85" t="inlineStr">
        <is>
          <t>RECORTE SAP</t>
        </is>
      </c>
      <c r="B129" s="91" t="n"/>
      <c r="C129" s="92" t="n"/>
      <c r="D129" s="86" t="inlineStr">
        <is>
          <t>COMPROBANTES MN</t>
        </is>
      </c>
      <c r="E129" s="92" t="n"/>
      <c r="F129" s="73" t="n"/>
    </row>
    <row r="130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CAJA-BANCO</t>
        </is>
      </c>
      <c r="E130" s="13" t="inlineStr">
        <is>
          <t>COMPENSACION</t>
        </is>
      </c>
      <c r="F130" s="31" t="n"/>
    </row>
    <row r="131" ht="15.75" customHeight="1">
      <c r="D131" s="37" t="n"/>
      <c r="E131" s="33" t="n"/>
      <c r="F131" s="33" t="n"/>
    </row>
    <row r="132">
      <c r="A132" s="85" t="inlineStr">
        <is>
          <t>RECORTE SAP</t>
        </is>
      </c>
      <c r="B132" s="91" t="n"/>
      <c r="C132" s="92" t="n"/>
      <c r="D132" s="86" t="inlineStr">
        <is>
          <t>COMPROBANTES ME</t>
        </is>
      </c>
      <c r="E132" s="92" t="n"/>
      <c r="F132" s="73" t="n"/>
    </row>
    <row r="133">
      <c r="A133" s="13" t="inlineStr">
        <is>
          <t>CIERRE DE CAJA</t>
        </is>
      </c>
      <c r="B133" s="13" t="inlineStr">
        <is>
          <t>FECHA</t>
        </is>
      </c>
      <c r="C133" s="13" t="inlineStr">
        <is>
          <t>IMPORTE</t>
        </is>
      </c>
      <c r="D133" s="13" t="inlineStr">
        <is>
          <t>DOC CAJA-BANCO</t>
        </is>
      </c>
      <c r="E133" s="13" t="inlineStr">
        <is>
          <t>COMPENSACION</t>
        </is>
      </c>
      <c r="F133" s="31" t="n"/>
    </row>
    <row r="134" ht="15.75" customHeight="1">
      <c r="A134" s="24" t="n"/>
      <c r="B134" s="6" t="n"/>
      <c r="C134" s="5" t="n"/>
      <c r="D134" s="37" t="n"/>
      <c r="E134" s="33" t="n"/>
      <c r="F134" s="33" t="n"/>
      <c r="I134" s="10" t="n"/>
      <c r="J134" s="5" t="n"/>
    </row>
    <row r="135"/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16/03/2023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90" t="inlineStr">
        <is>
          <t>Cierre Caja</t>
        </is>
      </c>
      <c r="B138" s="90" t="inlineStr">
        <is>
          <t>Fecha</t>
        </is>
      </c>
      <c r="C138" s="90" t="inlineStr">
        <is>
          <t>Cajero</t>
        </is>
      </c>
      <c r="D138" s="90" t="inlineStr">
        <is>
          <t>Nro Voucher</t>
        </is>
      </c>
      <c r="E138" s="90" t="inlineStr">
        <is>
          <t>Nro Cuenta</t>
        </is>
      </c>
      <c r="F138" s="90" t="inlineStr">
        <is>
          <t>Tipo Ingreso</t>
        </is>
      </c>
      <c r="G138" s="91" t="n"/>
      <c r="H138" s="92" t="n"/>
      <c r="I138" s="90" t="inlineStr">
        <is>
          <t>TIPO DE INGRESO</t>
        </is>
      </c>
      <c r="J138" s="90" t="inlineStr">
        <is>
          <t>Cobrador</t>
        </is>
      </c>
    </row>
    <row r="139">
      <c r="A139" s="93" t="n"/>
      <c r="B139" s="93" t="n"/>
      <c r="C139" s="93" t="n"/>
      <c r="D139" s="93" t="n"/>
      <c r="E139" s="93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93" t="n"/>
      <c r="J139" s="93" t="n"/>
    </row>
    <row r="140">
      <c r="A140" s="5" t="inlineStr">
        <is>
          <t>CCAJ-PT18/60/23</t>
        </is>
      </c>
      <c r="B140" s="6" t="n">
        <v>45001.75612519676</v>
      </c>
      <c r="C140" s="5" t="inlineStr">
        <is>
          <t>3344 GUNNAR VICTOR PORTUGAL MURGUIA</t>
        </is>
      </c>
      <c r="D140" s="7" t="n"/>
      <c r="E140" s="8" t="n"/>
      <c r="F140" s="9" t="n">
        <v>3043.62</v>
      </c>
      <c r="I140" s="10" t="inlineStr">
        <is>
          <t>EFECTIVO</t>
        </is>
      </c>
      <c r="J140" s="5" t="inlineStr">
        <is>
          <t>3344 GUNNAR VICTOR PORTUGAL MURGUIA</t>
        </is>
      </c>
    </row>
    <row r="141" ht="15.75" customHeight="1">
      <c r="A141" s="24" t="inlineStr">
        <is>
          <t>SAP</t>
        </is>
      </c>
      <c r="B141" s="6" t="n"/>
      <c r="C141" s="5" t="n"/>
      <c r="D141" s="7" t="n"/>
      <c r="E141" s="8" t="n"/>
      <c r="F141" s="33" t="n"/>
      <c r="G141" s="9" t="n"/>
      <c r="I141" s="10" t="n"/>
      <c r="J141" s="8" t="n"/>
    </row>
    <row r="142" ht="15.75" customHeight="1">
      <c r="A142" s="85" t="inlineStr">
        <is>
          <t>RECORTE SAP</t>
        </is>
      </c>
      <c r="B142" s="91" t="n"/>
      <c r="C142" s="92" t="n"/>
      <c r="D142" s="86" t="inlineStr">
        <is>
          <t>COMPROBANTES MN</t>
        </is>
      </c>
      <c r="E142" s="92" t="n"/>
      <c r="F142" s="33" t="n"/>
      <c r="G142" s="9" t="n"/>
      <c r="I142" s="10" t="n"/>
      <c r="J142" s="8" t="n"/>
    </row>
    <row r="143" ht="15.75" customHeight="1">
      <c r="A143" s="13" t="inlineStr">
        <is>
          <t>CIERRE DE CAJA</t>
        </is>
      </c>
      <c r="B143" s="13" t="inlineStr">
        <is>
          <t>FECHA</t>
        </is>
      </c>
      <c r="C143" s="13" t="inlineStr">
        <is>
          <t>IMPORTE</t>
        </is>
      </c>
      <c r="D143" s="13" t="inlineStr">
        <is>
          <t>DOC CAJA-BANCO</t>
        </is>
      </c>
      <c r="E143" s="13" t="inlineStr">
        <is>
          <t>COMPENSACION</t>
        </is>
      </c>
      <c r="F143" s="33" t="n"/>
      <c r="G143" s="9" t="n"/>
      <c r="I143" s="10" t="n"/>
      <c r="J143" s="8" t="n"/>
    </row>
    <row r="144" ht="15.75" customHeight="1">
      <c r="D144" s="37" t="n"/>
      <c r="E144" s="33" t="n"/>
      <c r="F144" s="33" t="n"/>
      <c r="G144" s="9" t="n"/>
      <c r="I144" s="10" t="n"/>
      <c r="J144" s="8" t="n"/>
    </row>
    <row r="145" ht="15.75" customHeight="1">
      <c r="A145" s="85" t="inlineStr">
        <is>
          <t>RECORTE SAP</t>
        </is>
      </c>
      <c r="B145" s="91" t="n"/>
      <c r="C145" s="92" t="n"/>
      <c r="D145" s="86" t="inlineStr">
        <is>
          <t>COMPROBANTES ME</t>
        </is>
      </c>
      <c r="E145" s="92" t="n"/>
      <c r="F145" s="33" t="n"/>
      <c r="G145" s="9" t="n"/>
      <c r="I145" s="10" t="n"/>
      <c r="J145" s="8" t="n"/>
    </row>
    <row r="146" ht="15.75" customHeight="1">
      <c r="A146" s="13" t="inlineStr">
        <is>
          <t>CIERRE DE CAJA</t>
        </is>
      </c>
      <c r="B146" s="13" t="inlineStr">
        <is>
          <t>FECHA</t>
        </is>
      </c>
      <c r="C146" s="13" t="inlineStr">
        <is>
          <t>IMPORTE</t>
        </is>
      </c>
      <c r="D146" s="13" t="inlineStr">
        <is>
          <t>DOC CAJA-BANCO</t>
        </is>
      </c>
      <c r="E146" s="13" t="inlineStr">
        <is>
          <t>COMPENSACION</t>
        </is>
      </c>
      <c r="F146" s="33" t="n"/>
      <c r="G146" s="9" t="n"/>
      <c r="I146" s="10" t="n"/>
      <c r="J146" s="8" t="n"/>
    </row>
    <row r="147" ht="15.75" customHeight="1">
      <c r="A147" s="24" t="n"/>
      <c r="B147" s="6" t="n"/>
      <c r="C147" s="5" t="n"/>
      <c r="D147" s="37" t="n"/>
      <c r="E147" s="33" t="n"/>
      <c r="F147" s="33" t="n"/>
      <c r="G147" s="9" t="n"/>
      <c r="I147" s="10" t="n"/>
      <c r="J147" s="8" t="n"/>
    </row>
  </sheetData>
  <mergeCells count="132">
    <mergeCell ref="E103:E104"/>
    <mergeCell ref="F103:H103"/>
    <mergeCell ref="I66:I67"/>
    <mergeCell ref="J66:J67"/>
    <mergeCell ref="A66:A67"/>
    <mergeCell ref="B66:B67"/>
    <mergeCell ref="C66:C67"/>
    <mergeCell ref="D66:D67"/>
    <mergeCell ref="E66:E67"/>
    <mergeCell ref="F66:H66"/>
    <mergeCell ref="F75:H75"/>
    <mergeCell ref="I75:I76"/>
    <mergeCell ref="J75:J76"/>
    <mergeCell ref="A75:A76"/>
    <mergeCell ref="B75:B76"/>
    <mergeCell ref="C75:C76"/>
    <mergeCell ref="D75:D76"/>
    <mergeCell ref="E75:E76"/>
    <mergeCell ref="I21:I22"/>
    <mergeCell ref="J21:J22"/>
    <mergeCell ref="A21:A22"/>
    <mergeCell ref="B21:B22"/>
    <mergeCell ref="C21:C22"/>
    <mergeCell ref="D21:D22"/>
    <mergeCell ref="E21:E22"/>
    <mergeCell ref="F21:H21"/>
    <mergeCell ref="I3:I4"/>
    <mergeCell ref="J3:J4"/>
    <mergeCell ref="A3:A4"/>
    <mergeCell ref="B3:B4"/>
    <mergeCell ref="C3:C4"/>
    <mergeCell ref="D3:D4"/>
    <mergeCell ref="E3:E4"/>
    <mergeCell ref="F3:H3"/>
    <mergeCell ref="F12:H12"/>
    <mergeCell ref="I12:I13"/>
    <mergeCell ref="J12:J13"/>
    <mergeCell ref="A12:A13"/>
    <mergeCell ref="B12:B13"/>
    <mergeCell ref="C12:C13"/>
    <mergeCell ref="D12:D13"/>
    <mergeCell ref="E12:E13"/>
    <mergeCell ref="J39:J40"/>
    <mergeCell ref="I30:I31"/>
    <mergeCell ref="J30:J31"/>
    <mergeCell ref="A39:A40"/>
    <mergeCell ref="B39:B40"/>
    <mergeCell ref="C39:C40"/>
    <mergeCell ref="D39:D40"/>
    <mergeCell ref="E39:E40"/>
    <mergeCell ref="F39:H39"/>
    <mergeCell ref="A30:A31"/>
    <mergeCell ref="B30:B31"/>
    <mergeCell ref="C30:C31"/>
    <mergeCell ref="D30:D31"/>
    <mergeCell ref="E30:E31"/>
    <mergeCell ref="F30:H30"/>
    <mergeCell ref="I39:I40"/>
    <mergeCell ref="I57:I58"/>
    <mergeCell ref="J57:J58"/>
    <mergeCell ref="A57:A58"/>
    <mergeCell ref="B57:B58"/>
    <mergeCell ref="C57:C58"/>
    <mergeCell ref="D57:D58"/>
    <mergeCell ref="E57:E58"/>
    <mergeCell ref="F57:H57"/>
    <mergeCell ref="I48:I49"/>
    <mergeCell ref="J48:J49"/>
    <mergeCell ref="A48:A49"/>
    <mergeCell ref="B48:B49"/>
    <mergeCell ref="C48:C49"/>
    <mergeCell ref="D48:D49"/>
    <mergeCell ref="E48:E49"/>
    <mergeCell ref="F48:H48"/>
    <mergeCell ref="A119:C119"/>
    <mergeCell ref="D119:E119"/>
    <mergeCell ref="I84:I85"/>
    <mergeCell ref="J84:J85"/>
    <mergeCell ref="A93:A94"/>
    <mergeCell ref="B93:B94"/>
    <mergeCell ref="C93:C94"/>
    <mergeCell ref="D93:D94"/>
    <mergeCell ref="E93:E94"/>
    <mergeCell ref="F93:H93"/>
    <mergeCell ref="I93:I94"/>
    <mergeCell ref="J93:J94"/>
    <mergeCell ref="A84:A85"/>
    <mergeCell ref="B84:B85"/>
    <mergeCell ref="C84:C85"/>
    <mergeCell ref="D84:D85"/>
    <mergeCell ref="E84:E85"/>
    <mergeCell ref="F84:H84"/>
    <mergeCell ref="I103:I104"/>
    <mergeCell ref="J103:J104"/>
    <mergeCell ref="A103:A104"/>
    <mergeCell ref="B103:B104"/>
    <mergeCell ref="C103:C104"/>
    <mergeCell ref="D103:D104"/>
    <mergeCell ref="I112:I113"/>
    <mergeCell ref="J112:J113"/>
    <mergeCell ref="A112:A113"/>
    <mergeCell ref="B112:B113"/>
    <mergeCell ref="C112:C113"/>
    <mergeCell ref="D112:D113"/>
    <mergeCell ref="E112:E113"/>
    <mergeCell ref="F112:H112"/>
    <mergeCell ref="A116:C116"/>
    <mergeCell ref="D116:E116"/>
    <mergeCell ref="A129:C129"/>
    <mergeCell ref="D129:E129"/>
    <mergeCell ref="A132:C132"/>
    <mergeCell ref="D132:E132"/>
    <mergeCell ref="I125:I126"/>
    <mergeCell ref="J125:J126"/>
    <mergeCell ref="A125:A126"/>
    <mergeCell ref="B125:B126"/>
    <mergeCell ref="C125:C126"/>
    <mergeCell ref="D125:D126"/>
    <mergeCell ref="E125:E126"/>
    <mergeCell ref="F125:H125"/>
    <mergeCell ref="A142:C142"/>
    <mergeCell ref="D142:E142"/>
    <mergeCell ref="A145:C145"/>
    <mergeCell ref="D145:E145"/>
    <mergeCell ref="I138:I139"/>
    <mergeCell ref="J138:J139"/>
    <mergeCell ref="A138:A139"/>
    <mergeCell ref="B138:B139"/>
    <mergeCell ref="C138:C139"/>
    <mergeCell ref="D138:D139"/>
    <mergeCell ref="E138:E139"/>
    <mergeCell ref="F138:H138"/>
  </mergeCells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26"/>
  <sheetViews>
    <sheetView topLeftCell="A211" workbookViewId="0">
      <selection activeCell="C218" sqref="C21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3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CCAJ-OR52/39/2023</t>
        </is>
      </c>
      <c r="B5" s="6" t="n">
        <v>44985.79039321759</v>
      </c>
      <c r="C5" s="5" t="inlineStr">
        <is>
          <t>0 ADMINISTRADOR-ORURO</t>
        </is>
      </c>
      <c r="D5" s="17" t="n">
        <v>45133212516</v>
      </c>
      <c r="E5" s="8" t="inlineStr">
        <is>
          <t>BISA-100070057</t>
        </is>
      </c>
      <c r="H5" s="9" t="n">
        <v>237.6</v>
      </c>
      <c r="I5" s="5" t="inlineStr">
        <is>
          <t>DEPÓSITO BANCARIO</t>
        </is>
      </c>
      <c r="J5" s="8" t="inlineStr">
        <is>
          <t>646 JOSE ESPEJO - T01</t>
        </is>
      </c>
    </row>
    <row r="6">
      <c r="A6" s="5" t="inlineStr">
        <is>
          <t>CCAJ-OR52/39/2023</t>
        </is>
      </c>
      <c r="B6" s="6" t="n">
        <v>44985.79039321759</v>
      </c>
      <c r="C6" s="5" t="inlineStr">
        <is>
          <t>0 ADMINISTRADOR-ORURO</t>
        </is>
      </c>
      <c r="D6" s="7" t="n">
        <v>5192069</v>
      </c>
      <c r="E6" s="5" t="inlineStr">
        <is>
          <t>BANCO UNION-10000020161539</t>
        </is>
      </c>
      <c r="H6" s="9" t="n">
        <v>479.52</v>
      </c>
      <c r="I6" s="5" t="inlineStr">
        <is>
          <t>DEPÓSITO BANCARIO</t>
        </is>
      </c>
      <c r="J6" s="5" t="inlineStr">
        <is>
          <t>3090 DAVID RODRIGO CHUMACERO VEGA</t>
        </is>
      </c>
    </row>
    <row r="7">
      <c r="A7" s="5" t="inlineStr">
        <is>
          <t>CCAJ-OR52/39/2023</t>
        </is>
      </c>
      <c r="B7" s="6" t="n">
        <v>44985.79039321759</v>
      </c>
      <c r="C7" s="5" t="inlineStr">
        <is>
          <t>0 ADMINISTRADOR-ORURO</t>
        </is>
      </c>
      <c r="D7" s="17" t="n">
        <v>45153211191</v>
      </c>
      <c r="E7" s="8" t="inlineStr">
        <is>
          <t>BISA-100070057</t>
        </is>
      </c>
      <c r="H7" s="9" t="n">
        <v>148.4</v>
      </c>
      <c r="I7" s="5" t="inlineStr">
        <is>
          <t>DEPÓSITO BANCARIO</t>
        </is>
      </c>
      <c r="J7" s="5" t="inlineStr">
        <is>
          <t>3796 MARCOS JOSUE FLORES CAYOJA</t>
        </is>
      </c>
    </row>
    <row r="8">
      <c r="A8" s="5" t="inlineStr">
        <is>
          <t>CCAJ-OR52/39/2023</t>
        </is>
      </c>
      <c r="B8" s="6" t="n">
        <v>44985.79039321759</v>
      </c>
      <c r="C8" s="5" t="inlineStr">
        <is>
          <t>0 ADMINISTRADOR-ORURO</t>
        </is>
      </c>
      <c r="D8" s="7" t="n">
        <v>456760</v>
      </c>
      <c r="E8" s="8" t="inlineStr">
        <is>
          <t>BISA-100070057</t>
        </is>
      </c>
      <c r="H8" s="9" t="n">
        <v>31073.7</v>
      </c>
      <c r="I8" s="5" t="inlineStr">
        <is>
          <t>DEPÓSITO BANCARIO</t>
        </is>
      </c>
      <c r="J8" s="5" t="inlineStr">
        <is>
          <t>3090 DAVID RODRIGO CHUMACERO VEGA</t>
        </is>
      </c>
    </row>
    <row r="9">
      <c r="A9" s="5" t="inlineStr">
        <is>
          <t>CCAJ-OR52/39/2023</t>
        </is>
      </c>
      <c r="B9" s="6" t="n">
        <v>44985.79039321759</v>
      </c>
      <c r="C9" s="5" t="inlineStr">
        <is>
          <t>0 ADMINISTRADOR-ORURO</t>
        </is>
      </c>
      <c r="D9" s="7" t="n">
        <v>545324</v>
      </c>
      <c r="E9" s="8" t="inlineStr">
        <is>
          <t>BISA-100070057</t>
        </is>
      </c>
      <c r="H9" s="9" t="n">
        <v>39206.5</v>
      </c>
      <c r="I9" s="5" t="inlineStr">
        <is>
          <t>DEPÓSITO BANCARIO</t>
        </is>
      </c>
      <c r="J9" s="5" t="inlineStr">
        <is>
          <t>3091 ISRAEL LUIS OCAMPO CAYOJA</t>
        </is>
      </c>
    </row>
    <row r="10">
      <c r="A10" s="5" t="inlineStr">
        <is>
          <t>CCAJ-OR52/39/2023</t>
        </is>
      </c>
      <c r="B10" s="6" t="n">
        <v>44985.79039321759</v>
      </c>
      <c r="C10" s="5" t="inlineStr">
        <is>
          <t>0 ADMINISTRADOR-ORURO</t>
        </is>
      </c>
      <c r="D10" s="17" t="n">
        <v>45143577105</v>
      </c>
      <c r="E10" s="8" t="inlineStr">
        <is>
          <t>BISA-100070057</t>
        </is>
      </c>
      <c r="H10" s="9" t="n">
        <v>10574.82</v>
      </c>
      <c r="I10" s="5" t="inlineStr">
        <is>
          <t>DEPÓSITO BANCARIO</t>
        </is>
      </c>
      <c r="J10" s="5" t="inlineStr">
        <is>
          <t>3412 CRISTIAN HUARACHI QUISPE</t>
        </is>
      </c>
    </row>
    <row r="11">
      <c r="A11" s="5" t="inlineStr">
        <is>
          <t>CCAJ-OR52/39/2023</t>
        </is>
      </c>
      <c r="B11" s="6" t="n">
        <v>44985.79039321759</v>
      </c>
      <c r="C11" s="5" t="inlineStr">
        <is>
          <t>0 ADMINISTRADOR-ORURO</t>
        </is>
      </c>
      <c r="D11" s="7" t="n"/>
      <c r="E11" s="8" t="n"/>
      <c r="F11" s="9" t="n">
        <v>30000</v>
      </c>
      <c r="I11" s="10" t="inlineStr">
        <is>
          <t>EFECTIVO</t>
        </is>
      </c>
      <c r="J11" s="5" t="inlineStr">
        <is>
          <t>3090 DAVID RODRIGO CHUMACERO VEGA</t>
        </is>
      </c>
    </row>
    <row r="12">
      <c r="A12" s="5" t="inlineStr">
        <is>
          <t>CCAJ-OR52/39/2023</t>
        </is>
      </c>
      <c r="B12" s="6" t="n">
        <v>44985.79039321759</v>
      </c>
      <c r="C12" s="5" t="inlineStr">
        <is>
          <t>0 ADMINISTRADOR-ORURO</t>
        </is>
      </c>
      <c r="D12" s="7" t="n"/>
      <c r="E12" s="8" t="n"/>
      <c r="F12" s="9" t="n">
        <v>2169.8</v>
      </c>
      <c r="I12" s="10" t="inlineStr">
        <is>
          <t>EFECTIVO</t>
        </is>
      </c>
      <c r="J12" s="5" t="inlineStr">
        <is>
          <t>3091 ISRAEL LUIS OCAMPO CAYOJA</t>
        </is>
      </c>
    </row>
    <row r="13">
      <c r="A13" s="5" t="inlineStr">
        <is>
          <t>CCAJ-OR52/39/2023</t>
        </is>
      </c>
      <c r="B13" s="6" t="n">
        <v>44985.79039321759</v>
      </c>
      <c r="C13" s="5" t="inlineStr">
        <is>
          <t>0 ADMINISTRADOR-ORURO</t>
        </is>
      </c>
      <c r="D13" s="7" t="n"/>
      <c r="E13" s="8" t="n"/>
      <c r="F13" s="9" t="n">
        <v>96324.7</v>
      </c>
      <c r="I13" s="10" t="inlineStr">
        <is>
          <t>EFECTIVO</t>
        </is>
      </c>
      <c r="J13" s="5" t="inlineStr">
        <is>
          <t>3412 CRISTIAN HUARACHI QUISPE</t>
        </is>
      </c>
    </row>
    <row r="14">
      <c r="A14" s="5" t="inlineStr">
        <is>
          <t>CCAJ-OR52/39/2023</t>
        </is>
      </c>
      <c r="B14" s="6" t="n">
        <v>44985.79039321759</v>
      </c>
      <c r="C14" s="5" t="inlineStr">
        <is>
          <t>0 ADMINISTRADOR-ORURO</t>
        </is>
      </c>
      <c r="D14" s="7" t="n"/>
      <c r="E14" s="8" t="n"/>
      <c r="F14" s="9" t="n">
        <v>18417.8</v>
      </c>
      <c r="I14" s="10" t="inlineStr">
        <is>
          <t>EFECTIVO</t>
        </is>
      </c>
      <c r="J14" s="5" t="inlineStr">
        <is>
          <t>3796 MARCOS JOSUE FLORES CAYOJA</t>
        </is>
      </c>
    </row>
    <row r="15">
      <c r="A15" s="5" t="inlineStr">
        <is>
          <t>CCAJ-OR52/39/2023</t>
        </is>
      </c>
      <c r="B15" s="6" t="n">
        <v>44985.79039321759</v>
      </c>
      <c r="C15" s="5" t="inlineStr">
        <is>
          <t>0 ADMINISTRADOR-ORURO</t>
        </is>
      </c>
      <c r="D15" s="7" t="n"/>
      <c r="E15" s="8" t="n"/>
      <c r="F15" s="9" t="n">
        <v>6650.3</v>
      </c>
      <c r="I15" s="10" t="inlineStr">
        <is>
          <t>EFECTIVO</t>
        </is>
      </c>
      <c r="J15" s="8" t="inlineStr">
        <is>
          <t>646 JOSE ESPEJO - T01</t>
        </is>
      </c>
    </row>
    <row r="16">
      <c r="A16" s="11" t="inlineStr">
        <is>
          <t>SAP</t>
        </is>
      </c>
      <c r="B16" s="3" t="n"/>
      <c r="C16" s="3" t="n"/>
      <c r="D16" s="7" t="n"/>
      <c r="E16" s="8" t="n"/>
      <c r="F16" s="12">
        <f>SUM(F5:G15)</f>
        <v/>
      </c>
      <c r="H16" s="9" t="n"/>
      <c r="I16" s="10" t="n"/>
      <c r="J16" s="5" t="n"/>
    </row>
    <row r="17" ht="15.75" customHeight="1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18" t="n">
        <v>112847530</v>
      </c>
      <c r="E17" s="15" t="n">
        <v>112848033</v>
      </c>
      <c r="H17" s="9" t="n"/>
      <c r="I17" s="10" t="n"/>
      <c r="J17" s="5" t="n"/>
    </row>
    <row r="18">
      <c r="D18" s="19" t="inlineStr">
        <is>
          <t>BOOT</t>
        </is>
      </c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01/03/2023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90" t="inlineStr">
        <is>
          <t>Cierre Caja</t>
        </is>
      </c>
      <c r="B22" s="90" t="inlineStr">
        <is>
          <t>Fecha</t>
        </is>
      </c>
      <c r="C22" s="90" t="inlineStr">
        <is>
          <t>Cajero</t>
        </is>
      </c>
      <c r="D22" s="90" t="inlineStr">
        <is>
          <t>Nro Voucher</t>
        </is>
      </c>
      <c r="E22" s="90" t="inlineStr">
        <is>
          <t>Nro Cuenta</t>
        </is>
      </c>
      <c r="F22" s="90" t="inlineStr">
        <is>
          <t>Tipo Ingreso</t>
        </is>
      </c>
      <c r="G22" s="91" t="n"/>
      <c r="H22" s="92" t="n"/>
      <c r="I22" s="90" t="inlineStr">
        <is>
          <t>TIPO DE INGRESO</t>
        </is>
      </c>
      <c r="J22" s="90" t="inlineStr">
        <is>
          <t>Cobrador</t>
        </is>
      </c>
    </row>
    <row r="23">
      <c r="A23" s="93" t="n"/>
      <c r="B23" s="93" t="n"/>
      <c r="C23" s="93" t="n"/>
      <c r="D23" s="93" t="n"/>
      <c r="E23" s="93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93" t="n"/>
      <c r="J23" s="93" t="n"/>
    </row>
    <row r="24">
      <c r="A24" s="5" t="inlineStr">
        <is>
          <t>CCAJ-OR52/40/2023</t>
        </is>
      </c>
      <c r="B24" s="6" t="n">
        <v>44986.71505018519</v>
      </c>
      <c r="C24" s="5" t="inlineStr">
        <is>
          <t>0 ADMINISTRADOR-ORURO</t>
        </is>
      </c>
      <c r="D24" s="7" t="n">
        <v>430778</v>
      </c>
      <c r="E24" s="8" t="inlineStr">
        <is>
          <t>BISA-100070057</t>
        </is>
      </c>
      <c r="H24" s="9" t="n">
        <v>52674.7</v>
      </c>
      <c r="I24" s="5" t="inlineStr">
        <is>
          <t>DEPÓSITO BANCARIO</t>
        </is>
      </c>
      <c r="J24" s="5" t="inlineStr">
        <is>
          <t>3091 ISRAEL LUIS OCAMPO CAYOJA</t>
        </is>
      </c>
    </row>
    <row r="25">
      <c r="A25" s="5" t="inlineStr">
        <is>
          <t>CCAJ-OR52/40/2023</t>
        </is>
      </c>
      <c r="B25" s="6" t="n">
        <v>44986.71505018519</v>
      </c>
      <c r="C25" s="5" t="inlineStr">
        <is>
          <t>0 ADMINISTRADOR-ORURO</t>
        </is>
      </c>
      <c r="D25" s="7" t="n">
        <v>430779</v>
      </c>
      <c r="E25" s="8" t="inlineStr">
        <is>
          <t>BISA-100072017</t>
        </is>
      </c>
      <c r="H25" s="9" t="n">
        <v>696</v>
      </c>
      <c r="I25" s="5" t="inlineStr">
        <is>
          <t>DEPÓSITO BANCARIO</t>
        </is>
      </c>
      <c r="J25" s="5" t="inlineStr">
        <is>
          <t>3091 ISRAEL LUIS OCAMPO CAYOJA</t>
        </is>
      </c>
    </row>
    <row r="26">
      <c r="A26" s="5" t="inlineStr">
        <is>
          <t>CCAJ-OR52/40/2023</t>
        </is>
      </c>
      <c r="B26" s="6" t="n">
        <v>44986.71505018519</v>
      </c>
      <c r="C26" s="5" t="inlineStr">
        <is>
          <t>0 ADMINISTRADOR-ORURO</t>
        </is>
      </c>
      <c r="D26" s="7" t="n">
        <v>504190</v>
      </c>
      <c r="E26" s="8" t="inlineStr">
        <is>
          <t>BISA-100070057</t>
        </is>
      </c>
      <c r="H26" s="9" t="n">
        <v>75556.89999999999</v>
      </c>
      <c r="I26" s="5" t="inlineStr">
        <is>
          <t>DEPÓSITO BANCARIO</t>
        </is>
      </c>
      <c r="J26" s="5" t="inlineStr">
        <is>
          <t>3090 DAVID RODRIGO CHUMACERO VEGA</t>
        </is>
      </c>
    </row>
    <row r="27">
      <c r="A27" s="11" t="inlineStr">
        <is>
          <t>SAP</t>
        </is>
      </c>
      <c r="B27" s="3" t="n"/>
      <c r="C27" s="3" t="n"/>
      <c r="D27" s="7" t="n"/>
      <c r="E27" s="8" t="n"/>
      <c r="H27" s="9" t="n"/>
      <c r="I27" s="10" t="n"/>
      <c r="J27" s="5" t="n"/>
    </row>
    <row r="28" ht="15.75" customHeight="1">
      <c r="A28" s="13" t="inlineStr">
        <is>
          <t>FECHA</t>
        </is>
      </c>
      <c r="B28" s="13" t="inlineStr">
        <is>
          <t>CIERRE DE CAJA</t>
        </is>
      </c>
      <c r="C28" s="13" t="inlineStr">
        <is>
          <t>IMPORTE</t>
        </is>
      </c>
      <c r="D28" s="32" t="n"/>
      <c r="E28" s="32" t="n"/>
      <c r="F28" s="15" t="n"/>
      <c r="H28" s="9" t="n"/>
      <c r="I28" s="10" t="n"/>
      <c r="J28" s="5" t="n"/>
    </row>
    <row r="29">
      <c r="A29" s="22" t="inlineStr">
        <is>
          <t>TODOS FUERON DEPOSITOS Y TRANSFERENCIAS</t>
        </is>
      </c>
      <c r="B29" s="28" t="n"/>
      <c r="C29" s="28" t="n"/>
    </row>
    <row r="31">
      <c r="A31" s="1" t="inlineStr">
        <is>
          <t>Cierre Caja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3" t="inlineStr">
        <is>
          <t>Del 02/03/2023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90" t="inlineStr">
        <is>
          <t>Cierre Caja</t>
        </is>
      </c>
      <c r="B33" s="90" t="inlineStr">
        <is>
          <t>Fecha</t>
        </is>
      </c>
      <c r="C33" s="90" t="inlineStr">
        <is>
          <t>Cajero</t>
        </is>
      </c>
      <c r="D33" s="90" t="inlineStr">
        <is>
          <t>Nro Voucher</t>
        </is>
      </c>
      <c r="E33" s="90" t="inlineStr">
        <is>
          <t>Nro Cuenta</t>
        </is>
      </c>
      <c r="F33" s="90" t="inlineStr">
        <is>
          <t>Tipo Ingreso</t>
        </is>
      </c>
      <c r="G33" s="91" t="n"/>
      <c r="H33" s="92" t="n"/>
      <c r="I33" s="90" t="inlineStr">
        <is>
          <t>TIPO DE INGRESO</t>
        </is>
      </c>
      <c r="J33" s="90" t="inlineStr">
        <is>
          <t>Cobrador</t>
        </is>
      </c>
    </row>
    <row r="34">
      <c r="A34" s="93" t="n"/>
      <c r="B34" s="93" t="n"/>
      <c r="C34" s="93" t="n"/>
      <c r="D34" s="93" t="n"/>
      <c r="E34" s="93" t="n"/>
      <c r="F34" s="4" t="inlineStr">
        <is>
          <t>EFECTIVO</t>
        </is>
      </c>
      <c r="G34" s="4" t="inlineStr">
        <is>
          <t>CHEQUE</t>
        </is>
      </c>
      <c r="H34" s="4" t="inlineStr">
        <is>
          <t>TRANSFERENCIA</t>
        </is>
      </c>
      <c r="I34" s="93" t="n"/>
      <c r="J34" s="93" t="n"/>
    </row>
    <row r="35">
      <c r="A35" s="5" t="inlineStr">
        <is>
          <t>CCAJ-OR52/41/2023</t>
        </is>
      </c>
      <c r="B35" s="6" t="n">
        <v>44987.69127275463</v>
      </c>
      <c r="C35" s="5" t="inlineStr">
        <is>
          <t>0 ADMINISTRADOR-ORURO</t>
        </is>
      </c>
      <c r="D35" s="17" t="n">
        <v>45153214301</v>
      </c>
      <c r="E35" s="8" t="inlineStr">
        <is>
          <t>BISA-100070057</t>
        </is>
      </c>
      <c r="H35" s="9" t="n">
        <v>432.65</v>
      </c>
      <c r="I35" s="5" t="inlineStr">
        <is>
          <t>DEPÓSITO BANCARIO</t>
        </is>
      </c>
      <c r="J35" s="8" t="inlineStr">
        <is>
          <t>646 JOSE ESPEJO - T01</t>
        </is>
      </c>
    </row>
    <row r="36">
      <c r="A36" s="5" t="inlineStr">
        <is>
          <t>CCAJ-OR52/41/2023</t>
        </is>
      </c>
      <c r="B36" s="6" t="n">
        <v>44987.69127275463</v>
      </c>
      <c r="C36" s="5" t="inlineStr">
        <is>
          <t>0 ADMINISTRADOR-ORURO</t>
        </is>
      </c>
      <c r="D36" s="17" t="n">
        <v>45173276679</v>
      </c>
      <c r="E36" s="8" t="inlineStr">
        <is>
          <t>BISA-100070057</t>
        </is>
      </c>
      <c r="H36" s="9" t="n">
        <v>5786.16</v>
      </c>
      <c r="I36" s="5" t="inlineStr">
        <is>
          <t>DEPÓSITO BANCARIO</t>
        </is>
      </c>
      <c r="J36" s="5" t="inlineStr">
        <is>
          <t>3090 DAVID RODRIGO CHUMACERO VEGA</t>
        </is>
      </c>
    </row>
    <row r="37">
      <c r="A37" s="5" t="inlineStr">
        <is>
          <t>CCAJ-OR52/41/2023</t>
        </is>
      </c>
      <c r="B37" s="6" t="n">
        <v>44987.69127275463</v>
      </c>
      <c r="C37" s="5" t="inlineStr">
        <is>
          <t>0 ADMINISTRADOR-ORURO</t>
        </is>
      </c>
      <c r="D37" s="7" t="n">
        <v>504373</v>
      </c>
      <c r="E37" s="8" t="inlineStr">
        <is>
          <t>BISA-100070057</t>
        </is>
      </c>
      <c r="H37" s="9" t="n">
        <v>4391.7</v>
      </c>
      <c r="I37" s="5" t="inlineStr">
        <is>
          <t>DEPÓSITO BANCARIO</t>
        </is>
      </c>
      <c r="J37" s="5" t="inlineStr">
        <is>
          <t>3090 DAVID RODRIGO CHUMACERO VEGA</t>
        </is>
      </c>
    </row>
    <row r="38">
      <c r="A38" s="5" t="inlineStr">
        <is>
          <t>CCAJ-OR52/41/2023</t>
        </is>
      </c>
      <c r="B38" s="6" t="n">
        <v>44987.69127275463</v>
      </c>
      <c r="C38" s="5" t="inlineStr">
        <is>
          <t>0 ADMINISTRADOR-ORURO</t>
        </is>
      </c>
      <c r="D38" s="7" t="n">
        <v>900376</v>
      </c>
      <c r="E38" s="8" t="inlineStr">
        <is>
          <t>BISA-100070057</t>
        </is>
      </c>
      <c r="H38" s="9" t="n">
        <v>7612.8</v>
      </c>
      <c r="I38" s="5" t="inlineStr">
        <is>
          <t>DEPÓSITO BANCARIO</t>
        </is>
      </c>
      <c r="J38" s="5" t="inlineStr">
        <is>
          <t>3091 ISRAEL LUIS OCAMPO CAYOJA</t>
        </is>
      </c>
    </row>
    <row r="39">
      <c r="A39" s="5" t="inlineStr">
        <is>
          <t>CCAJ-OR52/41/2023</t>
        </is>
      </c>
      <c r="B39" s="6" t="n">
        <v>44987.69127275463</v>
      </c>
      <c r="C39" s="5" t="inlineStr">
        <is>
          <t>0 ADMINISTRADOR-ORURO</t>
        </is>
      </c>
      <c r="D39" s="7" t="n"/>
      <c r="E39" s="8" t="n"/>
      <c r="F39" s="9" t="n">
        <v>14724.7</v>
      </c>
      <c r="I39" s="10" t="inlineStr">
        <is>
          <t>EFECTIVO</t>
        </is>
      </c>
      <c r="J39" s="5" t="inlineStr">
        <is>
          <t>3796 MARCOS JOSUE FLORES CAYOJA</t>
        </is>
      </c>
    </row>
    <row r="40">
      <c r="A40" s="5" t="inlineStr">
        <is>
          <t>CCAJ-OR52/41/2023</t>
        </is>
      </c>
      <c r="B40" s="6" t="n">
        <v>44987.69127275463</v>
      </c>
      <c r="C40" s="5" t="inlineStr">
        <is>
          <t>0 ADMINISTRADOR-ORURO</t>
        </is>
      </c>
      <c r="D40" s="7" t="n"/>
      <c r="E40" s="8" t="n"/>
      <c r="F40" s="9" t="n">
        <v>2194.1</v>
      </c>
      <c r="I40" s="10" t="inlineStr">
        <is>
          <t>EFECTIVO</t>
        </is>
      </c>
      <c r="J40" s="8" t="inlineStr">
        <is>
          <t>646 JOSE ESPEJO - T01</t>
        </is>
      </c>
    </row>
    <row r="41">
      <c r="A41" s="11" t="inlineStr">
        <is>
          <t>SAP</t>
        </is>
      </c>
      <c r="B41" s="3" t="n"/>
      <c r="C41" s="3" t="n"/>
      <c r="D41" s="7" t="n"/>
      <c r="E41" s="8" t="n"/>
      <c r="F41" s="12">
        <f>SUM(F35:G40)</f>
        <v/>
      </c>
      <c r="H41" s="9" t="n"/>
      <c r="I41" s="10" t="n"/>
      <c r="J41" s="5" t="n"/>
    </row>
    <row r="42">
      <c r="A42" s="13" t="inlineStr">
        <is>
          <t>FECHA</t>
        </is>
      </c>
      <c r="B42" s="13" t="inlineStr">
        <is>
          <t>CIERRE DE CAJA</t>
        </is>
      </c>
      <c r="C42" s="13" t="inlineStr">
        <is>
          <t>IMPORTE</t>
        </is>
      </c>
      <c r="D42" s="7" t="n"/>
      <c r="E42" s="8" t="n"/>
      <c r="F42" s="36" t="n"/>
      <c r="H42" s="9" t="n"/>
      <c r="I42" s="10" t="n"/>
      <c r="J42" s="5" t="n"/>
    </row>
    <row r="43" ht="15.75" customHeight="1">
      <c r="D43" s="32" t="n">
        <v>112863712</v>
      </c>
      <c r="E43" s="15" t="n">
        <v>112863885</v>
      </c>
    </row>
    <row r="44">
      <c r="D44" t="inlineStr">
        <is>
          <t>112863712</t>
        </is>
      </c>
      <c r="E44" t="inlineStr">
        <is>
          <t>112863752</t>
        </is>
      </c>
    </row>
    <row r="45">
      <c r="A45" s="1" t="inlineStr">
        <is>
          <t>Cierre Caja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3" t="inlineStr">
        <is>
          <t>Del 03/03/2023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90" t="inlineStr">
        <is>
          <t>Cierre Caja</t>
        </is>
      </c>
      <c r="B47" s="90" t="inlineStr">
        <is>
          <t>Fecha</t>
        </is>
      </c>
      <c r="C47" s="90" t="inlineStr">
        <is>
          <t>Cajero</t>
        </is>
      </c>
      <c r="D47" s="90" t="inlineStr">
        <is>
          <t>Nro Voucher</t>
        </is>
      </c>
      <c r="E47" s="90" t="inlineStr">
        <is>
          <t>Nro Cuenta</t>
        </is>
      </c>
      <c r="F47" s="90" t="inlineStr">
        <is>
          <t>Tipo Ingreso</t>
        </is>
      </c>
      <c r="G47" s="91" t="n"/>
      <c r="H47" s="92" t="n"/>
      <c r="I47" s="90" t="inlineStr">
        <is>
          <t>TIPO DE INGRESO</t>
        </is>
      </c>
      <c r="J47" s="90" t="inlineStr">
        <is>
          <t>Cobrador</t>
        </is>
      </c>
    </row>
    <row r="48">
      <c r="A48" s="93" t="n"/>
      <c r="B48" s="93" t="n"/>
      <c r="C48" s="93" t="n"/>
      <c r="D48" s="93" t="n"/>
      <c r="E48" s="93" t="n"/>
      <c r="F48" s="4" t="inlineStr">
        <is>
          <t>EFECTIVO</t>
        </is>
      </c>
      <c r="G48" s="4" t="inlineStr">
        <is>
          <t>CHEQUE</t>
        </is>
      </c>
      <c r="H48" s="4" t="inlineStr">
        <is>
          <t>TRANSFERENCIA</t>
        </is>
      </c>
      <c r="I48" s="93" t="n"/>
      <c r="J48" s="93" t="n"/>
    </row>
    <row r="49">
      <c r="A49" s="5" t="inlineStr">
        <is>
          <t>CCAJ-OR52/42/2023</t>
        </is>
      </c>
      <c r="B49" s="6" t="n">
        <v>44988.68280501157</v>
      </c>
      <c r="C49" s="5" t="inlineStr">
        <is>
          <t>0 ADMINISTRADOR-ORURO</t>
        </is>
      </c>
      <c r="D49" s="17" t="n">
        <v>45133223081</v>
      </c>
      <c r="E49" s="8" t="inlineStr">
        <is>
          <t>BISA-100070057</t>
        </is>
      </c>
      <c r="H49" s="9" t="n">
        <v>12382.12</v>
      </c>
      <c r="I49" s="5" t="inlineStr">
        <is>
          <t>DEPÓSITO BANCARIO</t>
        </is>
      </c>
      <c r="J49" s="5" t="inlineStr">
        <is>
          <t>3090 DAVID RODRIGO CHUMACERO VEGA</t>
        </is>
      </c>
    </row>
    <row r="50">
      <c r="A50" s="5" t="inlineStr">
        <is>
          <t>CCAJ-OR52/42/2023</t>
        </is>
      </c>
      <c r="B50" s="6" t="n">
        <v>44988.68280501157</v>
      </c>
      <c r="C50" s="5" t="inlineStr">
        <is>
          <t>0 ADMINISTRADOR-ORURO</t>
        </is>
      </c>
      <c r="D50" s="7" t="n">
        <v>900659</v>
      </c>
      <c r="E50" s="8" t="inlineStr">
        <is>
          <t>BISA-100070057</t>
        </is>
      </c>
      <c r="H50" s="9" t="n">
        <v>11359.1</v>
      </c>
      <c r="I50" s="5" t="inlineStr">
        <is>
          <t>DEPÓSITO BANCARIO</t>
        </is>
      </c>
      <c r="J50" s="5" t="inlineStr">
        <is>
          <t>3090 DAVID RODRIGO CHUMACERO VEGA</t>
        </is>
      </c>
    </row>
    <row r="51">
      <c r="A51" s="5" t="inlineStr">
        <is>
          <t>CCAJ-OR52/42/2023</t>
        </is>
      </c>
      <c r="B51" s="6" t="n">
        <v>44988.68280501157</v>
      </c>
      <c r="C51" s="5" t="inlineStr">
        <is>
          <t>0 ADMINISTRADOR-ORURO</t>
        </is>
      </c>
      <c r="D51" s="7" t="n">
        <v>457438</v>
      </c>
      <c r="E51" s="8" t="inlineStr">
        <is>
          <t>BISA-100070057</t>
        </is>
      </c>
      <c r="H51" s="9" t="n">
        <v>32949.2</v>
      </c>
      <c r="I51" s="5" t="inlineStr">
        <is>
          <t>DEPÓSITO BANCARIO</t>
        </is>
      </c>
      <c r="J51" s="5" t="inlineStr">
        <is>
          <t>3091 ISRAEL LUIS OCAMPO CAYOJA</t>
        </is>
      </c>
    </row>
    <row r="52">
      <c r="A52" s="5" t="inlineStr">
        <is>
          <t>CCAJ-OR52/42/2023</t>
        </is>
      </c>
      <c r="B52" s="6" t="n">
        <v>44988.68280501157</v>
      </c>
      <c r="C52" s="5" t="inlineStr">
        <is>
          <t>0 ADMINISTRADOR-ORURO</t>
        </is>
      </c>
      <c r="D52" s="7" t="n"/>
      <c r="E52" s="8" t="n"/>
      <c r="F52" s="9" t="n">
        <v>18065.7</v>
      </c>
      <c r="I52" s="10" t="inlineStr">
        <is>
          <t>EFECTIVO</t>
        </is>
      </c>
      <c r="J52" s="5" t="inlineStr">
        <is>
          <t>3412 CRISTIAN HUARACHI QUISPE</t>
        </is>
      </c>
    </row>
    <row r="53">
      <c r="A53" s="5" t="inlineStr">
        <is>
          <t>CCAJ-OR52/42/2023</t>
        </is>
      </c>
      <c r="B53" s="6" t="n">
        <v>44988.68280501157</v>
      </c>
      <c r="C53" s="5" t="inlineStr">
        <is>
          <t>0 ADMINISTRADOR-ORURO</t>
        </is>
      </c>
      <c r="D53" s="7" t="n"/>
      <c r="E53" s="8" t="n"/>
      <c r="F53" s="9" t="n">
        <v>3493.2</v>
      </c>
      <c r="I53" s="10" t="inlineStr">
        <is>
          <t>EFECTIVO</t>
        </is>
      </c>
      <c r="J53" s="5" t="inlineStr">
        <is>
          <t>3796 MARCOS JOSUE FLORES CAYOJA</t>
        </is>
      </c>
    </row>
    <row r="54">
      <c r="A54" s="11" t="inlineStr">
        <is>
          <t>SAP</t>
        </is>
      </c>
      <c r="B54" s="3" t="n"/>
      <c r="C54" s="3" t="n"/>
      <c r="D54" s="7" t="n"/>
      <c r="E54" s="8" t="n"/>
      <c r="F54" s="44">
        <f>SUM(F49:G53)</f>
        <v/>
      </c>
      <c r="I54" s="10" t="n"/>
      <c r="J54" s="5" t="n"/>
    </row>
    <row r="55">
      <c r="A55" s="13" t="inlineStr">
        <is>
          <t>FECHA</t>
        </is>
      </c>
      <c r="B55" s="13" t="inlineStr">
        <is>
          <t>CIERRE DE CAJA</t>
        </is>
      </c>
      <c r="C55" s="13" t="inlineStr">
        <is>
          <t>IMPORTE</t>
        </is>
      </c>
      <c r="D55" s="7" t="n"/>
      <c r="E55" s="8" t="n"/>
      <c r="F55" s="44" t="n"/>
      <c r="I55" s="10" t="n"/>
      <c r="J55" s="5" t="n"/>
    </row>
    <row r="56" ht="15.75" customHeight="1">
      <c r="A56" s="5" t="n"/>
      <c r="B56" s="6" t="n"/>
      <c r="C56" s="5" t="n"/>
      <c r="D56" s="32" t="n">
        <v>112863711</v>
      </c>
      <c r="E56" s="15" t="n">
        <v>112863887</v>
      </c>
      <c r="I56" s="10" t="n"/>
      <c r="J56" s="5" t="n"/>
    </row>
    <row r="57">
      <c r="A57" s="29" t="inlineStr">
        <is>
          <t>No envio el dinero a ETV por baja recaudacion, lo envia junto con la otra remesa del lunes s/g correo del 03.03</t>
        </is>
      </c>
      <c r="B57" s="28" t="n"/>
      <c r="C57" s="28" t="n"/>
      <c r="D57" s="28" t="inlineStr">
        <is>
          <t>112863711</t>
        </is>
      </c>
      <c r="E57" s="28" t="inlineStr">
        <is>
          <t>112863751</t>
        </is>
      </c>
      <c r="F57" s="28" t="n"/>
    </row>
    <row r="58">
      <c r="A58" s="53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04/03/2023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95" t="inlineStr">
        <is>
          <t>Cierre Caja</t>
        </is>
      </c>
      <c r="B61" s="95" t="inlineStr">
        <is>
          <t>Fecha</t>
        </is>
      </c>
      <c r="C61" s="95" t="inlineStr">
        <is>
          <t>Cajero</t>
        </is>
      </c>
      <c r="D61" s="95" t="inlineStr">
        <is>
          <t>Nro Voucher</t>
        </is>
      </c>
      <c r="E61" s="95" t="inlineStr">
        <is>
          <t>Nro Cuenta</t>
        </is>
      </c>
      <c r="F61" s="90" t="inlineStr">
        <is>
          <t>Tipo Ingreso</t>
        </is>
      </c>
      <c r="G61" s="91" t="n"/>
      <c r="H61" s="92" t="n"/>
      <c r="I61" s="95" t="inlineStr">
        <is>
          <t>TIPO DE INGRESO</t>
        </is>
      </c>
      <c r="J61" s="95" t="inlineStr">
        <is>
          <t>Cobrador</t>
        </is>
      </c>
    </row>
    <row r="62" ht="15.75" customFormat="1" customHeight="1" s="50" thickBot="1">
      <c r="A62" s="96" t="n"/>
      <c r="B62" s="96" t="n"/>
      <c r="C62" s="96" t="n"/>
      <c r="D62" s="96" t="n"/>
      <c r="E62" s="96" t="n"/>
      <c r="F62" s="49" t="inlineStr">
        <is>
          <t>EFECTIVO</t>
        </is>
      </c>
      <c r="G62" s="49" t="inlineStr">
        <is>
          <t>CHEQUE</t>
        </is>
      </c>
      <c r="H62" s="49" t="inlineStr">
        <is>
          <t>TRANSFERENCIA</t>
        </is>
      </c>
      <c r="I62" s="96" t="n"/>
      <c r="J62" s="96" t="n"/>
    </row>
    <row r="63" ht="15.75" customHeight="1" thickTop="1">
      <c r="A63" s="51" t="inlineStr">
        <is>
          <t>No hubo cierres de Caja, sabado</t>
        </is>
      </c>
      <c r="B63" s="52" t="n"/>
      <c r="C63" s="48" t="n"/>
      <c r="D63" s="48" t="n"/>
      <c r="E63" s="48" t="n"/>
      <c r="F63" s="47" t="n"/>
      <c r="G63" s="47" t="n"/>
      <c r="H63" s="47" t="n"/>
      <c r="I63" s="48" t="n"/>
      <c r="J63" s="48" t="n"/>
    </row>
    <row r="64">
      <c r="A64" s="11" t="inlineStr">
        <is>
          <t>SAP</t>
        </is>
      </c>
      <c r="B64" s="3" t="n"/>
      <c r="C64" s="3" t="n"/>
      <c r="D64" s="48" t="n"/>
      <c r="E64" s="48" t="n"/>
      <c r="F64" s="47" t="n"/>
      <c r="G64" s="47" t="n"/>
      <c r="H64" s="47" t="n"/>
      <c r="I64" s="48" t="n"/>
      <c r="J64" s="48" t="n"/>
    </row>
    <row r="65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48" t="n"/>
      <c r="E65" s="48" t="n"/>
      <c r="F65" s="47" t="n"/>
      <c r="G65" s="47" t="n"/>
      <c r="H65" s="47" t="n"/>
      <c r="I65" s="48" t="n"/>
      <c r="J65" s="48" t="n"/>
    </row>
    <row r="66" ht="15.75" customHeight="1">
      <c r="D66" s="32" t="n"/>
      <c r="E66" s="32" t="n"/>
      <c r="F66" s="15" t="n"/>
    </row>
    <row r="67"/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06/03/2023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90" t="inlineStr">
        <is>
          <t>Cierre Caja</t>
        </is>
      </c>
      <c r="B70" s="90" t="inlineStr">
        <is>
          <t>Fecha</t>
        </is>
      </c>
      <c r="C70" s="90" t="inlineStr">
        <is>
          <t>Cajero</t>
        </is>
      </c>
      <c r="D70" s="90" t="inlineStr">
        <is>
          <t>Nro Voucher</t>
        </is>
      </c>
      <c r="E70" s="90" t="inlineStr">
        <is>
          <t>Nro Cuenta</t>
        </is>
      </c>
      <c r="F70" s="90" t="inlineStr">
        <is>
          <t>Tipo Ingreso</t>
        </is>
      </c>
      <c r="G70" s="91" t="n"/>
      <c r="H70" s="92" t="n"/>
      <c r="I70" s="90" t="inlineStr">
        <is>
          <t>TIPO DE INGRESO</t>
        </is>
      </c>
      <c r="J70" s="90" t="inlineStr">
        <is>
          <t>Cobrador</t>
        </is>
      </c>
    </row>
    <row r="71">
      <c r="A71" s="93" t="n"/>
      <c r="B71" s="93" t="n"/>
      <c r="C71" s="93" t="n"/>
      <c r="D71" s="93" t="n"/>
      <c r="E71" s="93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93" t="n"/>
      <c r="J71" s="93" t="n"/>
    </row>
    <row r="72">
      <c r="A72" s="5" t="inlineStr">
        <is>
          <t>CCAJ-OR52/43/2023</t>
        </is>
      </c>
      <c r="B72" s="6" t="n">
        <v>44991.70196164352</v>
      </c>
      <c r="C72" s="5" t="inlineStr">
        <is>
          <t>0 ADMINISTRADOR-ORURO</t>
        </is>
      </c>
      <c r="D72" s="7" t="n"/>
      <c r="E72" s="8" t="n"/>
      <c r="G72" s="9" t="n">
        <v>9130.219999999999</v>
      </c>
      <c r="I72" s="10" t="inlineStr">
        <is>
          <t>CHEQUE</t>
        </is>
      </c>
      <c r="J72" s="5" t="inlineStr">
        <is>
          <t>3090 DAVID RODRIGO CHUMACERO VEGA</t>
        </is>
      </c>
    </row>
    <row r="73">
      <c r="A73" s="5" t="inlineStr">
        <is>
          <t>CCAJ-OR52/43/2023</t>
        </is>
      </c>
      <c r="B73" s="6" t="n">
        <v>44991.70196164352</v>
      </c>
      <c r="C73" s="5" t="inlineStr">
        <is>
          <t>0 ADMINISTRADOR-ORURO</t>
        </is>
      </c>
      <c r="D73" s="7" t="n">
        <v>477167</v>
      </c>
      <c r="E73" s="8" t="inlineStr">
        <is>
          <t>BISA-100070057</t>
        </is>
      </c>
      <c r="H73" s="9" t="n">
        <v>22198.4</v>
      </c>
      <c r="I73" s="5" t="inlineStr">
        <is>
          <t>DEPÓSITO BANCARIO</t>
        </is>
      </c>
      <c r="J73" s="5" t="inlineStr">
        <is>
          <t>3091 ISRAEL LUIS OCAMPO CAYOJA</t>
        </is>
      </c>
    </row>
    <row r="74">
      <c r="A74" s="5" t="inlineStr">
        <is>
          <t>CCAJ-OR52/43/2023</t>
        </is>
      </c>
      <c r="B74" s="6" t="n">
        <v>44991.70196164352</v>
      </c>
      <c r="C74" s="5" t="inlineStr">
        <is>
          <t>0 ADMINISTRADOR-ORURO</t>
        </is>
      </c>
      <c r="D74" s="7" t="n">
        <v>546350</v>
      </c>
      <c r="E74" s="8" t="inlineStr">
        <is>
          <t>BISA-100070057</t>
        </is>
      </c>
      <c r="H74" s="9" t="n">
        <v>6282.6</v>
      </c>
      <c r="I74" s="5" t="inlineStr">
        <is>
          <t>DEPÓSITO BANCARIO</t>
        </is>
      </c>
      <c r="J74" s="5" t="inlineStr">
        <is>
          <t>3090 DAVID RODRIGO CHUMACERO VEGA</t>
        </is>
      </c>
    </row>
    <row r="75">
      <c r="A75" s="5" t="inlineStr">
        <is>
          <t>CCAJ-OR52/43/2023</t>
        </is>
      </c>
      <c r="B75" s="6" t="n">
        <v>44991.70196164352</v>
      </c>
      <c r="C75" s="5" t="inlineStr">
        <is>
          <t>0 ADMINISTRADOR-ORURO</t>
        </is>
      </c>
      <c r="D75" s="7" t="n">
        <v>477353</v>
      </c>
      <c r="E75" s="8" t="inlineStr">
        <is>
          <t>BISA-100070057</t>
        </is>
      </c>
      <c r="H75" s="9" t="n">
        <v>34506.3</v>
      </c>
      <c r="I75" s="5" t="inlineStr">
        <is>
          <t>DEPÓSITO BANCARIO</t>
        </is>
      </c>
      <c r="J75" s="5" t="inlineStr">
        <is>
          <t>3091 ISRAEL LUIS OCAMPO CAYOJA</t>
        </is>
      </c>
    </row>
    <row r="76">
      <c r="A76" s="5" t="inlineStr">
        <is>
          <t>CCAJ-OR52/43/2023</t>
        </is>
      </c>
      <c r="B76" s="6" t="n">
        <v>44991.70196164352</v>
      </c>
      <c r="C76" s="5" t="inlineStr">
        <is>
          <t>0 ADMINISTRADOR-ORURO</t>
        </is>
      </c>
      <c r="D76" s="7" t="n"/>
      <c r="E76" s="8" t="n"/>
      <c r="F76" s="9" t="n">
        <v>12720</v>
      </c>
      <c r="I76" s="10" t="inlineStr">
        <is>
          <t>EFECTIVO</t>
        </is>
      </c>
      <c r="J76" s="5" t="inlineStr">
        <is>
          <t>3091 ISRAEL LUIS OCAMPO CAYOJA</t>
        </is>
      </c>
    </row>
    <row r="77">
      <c r="A77" s="5" t="inlineStr">
        <is>
          <t>CCAJ-OR52/43/2023</t>
        </is>
      </c>
      <c r="B77" s="6" t="n">
        <v>44991.70196164352</v>
      </c>
      <c r="C77" s="5" t="inlineStr">
        <is>
          <t>0 ADMINISTRADOR-ORURO</t>
        </is>
      </c>
      <c r="D77" s="7" t="n"/>
      <c r="E77" s="8" t="n"/>
      <c r="F77" s="9" t="n">
        <v>6300</v>
      </c>
      <c r="I77" s="10" t="inlineStr">
        <is>
          <t>EFECTIVO</t>
        </is>
      </c>
      <c r="J77" s="5" t="inlineStr">
        <is>
          <t>3412 CRISTIAN HUARACHI QUISPE</t>
        </is>
      </c>
    </row>
    <row r="78">
      <c r="A78" s="5" t="inlineStr">
        <is>
          <t>CCAJ-OR52/43/2023</t>
        </is>
      </c>
      <c r="B78" s="6" t="n">
        <v>44991.70196164352</v>
      </c>
      <c r="C78" s="5" t="inlineStr">
        <is>
          <t>0 ADMINISTRADOR-ORURO</t>
        </is>
      </c>
      <c r="D78" s="7" t="n"/>
      <c r="E78" s="8" t="n"/>
      <c r="F78" s="9" t="n">
        <v>38743.6</v>
      </c>
      <c r="I78" s="10" t="inlineStr">
        <is>
          <t>EFECTIVO</t>
        </is>
      </c>
      <c r="J78" s="5" t="inlineStr">
        <is>
          <t>3796 MARCOS JOSUE FLORES CAYOJA</t>
        </is>
      </c>
    </row>
    <row r="79">
      <c r="A79" s="5" t="inlineStr">
        <is>
          <t>CCAJ-OR52/43/2023</t>
        </is>
      </c>
      <c r="B79" s="6" t="n">
        <v>44991.70196164352</v>
      </c>
      <c r="C79" s="5" t="inlineStr">
        <is>
          <t>0 ADMINISTRADOR-ORURO</t>
        </is>
      </c>
      <c r="D79" s="7" t="n"/>
      <c r="E79" s="8" t="n"/>
      <c r="F79" s="9" t="n">
        <v>3396.9</v>
      </c>
      <c r="I79" s="10" t="inlineStr">
        <is>
          <t>EFECTIVO</t>
        </is>
      </c>
      <c r="J79" s="8" t="inlineStr">
        <is>
          <t>646 JOSE ESPEJO - T01</t>
        </is>
      </c>
    </row>
    <row r="80">
      <c r="A80" s="5" t="inlineStr">
        <is>
          <t>CCAJ-OR52/43/2023</t>
        </is>
      </c>
      <c r="B80" s="6" t="n">
        <v>44991.70196164352</v>
      </c>
      <c r="C80" s="5" t="inlineStr">
        <is>
          <t>0 ADMINISTRADOR-ORURO</t>
        </is>
      </c>
      <c r="D80" s="7" t="n"/>
      <c r="E80" s="8" t="n"/>
      <c r="F80" s="9" t="n">
        <v>16795.9</v>
      </c>
      <c r="I80" s="10" t="inlineStr">
        <is>
          <t>EFECTIVO</t>
        </is>
      </c>
      <c r="J80" s="8" t="inlineStr">
        <is>
          <t>646 JOSE ESPEJO - T02</t>
        </is>
      </c>
    </row>
    <row r="81">
      <c r="A81" s="11" t="inlineStr">
        <is>
          <t>SAP</t>
        </is>
      </c>
      <c r="B81" s="3" t="n"/>
      <c r="C81" s="3" t="n"/>
      <c r="D81" s="7" t="n"/>
      <c r="E81" s="8" t="n"/>
      <c r="F81" s="12">
        <f>SUM(F72:G80)</f>
        <v/>
      </c>
      <c r="G81" s="9" t="n"/>
      <c r="I81" s="10" t="n"/>
      <c r="J81" s="5" t="n"/>
    </row>
    <row r="82">
      <c r="A82" s="13" t="inlineStr">
        <is>
          <t>FECHA</t>
        </is>
      </c>
      <c r="B82" s="13" t="inlineStr">
        <is>
          <t>CIERRE DE CAJA</t>
        </is>
      </c>
      <c r="C82" s="13" t="inlineStr">
        <is>
          <t>IMPORTE</t>
        </is>
      </c>
      <c r="D82" s="7" t="n"/>
      <c r="E82" s="8" t="n"/>
      <c r="F82" s="36" t="n"/>
      <c r="G82" s="9" t="n"/>
      <c r="I82" s="10" t="n"/>
      <c r="J82" s="5" t="n"/>
    </row>
    <row r="83" ht="15.75" customHeight="1">
      <c r="A83" s="5" t="n"/>
      <c r="B83" s="6" t="n"/>
      <c r="C83" s="5" t="n"/>
      <c r="D83" s="32" t="n">
        <v>112875485</v>
      </c>
      <c r="E83" s="15" t="n">
        <v>112899488</v>
      </c>
      <c r="I83" s="10" t="n"/>
      <c r="J83" s="5" t="n"/>
    </row>
    <row r="84">
      <c r="A84" s="5" t="n"/>
      <c r="B84" s="6" t="n"/>
      <c r="C84" s="5" t="n"/>
      <c r="D84" s="7" t="inlineStr">
        <is>
          <t>112875485</t>
        </is>
      </c>
      <c r="E84" s="8" t="inlineStr">
        <is>
          <t>112879581</t>
        </is>
      </c>
      <c r="G84" s="9" t="n"/>
      <c r="I84" s="10" t="n"/>
      <c r="J84" s="5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07/03/2023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90" t="inlineStr">
        <is>
          <t>Cierre Caja</t>
        </is>
      </c>
      <c r="B87" s="90" t="inlineStr">
        <is>
          <t>Fecha</t>
        </is>
      </c>
      <c r="C87" s="90" t="inlineStr">
        <is>
          <t>Cajero</t>
        </is>
      </c>
      <c r="D87" s="90" t="inlineStr">
        <is>
          <t>Nro Voucher</t>
        </is>
      </c>
      <c r="E87" s="90" t="inlineStr">
        <is>
          <t>Nro Cuenta</t>
        </is>
      </c>
      <c r="F87" s="90" t="inlineStr">
        <is>
          <t>Tipo Ingreso</t>
        </is>
      </c>
      <c r="G87" s="91" t="n"/>
      <c r="H87" s="92" t="n"/>
      <c r="I87" s="90" t="inlineStr">
        <is>
          <t>TIPO DE INGRESO</t>
        </is>
      </c>
      <c r="J87" s="90" t="inlineStr">
        <is>
          <t>Cobrador</t>
        </is>
      </c>
    </row>
    <row r="88">
      <c r="A88" s="93" t="n"/>
      <c r="B88" s="93" t="n"/>
      <c r="C88" s="93" t="n"/>
      <c r="D88" s="93" t="n"/>
      <c r="E88" s="93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93" t="n"/>
      <c r="J88" s="93" t="n"/>
    </row>
    <row r="89">
      <c r="A89" s="5" t="inlineStr">
        <is>
          <t>CCAJ-OR52/44/2023</t>
        </is>
      </c>
      <c r="B89" s="6" t="n">
        <v>44992.71316706019</v>
      </c>
      <c r="C89" s="5" t="inlineStr">
        <is>
          <t>0 ADMINISTRADOR-ORURO</t>
        </is>
      </c>
      <c r="D89" s="7" t="n">
        <v>477658</v>
      </c>
      <c r="E89" s="8" t="inlineStr">
        <is>
          <t>BISA-100070057</t>
        </is>
      </c>
      <c r="H89" s="9" t="n">
        <v>28150.5</v>
      </c>
      <c r="I89" s="5" t="inlineStr">
        <is>
          <t>DEPÓSITO BANCARIO</t>
        </is>
      </c>
      <c r="J89" s="5" t="inlineStr">
        <is>
          <t>3090 DAVID RODRIGO CHUMACERO VEGA</t>
        </is>
      </c>
    </row>
    <row r="90">
      <c r="A90" s="5" t="inlineStr">
        <is>
          <t>CCAJ-OR52/44/2023</t>
        </is>
      </c>
      <c r="B90" s="6" t="n">
        <v>44992.71316706019</v>
      </c>
      <c r="C90" s="5" t="inlineStr">
        <is>
          <t>0 ADMINISTRADOR-ORURO</t>
        </is>
      </c>
      <c r="D90" s="7" t="n">
        <v>477663</v>
      </c>
      <c r="E90" s="8" t="inlineStr">
        <is>
          <t>BISA-100072017</t>
        </is>
      </c>
      <c r="H90" s="9" t="n">
        <v>6960</v>
      </c>
      <c r="I90" s="5" t="inlineStr">
        <is>
          <t>DEPÓSITO BANCARIO</t>
        </is>
      </c>
      <c r="J90" s="5" t="inlineStr">
        <is>
          <t>3091 ISRAEL LUIS OCAMPO CAYOJA</t>
        </is>
      </c>
    </row>
    <row r="91">
      <c r="A91" s="5" t="inlineStr">
        <is>
          <t>CCAJ-OR52/44/2023</t>
        </is>
      </c>
      <c r="B91" s="6" t="n">
        <v>44992.71316706019</v>
      </c>
      <c r="C91" s="5" t="inlineStr">
        <is>
          <t>0 ADMINISTRADOR-ORURO</t>
        </is>
      </c>
      <c r="D91" s="7" t="n">
        <v>477661</v>
      </c>
      <c r="E91" s="8" t="inlineStr">
        <is>
          <t>BISA-100070057</t>
        </is>
      </c>
      <c r="H91" s="9" t="n">
        <v>44388.8</v>
      </c>
      <c r="I91" s="5" t="inlineStr">
        <is>
          <t>DEPÓSITO BANCARIO</t>
        </is>
      </c>
      <c r="J91" s="5" t="inlineStr">
        <is>
          <t>3091 ISRAEL LUIS OCAMPO CAYOJA</t>
        </is>
      </c>
    </row>
    <row r="92">
      <c r="A92" s="5" t="inlineStr">
        <is>
          <t>CCAJ-OR52/44/2023</t>
        </is>
      </c>
      <c r="B92" s="6" t="n">
        <v>44992.71316706019</v>
      </c>
      <c r="C92" s="5" t="inlineStr">
        <is>
          <t>0 ADMINISTRADOR-ORURO</t>
        </is>
      </c>
      <c r="D92" s="7" t="n"/>
      <c r="E92" s="8" t="n"/>
      <c r="F92" s="9" t="n">
        <v>20512.9</v>
      </c>
      <c r="I92" s="10" t="inlineStr">
        <is>
          <t>EFECTIVO</t>
        </is>
      </c>
      <c r="J92" s="5" t="inlineStr">
        <is>
          <t>3796 MARCOS JOSUE FLORES CAYOJA</t>
        </is>
      </c>
    </row>
    <row r="93">
      <c r="A93" s="5" t="inlineStr">
        <is>
          <t>CCAJ-OR52/44/2023</t>
        </is>
      </c>
      <c r="B93" s="6" t="n">
        <v>44992.71316706019</v>
      </c>
      <c r="C93" s="5" t="inlineStr">
        <is>
          <t>0 ADMINISTRADOR-ORURO</t>
        </is>
      </c>
      <c r="D93" s="7" t="n"/>
      <c r="E93" s="8" t="n"/>
      <c r="F93" s="9" t="n">
        <v>1642.9</v>
      </c>
      <c r="I93" s="10" t="inlineStr">
        <is>
          <t>EFECTIVO</t>
        </is>
      </c>
      <c r="J93" s="8" t="inlineStr">
        <is>
          <t>646 JOSE ESPEJO - T01</t>
        </is>
      </c>
    </row>
    <row r="94">
      <c r="A94" s="11" t="inlineStr">
        <is>
          <t>SAP</t>
        </is>
      </c>
      <c r="B94" s="3" t="n"/>
      <c r="C94" s="3" t="n"/>
      <c r="D94" s="7" t="n"/>
      <c r="E94" s="8" t="n"/>
      <c r="F94" s="26">
        <f>SUM(F89:G93)</f>
        <v/>
      </c>
      <c r="I94" s="10" t="n"/>
      <c r="J94" s="8" t="n"/>
    </row>
    <row r="95">
      <c r="A95" s="13" t="inlineStr">
        <is>
          <t>FECHA</t>
        </is>
      </c>
      <c r="B95" s="13" t="inlineStr">
        <is>
          <t>CIERRE DE CAJA</t>
        </is>
      </c>
      <c r="C95" s="13" t="inlineStr">
        <is>
          <t>IMPORTE</t>
        </is>
      </c>
      <c r="D95" s="7" t="n"/>
      <c r="E95" s="8" t="n"/>
      <c r="F95" s="56" t="n"/>
      <c r="I95" s="10" t="n"/>
      <c r="J95" s="8" t="n"/>
    </row>
    <row r="96" ht="15.75" customHeight="1">
      <c r="A96" s="5" t="n"/>
      <c r="B96" s="6" t="n"/>
      <c r="C96" s="5" t="n"/>
      <c r="D96" s="32" t="n">
        <v>112875465</v>
      </c>
      <c r="E96" s="15" t="n">
        <v>112899489</v>
      </c>
      <c r="I96" s="10" t="n"/>
      <c r="J96" s="5" t="n"/>
    </row>
    <row r="97">
      <c r="D97" t="inlineStr">
        <is>
          <t>112875465</t>
        </is>
      </c>
      <c r="E97" t="inlineStr">
        <is>
          <t>112879563</t>
        </is>
      </c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08/03/2023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90" t="inlineStr">
        <is>
          <t>Cierre Caja</t>
        </is>
      </c>
      <c r="B100" s="90" t="inlineStr">
        <is>
          <t>Fecha</t>
        </is>
      </c>
      <c r="C100" s="90" t="inlineStr">
        <is>
          <t>Cajero</t>
        </is>
      </c>
      <c r="D100" s="90" t="inlineStr">
        <is>
          <t>Nro Voucher</t>
        </is>
      </c>
      <c r="E100" s="90" t="inlineStr">
        <is>
          <t>Nro Cuenta</t>
        </is>
      </c>
      <c r="F100" s="90" t="inlineStr">
        <is>
          <t>Tipo Ingreso</t>
        </is>
      </c>
      <c r="G100" s="91" t="n"/>
      <c r="H100" s="92" t="n"/>
      <c r="I100" s="90" t="inlineStr">
        <is>
          <t>TIPO DE INGRESO</t>
        </is>
      </c>
      <c r="J100" s="90" t="inlineStr">
        <is>
          <t>Cobrador</t>
        </is>
      </c>
    </row>
    <row r="101">
      <c r="A101" s="93" t="n"/>
      <c r="B101" s="93" t="n"/>
      <c r="C101" s="93" t="n"/>
      <c r="D101" s="93" t="n"/>
      <c r="E101" s="93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93" t="n"/>
      <c r="J101" s="93" t="n"/>
    </row>
    <row r="102">
      <c r="A102" s="5" t="inlineStr">
        <is>
          <t>CCAJ-OR52/45/2023</t>
        </is>
      </c>
      <c r="B102" s="6" t="n">
        <v>44993.7973128588</v>
      </c>
      <c r="C102" s="5" t="inlineStr">
        <is>
          <t>0 ADMINISTRADOR-ORURO</t>
        </is>
      </c>
      <c r="D102" s="17" t="n">
        <v>45163319071</v>
      </c>
      <c r="E102" s="8" t="inlineStr">
        <is>
          <t>BISA-100070057</t>
        </is>
      </c>
      <c r="H102" s="9" t="n">
        <v>160</v>
      </c>
      <c r="I102" s="5" t="inlineStr">
        <is>
          <t>DEPÓSITO BANCARIO</t>
        </is>
      </c>
      <c r="J102" s="8" t="inlineStr">
        <is>
          <t>646 JOSE ESPEJO - T02</t>
        </is>
      </c>
    </row>
    <row r="103">
      <c r="A103" s="5" t="inlineStr">
        <is>
          <t>CCAJ-OR52/45/2023</t>
        </is>
      </c>
      <c r="B103" s="6" t="n">
        <v>44993.7973128588</v>
      </c>
      <c r="C103" s="5" t="inlineStr">
        <is>
          <t>0 ADMINISTRADOR-ORURO</t>
        </is>
      </c>
      <c r="D103" s="17" t="n">
        <v>45133230342</v>
      </c>
      <c r="E103" s="8" t="inlineStr">
        <is>
          <t>BISA-100070057</t>
        </is>
      </c>
      <c r="H103" s="9" t="n">
        <v>1645.2</v>
      </c>
      <c r="I103" s="5" t="inlineStr">
        <is>
          <t>DEPÓSITO BANCARIO</t>
        </is>
      </c>
      <c r="J103" s="5" t="inlineStr">
        <is>
          <t>3062 FULVIA SIRIA GUZMAN OLIVARES</t>
        </is>
      </c>
    </row>
    <row r="104">
      <c r="A104" s="5" t="inlineStr">
        <is>
          <t>CCAJ-OR52/45/2023</t>
        </is>
      </c>
      <c r="B104" s="6" t="n">
        <v>44993.7973128588</v>
      </c>
      <c r="C104" s="5" t="inlineStr">
        <is>
          <t>0 ADMINISTRADOR-ORURO</t>
        </is>
      </c>
      <c r="D104" s="7" t="n">
        <v>901558</v>
      </c>
      <c r="E104" s="8" t="inlineStr">
        <is>
          <t>BISA-100070057</t>
        </is>
      </c>
      <c r="H104" s="9" t="n">
        <v>18960.3</v>
      </c>
      <c r="I104" s="5" t="inlineStr">
        <is>
          <t>DEPÓSITO BANCARIO</t>
        </is>
      </c>
      <c r="J104" s="5" t="inlineStr">
        <is>
          <t>3090 DAVID RODRIGO CHUMACERO VEGA</t>
        </is>
      </c>
    </row>
    <row r="105">
      <c r="A105" s="5" t="inlineStr">
        <is>
          <t>CCAJ-OR52/45/2023</t>
        </is>
      </c>
      <c r="B105" s="6" t="n">
        <v>44993.7973128588</v>
      </c>
      <c r="C105" s="5" t="inlineStr">
        <is>
          <t>0 ADMINISTRADOR-ORURO</t>
        </is>
      </c>
      <c r="D105" s="7" t="n">
        <v>901602</v>
      </c>
      <c r="E105" s="8" t="inlineStr">
        <is>
          <t>BISA-100072017</t>
        </is>
      </c>
      <c r="H105" s="9" t="n">
        <v>3480</v>
      </c>
      <c r="I105" s="5" t="inlineStr">
        <is>
          <t>DEPÓSITO BANCARIO</t>
        </is>
      </c>
      <c r="J105" s="5" t="inlineStr">
        <is>
          <t>3091 ISRAEL LUIS OCAMPO CAYOJA</t>
        </is>
      </c>
    </row>
    <row r="106">
      <c r="A106" s="5" t="inlineStr">
        <is>
          <t>CCAJ-OR52/45/2023</t>
        </is>
      </c>
      <c r="B106" s="6" t="n">
        <v>44993.7973128588</v>
      </c>
      <c r="C106" s="5" t="inlineStr">
        <is>
          <t>0 ADMINISTRADOR-ORURO</t>
        </is>
      </c>
      <c r="D106" s="7" t="n">
        <v>901601</v>
      </c>
      <c r="E106" s="8" t="inlineStr">
        <is>
          <t>BISA-100070057</t>
        </is>
      </c>
      <c r="H106" s="9" t="n">
        <v>38092.2</v>
      </c>
      <c r="I106" s="5" t="inlineStr">
        <is>
          <t>DEPÓSITO BANCARIO</t>
        </is>
      </c>
      <c r="J106" s="5" t="inlineStr">
        <is>
          <t>3091 ISRAEL LUIS OCAMPO CAYOJA</t>
        </is>
      </c>
    </row>
    <row r="107">
      <c r="A107" s="5" t="inlineStr">
        <is>
          <t>CCAJ-OR52/45/2023</t>
        </is>
      </c>
      <c r="B107" s="6" t="n">
        <v>44993.7973128588</v>
      </c>
      <c r="C107" s="5" t="inlineStr">
        <is>
          <t>0 ADMINISTRADOR-ORURO</t>
        </is>
      </c>
      <c r="D107" s="7" t="n"/>
      <c r="E107" s="8" t="n"/>
      <c r="F107" s="9" t="n">
        <v>25043.8</v>
      </c>
      <c r="I107" s="10" t="inlineStr">
        <is>
          <t>EFECTIVO</t>
        </is>
      </c>
      <c r="J107" s="5" t="inlineStr">
        <is>
          <t>3070 JUAN CARLOS RAMIREZ COPA</t>
        </is>
      </c>
    </row>
    <row r="108">
      <c r="A108" s="5" t="inlineStr">
        <is>
          <t>CCAJ-OR52/45/2023</t>
        </is>
      </c>
      <c r="B108" s="6" t="n">
        <v>44993.7973128588</v>
      </c>
      <c r="C108" s="5" t="inlineStr">
        <is>
          <t>0 ADMINISTRADOR-ORURO</t>
        </is>
      </c>
      <c r="D108" s="7" t="n"/>
      <c r="E108" s="8" t="n"/>
      <c r="F108" s="9" t="n">
        <v>17772.8</v>
      </c>
      <c r="I108" s="10" t="inlineStr">
        <is>
          <t>EFECTIVO</t>
        </is>
      </c>
      <c r="J108" s="8" t="inlineStr">
        <is>
          <t>646 JOSE ESPEJO - T02</t>
        </is>
      </c>
    </row>
    <row r="109">
      <c r="A109" s="11" t="inlineStr">
        <is>
          <t>SAP</t>
        </is>
      </c>
      <c r="B109" s="3" t="n"/>
      <c r="C109" s="3" t="n"/>
      <c r="D109" s="7" t="n"/>
      <c r="E109" s="8" t="n"/>
      <c r="F109" s="26">
        <f>SUM(F102:G108)</f>
        <v/>
      </c>
      <c r="I109" s="10" t="n"/>
      <c r="J109" s="8" t="n"/>
    </row>
    <row r="110" ht="15.75" customHeight="1">
      <c r="A110" s="13" t="inlineStr">
        <is>
          <t>FECHA</t>
        </is>
      </c>
      <c r="B110" s="13" t="inlineStr">
        <is>
          <t>CIERRE DE CAJA</t>
        </is>
      </c>
      <c r="C110" s="13" t="inlineStr">
        <is>
          <t>IMPORTE</t>
        </is>
      </c>
      <c r="D110" s="32" t="n">
        <v>112917563</v>
      </c>
      <c r="E110" s="15" t="n">
        <v>112917737</v>
      </c>
      <c r="F110" s="15" t="n"/>
      <c r="I110" s="10" t="n"/>
      <c r="J110" s="5" t="n"/>
    </row>
    <row r="111"/>
    <row r="112">
      <c r="D112" t="inlineStr">
        <is>
          <t>112917563</t>
        </is>
      </c>
      <c r="E112" t="inlineStr">
        <is>
          <t>112917597</t>
        </is>
      </c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09/03/2023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90" t="inlineStr">
        <is>
          <t>Cierre Caja</t>
        </is>
      </c>
      <c r="B115" s="90" t="inlineStr">
        <is>
          <t>Fecha</t>
        </is>
      </c>
      <c r="C115" s="90" t="inlineStr">
        <is>
          <t>Cajero</t>
        </is>
      </c>
      <c r="D115" s="90" t="inlineStr">
        <is>
          <t>Nro Voucher</t>
        </is>
      </c>
      <c r="E115" s="90" t="inlineStr">
        <is>
          <t>Nro Cuenta</t>
        </is>
      </c>
      <c r="F115" s="90" t="inlineStr">
        <is>
          <t>Tipo Ingreso</t>
        </is>
      </c>
      <c r="G115" s="91" t="n"/>
      <c r="H115" s="92" t="n"/>
      <c r="I115" s="90" t="inlineStr">
        <is>
          <t>TIPO DE INGRESO</t>
        </is>
      </c>
      <c r="J115" s="90" t="inlineStr">
        <is>
          <t>Cobrador</t>
        </is>
      </c>
    </row>
    <row r="116">
      <c r="A116" s="93" t="n"/>
      <c r="B116" s="93" t="n"/>
      <c r="C116" s="93" t="n"/>
      <c r="D116" s="93" t="n"/>
      <c r="E116" s="93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93" t="n"/>
      <c r="J116" s="93" t="n"/>
    </row>
    <row r="117">
      <c r="A117" s="5" t="inlineStr">
        <is>
          <t>CCAJ-OR52/46/202</t>
        </is>
      </c>
      <c r="B117" s="6" t="n">
        <v>44994.76836543981</v>
      </c>
      <c r="C117" s="5" t="inlineStr">
        <is>
          <t>0 ADMINISTRADOR-</t>
        </is>
      </c>
      <c r="D117" s="17" t="n">
        <v>45133235920</v>
      </c>
      <c r="E117" s="8" t="inlineStr">
        <is>
          <t>BISA-100070057</t>
        </is>
      </c>
      <c r="H117" s="9" t="n">
        <v>1387.9</v>
      </c>
      <c r="I117" s="5" t="inlineStr">
        <is>
          <t>DEPÓSITO BANCARIO</t>
        </is>
      </c>
      <c r="J117" s="5" t="inlineStr">
        <is>
          <t>3090 DAVID RODRIGO CHUMACERO VEGA</t>
        </is>
      </c>
    </row>
    <row r="118">
      <c r="A118" s="5" t="inlineStr">
        <is>
          <t>CCAJ-OR52/46/2023</t>
        </is>
      </c>
      <c r="B118" s="6" t="n">
        <v>44994.76836543981</v>
      </c>
      <c r="C118" s="5" t="inlineStr">
        <is>
          <t>0 ADMINISTRADOR-ORURO</t>
        </is>
      </c>
      <c r="D118" s="17" t="n">
        <v>45133236567</v>
      </c>
      <c r="E118" s="8" t="inlineStr">
        <is>
          <t>BISA-100070057</t>
        </is>
      </c>
      <c r="H118" s="9" t="n">
        <v>4685.54</v>
      </c>
      <c r="I118" s="5" t="inlineStr">
        <is>
          <t>DEPÓSITO BANCARIO</t>
        </is>
      </c>
      <c r="J118" s="5" t="inlineStr">
        <is>
          <t>3090 DAVID RODRIGO CHUMACERO VEGA</t>
        </is>
      </c>
    </row>
    <row r="119">
      <c r="A119" s="5" t="inlineStr">
        <is>
          <t>CCAJ-OR52/46/2023</t>
        </is>
      </c>
      <c r="B119" s="6" t="n">
        <v>44994.76836543981</v>
      </c>
      <c r="C119" s="5" t="inlineStr">
        <is>
          <t>0 ADMINISTRADOR-ORURO</t>
        </is>
      </c>
      <c r="D119" s="7" t="n">
        <v>458498</v>
      </c>
      <c r="E119" s="8" t="inlineStr">
        <is>
          <t>BISA-100070057</t>
        </is>
      </c>
      <c r="H119" s="9" t="n">
        <v>19452.1</v>
      </c>
      <c r="I119" s="5" t="inlineStr">
        <is>
          <t>DEPÓSITO BANCARIO</t>
        </is>
      </c>
      <c r="J119" s="5" t="inlineStr">
        <is>
          <t>3090 DAVID RODRIGO CHUMACERO VEGA</t>
        </is>
      </c>
    </row>
    <row r="120">
      <c r="A120" s="5" t="inlineStr">
        <is>
          <t>CCAJ-OR52/46/2023</t>
        </is>
      </c>
      <c r="B120" s="6" t="n">
        <v>44994.76836543981</v>
      </c>
      <c r="C120" s="5" t="inlineStr">
        <is>
          <t>0 ADMINISTRADOR-ORURO</t>
        </is>
      </c>
      <c r="D120" s="7" t="n">
        <v>478157</v>
      </c>
      <c r="E120" s="8" t="inlineStr">
        <is>
          <t>BISA-100070057</t>
        </is>
      </c>
      <c r="H120" s="9" t="n">
        <v>61391.4</v>
      </c>
      <c r="I120" s="5" t="inlineStr">
        <is>
          <t>DEPÓSITO BANCARIO</t>
        </is>
      </c>
      <c r="J120" s="5" t="inlineStr">
        <is>
          <t>3091 ISRAEL LUIS OCAMPO CAYOJA</t>
        </is>
      </c>
    </row>
    <row r="121">
      <c r="A121" s="5" t="inlineStr">
        <is>
          <t>CCAJ-OR52/46/2023</t>
        </is>
      </c>
      <c r="B121" s="6" t="n">
        <v>44994.76836543981</v>
      </c>
      <c r="C121" s="5" t="inlineStr">
        <is>
          <t>0 ADMINISTRADOR-ORURO</t>
        </is>
      </c>
      <c r="D121" s="7" t="n"/>
      <c r="E121" s="8" t="n"/>
      <c r="F121" s="9" t="n">
        <v>35710</v>
      </c>
      <c r="I121" s="10" t="inlineStr">
        <is>
          <t>EFECTIVO</t>
        </is>
      </c>
      <c r="J121" s="5" t="inlineStr">
        <is>
          <t>3070 JUAN CARLOS RAMIREZ COPA</t>
        </is>
      </c>
    </row>
    <row r="122">
      <c r="A122" s="5" t="inlineStr">
        <is>
          <t>CCAJ-OR52/46/2023</t>
        </is>
      </c>
      <c r="B122" s="6" t="n">
        <v>44994.76836543981</v>
      </c>
      <c r="C122" s="5" t="inlineStr">
        <is>
          <t>0 ADMINISTRADOR-ORURO</t>
        </is>
      </c>
      <c r="D122" s="7" t="n"/>
      <c r="E122" s="8" t="n"/>
      <c r="F122" s="9" t="n">
        <v>6478.1</v>
      </c>
      <c r="I122" s="10" t="inlineStr">
        <is>
          <t>EFECTIVO</t>
        </is>
      </c>
      <c r="J122" s="5" t="inlineStr">
        <is>
          <t>3796 MARCOS JOSUE FLORES CAYOJA</t>
        </is>
      </c>
    </row>
    <row r="123">
      <c r="A123" s="5" t="inlineStr">
        <is>
          <t>CCAJ-OR52/46/2023</t>
        </is>
      </c>
      <c r="B123" s="6" t="n">
        <v>44994.76836543981</v>
      </c>
      <c r="C123" s="5" t="inlineStr">
        <is>
          <t>0 ADMINISTRADOR-ORURO</t>
        </is>
      </c>
      <c r="D123" s="7" t="n"/>
      <c r="E123" s="8" t="n"/>
      <c r="F123" s="9" t="n">
        <v>6195.6</v>
      </c>
      <c r="I123" s="10" t="inlineStr">
        <is>
          <t>EFECTIVO</t>
        </is>
      </c>
      <c r="J123" s="8" t="inlineStr">
        <is>
          <t>646 JOSE ESPEJO - T01</t>
        </is>
      </c>
    </row>
    <row r="124">
      <c r="A124" s="11" t="inlineStr">
        <is>
          <t>SAP</t>
        </is>
      </c>
      <c r="B124" s="3" t="n"/>
      <c r="C124" s="3" t="n"/>
      <c r="D124" s="7" t="n"/>
      <c r="E124" s="8" t="n"/>
      <c r="F124" s="12">
        <f>SUM(F117:G123)</f>
        <v/>
      </c>
      <c r="H124" s="9" t="n"/>
      <c r="I124" s="5" t="n"/>
      <c r="J124" s="5" t="n"/>
    </row>
    <row r="125" ht="15.75" customHeight="1">
      <c r="A125" s="13" t="inlineStr">
        <is>
          <t>FECHA</t>
        </is>
      </c>
      <c r="B125" s="13" t="inlineStr">
        <is>
          <t>CIERRE DE CAJA</t>
        </is>
      </c>
      <c r="C125" s="13" t="inlineStr">
        <is>
          <t>IMPORTE</t>
        </is>
      </c>
      <c r="D125" s="32" t="n">
        <v>112917562</v>
      </c>
      <c r="E125" s="15" t="n">
        <v>112917738</v>
      </c>
      <c r="H125" s="9" t="n"/>
      <c r="I125" s="5" t="n"/>
      <c r="J125" s="5" t="n"/>
    </row>
    <row r="126">
      <c r="A126" s="5" t="n"/>
      <c r="B126" s="6" t="n"/>
      <c r="C126" s="5" t="n"/>
      <c r="D126" s="7" t="n"/>
      <c r="E126" s="8" t="n"/>
      <c r="H126" s="9" t="n"/>
      <c r="I126" s="5" t="n"/>
      <c r="J126" s="5" t="n"/>
    </row>
    <row r="127">
      <c r="D127" t="inlineStr">
        <is>
          <t>112917562</t>
        </is>
      </c>
      <c r="E127" t="inlineStr">
        <is>
          <t>112917596</t>
        </is>
      </c>
    </row>
    <row r="128">
      <c r="A128" s="1" t="inlineStr">
        <is>
          <t>Cierre Caja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3" t="inlineStr">
        <is>
          <t>Del 10/03/2023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90" t="inlineStr">
        <is>
          <t>Cierre Caja</t>
        </is>
      </c>
      <c r="B130" s="90" t="inlineStr">
        <is>
          <t>Fecha</t>
        </is>
      </c>
      <c r="C130" s="90" t="inlineStr">
        <is>
          <t>Cajero</t>
        </is>
      </c>
      <c r="D130" s="90" t="inlineStr">
        <is>
          <t>Nro Voucher</t>
        </is>
      </c>
      <c r="E130" s="90" t="inlineStr">
        <is>
          <t>Nro Cuenta</t>
        </is>
      </c>
      <c r="F130" s="90" t="inlineStr">
        <is>
          <t>Tipo Ingreso</t>
        </is>
      </c>
      <c r="G130" s="91" t="n"/>
      <c r="H130" s="92" t="n"/>
      <c r="I130" s="90" t="inlineStr">
        <is>
          <t>TIPO DE INGRESO</t>
        </is>
      </c>
      <c r="J130" s="90" t="inlineStr">
        <is>
          <t>Cobrador</t>
        </is>
      </c>
    </row>
    <row r="131">
      <c r="A131" s="93" t="n"/>
      <c r="B131" s="93" t="n"/>
      <c r="C131" s="93" t="n"/>
      <c r="D131" s="93" t="n"/>
      <c r="E131" s="93" t="n"/>
      <c r="F131" s="4" t="inlineStr">
        <is>
          <t>EFECTIVO</t>
        </is>
      </c>
      <c r="G131" s="4" t="inlineStr">
        <is>
          <t>CHEQUE</t>
        </is>
      </c>
      <c r="H131" s="4" t="inlineStr">
        <is>
          <t>TRANSFERENCIA</t>
        </is>
      </c>
      <c r="I131" s="93" t="n"/>
      <c r="J131" s="93" t="n"/>
    </row>
    <row r="132">
      <c r="A132" s="5" t="inlineStr">
        <is>
          <t>CCAJ-OR52/47/2023</t>
        </is>
      </c>
      <c r="B132" s="6" t="n">
        <v>44995.69090730324</v>
      </c>
      <c r="C132" s="5" t="inlineStr">
        <is>
          <t>0 ADMINISTRADOR-ORURO</t>
        </is>
      </c>
      <c r="D132" s="7" t="n">
        <v>902102</v>
      </c>
      <c r="E132" s="8" t="inlineStr">
        <is>
          <t>BISA-100070057</t>
        </is>
      </c>
      <c r="H132" s="9" t="n">
        <v>31431.1</v>
      </c>
      <c r="I132" s="5" t="inlineStr">
        <is>
          <t>DEPÓSITO BANCARIO</t>
        </is>
      </c>
      <c r="J132" s="5" t="inlineStr">
        <is>
          <t>3091 ISRAEL LUIS OCAMPO CAYOJA</t>
        </is>
      </c>
    </row>
    <row r="133">
      <c r="A133" s="5" t="inlineStr">
        <is>
          <t>CCAJ-OR52/47/2023</t>
        </is>
      </c>
      <c r="B133" s="6" t="n">
        <v>44995.69090730324</v>
      </c>
      <c r="C133" s="5" t="inlineStr">
        <is>
          <t>0 ADMINISTRADOR-ORURO</t>
        </is>
      </c>
      <c r="D133" s="17" t="n">
        <v>45163332412</v>
      </c>
      <c r="E133" s="8" t="inlineStr">
        <is>
          <t>BISA-100070057</t>
        </is>
      </c>
      <c r="H133" s="9" t="n">
        <v>19862</v>
      </c>
      <c r="I133" s="5" t="inlineStr">
        <is>
          <t>DEPÓSITO BANCARIO</t>
        </is>
      </c>
      <c r="J133" s="5" t="inlineStr">
        <is>
          <t>3090 DAVID RODRIGO CHUMACERO VEGA</t>
        </is>
      </c>
    </row>
    <row r="134">
      <c r="A134" s="5" t="inlineStr">
        <is>
          <t>CCAJ-OR52/47/2023</t>
        </is>
      </c>
      <c r="B134" s="6" t="n">
        <v>44995.69090730324</v>
      </c>
      <c r="C134" s="5" t="inlineStr">
        <is>
          <t>0 ADMINISTRADOR-ORURO</t>
        </is>
      </c>
      <c r="D134" s="7" t="n">
        <v>505933</v>
      </c>
      <c r="E134" s="8" t="inlineStr">
        <is>
          <t>BISA-100070057</t>
        </is>
      </c>
      <c r="H134" s="9" t="n">
        <v>98222.10000000001</v>
      </c>
      <c r="I134" s="5" t="inlineStr">
        <is>
          <t>DEPÓSITO BANCARIO</t>
        </is>
      </c>
      <c r="J134" s="5" t="inlineStr">
        <is>
          <t>3090 DAVID RODRIGO CHUMACERO VEGA</t>
        </is>
      </c>
    </row>
    <row r="135">
      <c r="A135" s="5" t="inlineStr">
        <is>
          <t>CCAJ-OR52/47/2023</t>
        </is>
      </c>
      <c r="B135" s="6" t="n">
        <v>44995.69090730324</v>
      </c>
      <c r="C135" s="5" t="inlineStr">
        <is>
          <t>0 ADMINISTRADOR-ORURO</t>
        </is>
      </c>
      <c r="D135" s="7" t="n"/>
      <c r="E135" s="8" t="n"/>
      <c r="F135" s="9" t="n">
        <v>32403.3</v>
      </c>
      <c r="I135" s="10" t="inlineStr">
        <is>
          <t>EFECTIVO</t>
        </is>
      </c>
      <c r="J135" s="5" t="inlineStr">
        <is>
          <t>3070 JUAN CARLOS RAMIREZ COPA</t>
        </is>
      </c>
    </row>
    <row r="136">
      <c r="A136" s="5" t="inlineStr">
        <is>
          <t>CCAJ-OR52/47/2023</t>
        </is>
      </c>
      <c r="B136" s="6" t="n">
        <v>44995.69090730324</v>
      </c>
      <c r="C136" s="5" t="inlineStr">
        <is>
          <t>0 ADMINISTRADOR-ORURO</t>
        </is>
      </c>
      <c r="D136" s="7" t="n"/>
      <c r="E136" s="8" t="n"/>
      <c r="F136" s="9" t="n">
        <v>19794.4</v>
      </c>
      <c r="I136" s="10" t="inlineStr">
        <is>
          <t>EFECTIVO</t>
        </is>
      </c>
      <c r="J136" s="5" t="inlineStr">
        <is>
          <t>3796 MARCOS JOSUE FLORES CAYOJA</t>
        </is>
      </c>
    </row>
    <row r="137">
      <c r="A137" s="5" t="inlineStr">
        <is>
          <t>CCAJ-OR52/47/2023</t>
        </is>
      </c>
      <c r="B137" s="6" t="n">
        <v>44995.69090730324</v>
      </c>
      <c r="C137" s="5" t="inlineStr">
        <is>
          <t>0 ADMINISTRADOR-ORURO</t>
        </is>
      </c>
      <c r="D137" s="7" t="n"/>
      <c r="E137" s="8" t="n"/>
      <c r="F137" s="9" t="n">
        <v>2465.2</v>
      </c>
      <c r="I137" s="10" t="inlineStr">
        <is>
          <t>EFECTIVO</t>
        </is>
      </c>
      <c r="J137" s="8" t="inlineStr">
        <is>
          <t>646 JOSE ESPEJO - T01</t>
        </is>
      </c>
    </row>
    <row r="138">
      <c r="A138" s="11" t="inlineStr">
        <is>
          <t>SAP</t>
        </is>
      </c>
      <c r="B138" s="3" t="n"/>
      <c r="C138" s="3" t="n"/>
      <c r="D138" s="7" t="n"/>
      <c r="E138" s="8" t="n"/>
      <c r="F138" s="26">
        <f>SUM(F132:G137)</f>
        <v/>
      </c>
      <c r="H138" s="9" t="n"/>
      <c r="I138" s="5" t="n"/>
      <c r="J138" s="5" t="n"/>
    </row>
    <row r="139" ht="15.75" customHeight="1">
      <c r="A139" s="13" t="inlineStr">
        <is>
          <t>FECHA</t>
        </is>
      </c>
      <c r="B139" s="13" t="inlineStr">
        <is>
          <t>CIERRE DE CAJA</t>
        </is>
      </c>
      <c r="C139" s="13" t="inlineStr">
        <is>
          <t>IMPORTE</t>
        </is>
      </c>
      <c r="D139" s="32" t="n">
        <v>112925173</v>
      </c>
      <c r="E139" s="15" t="n">
        <v>112925325</v>
      </c>
      <c r="H139" s="9" t="n"/>
      <c r="I139" s="5" t="n"/>
      <c r="J139" s="5" t="n"/>
    </row>
    <row r="140"/>
    <row r="141">
      <c r="D141" t="inlineStr">
        <is>
          <t>112925173</t>
        </is>
      </c>
      <c r="E141" t="inlineStr">
        <is>
          <t>112925192</t>
        </is>
      </c>
    </row>
    <row r="142">
      <c r="A142" s="1" t="inlineStr">
        <is>
          <t>Cierre Caja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3" t="inlineStr">
        <is>
          <t>Del 11/03/2023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90" t="inlineStr">
        <is>
          <t>Cierre Caja</t>
        </is>
      </c>
      <c r="B144" s="90" t="inlineStr">
        <is>
          <t>Fecha</t>
        </is>
      </c>
      <c r="C144" s="90" t="inlineStr">
        <is>
          <t>Cajero</t>
        </is>
      </c>
      <c r="D144" s="90" t="inlineStr">
        <is>
          <t>Nro Voucher</t>
        </is>
      </c>
      <c r="E144" s="90" t="inlineStr">
        <is>
          <t>Nro Cuenta</t>
        </is>
      </c>
      <c r="F144" s="90" t="inlineStr">
        <is>
          <t>Tipo Ingreso</t>
        </is>
      </c>
      <c r="G144" s="91" t="n"/>
      <c r="H144" s="92" t="n"/>
      <c r="I144" s="90" t="inlineStr">
        <is>
          <t>TIPO DE INGRESO</t>
        </is>
      </c>
      <c r="J144" s="90" t="inlineStr">
        <is>
          <t>Cobrador</t>
        </is>
      </c>
    </row>
    <row r="145">
      <c r="A145" s="93" t="n"/>
      <c r="B145" s="93" t="n"/>
      <c r="C145" s="93" t="n"/>
      <c r="D145" s="93" t="n"/>
      <c r="E145" s="93" t="n"/>
      <c r="F145" s="4" t="inlineStr">
        <is>
          <t>EFECTIVO</t>
        </is>
      </c>
      <c r="G145" s="4" t="inlineStr">
        <is>
          <t>CHEQUE</t>
        </is>
      </c>
      <c r="H145" s="4" t="inlineStr">
        <is>
          <t>TRANSFERENCIA</t>
        </is>
      </c>
      <c r="I145" s="93" t="n"/>
      <c r="J145" s="93" t="n"/>
    </row>
    <row r="146">
      <c r="A146" s="22" t="inlineStr">
        <is>
          <t>NO HUBO CIERRES DE CAJA, SABADO</t>
        </is>
      </c>
      <c r="B146" s="27" t="n"/>
      <c r="C146" s="60" t="n"/>
      <c r="D146" s="7" t="n"/>
      <c r="E146" s="8" t="n"/>
      <c r="F146" s="9" t="n"/>
      <c r="I146" s="10" t="n"/>
      <c r="J146" s="8" t="n"/>
    </row>
    <row r="147" ht="15.75" customHeight="1">
      <c r="A147" s="11" t="inlineStr">
        <is>
          <t>SAP</t>
        </is>
      </c>
      <c r="B147" s="3" t="n"/>
      <c r="C147" s="3" t="n"/>
      <c r="D147" s="32" t="n"/>
      <c r="E147" s="15" t="n"/>
      <c r="F147" s="9" t="n"/>
      <c r="I147" s="10" t="n"/>
      <c r="J147" s="5" t="n"/>
    </row>
    <row r="148">
      <c r="A148" s="85" t="inlineStr">
        <is>
          <t>RECORTE SAP</t>
        </is>
      </c>
      <c r="B148" s="91" t="n"/>
      <c r="C148" s="92" t="n"/>
      <c r="D148" s="86" t="inlineStr">
        <is>
          <t>COMPROBANTES MN</t>
        </is>
      </c>
      <c r="E148" s="91" t="n"/>
      <c r="F148" s="92" t="n"/>
      <c r="H148" s="9" t="n"/>
      <c r="I148" s="10" t="n"/>
      <c r="J148" s="5" t="n"/>
    </row>
    <row r="149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CAJA-ETV</t>
        </is>
      </c>
      <c r="E149" s="13" t="inlineStr">
        <is>
          <t>DOC ETV-BANCO</t>
        </is>
      </c>
      <c r="F149" s="13" t="inlineStr">
        <is>
          <t>COMPENSACION</t>
        </is>
      </c>
      <c r="H149" s="9" t="n"/>
      <c r="I149" s="10" t="n"/>
      <c r="J149" s="5" t="n"/>
    </row>
    <row r="150" ht="15.75" customHeight="1">
      <c r="A150" s="22" t="inlineStr">
        <is>
          <t>NO HUBO CIERRES DE CAJA, SABADO</t>
        </is>
      </c>
      <c r="B150" s="27" t="n"/>
      <c r="D150" s="37" t="n"/>
      <c r="E150" s="37" t="n"/>
      <c r="F150" s="33" t="n"/>
    </row>
    <row r="151">
      <c r="A151" s="85" t="inlineStr">
        <is>
          <t>RECORTE SAP</t>
        </is>
      </c>
      <c r="B151" s="91" t="n"/>
      <c r="C151" s="92" t="n"/>
      <c r="D151" s="86" t="inlineStr">
        <is>
          <t>COMPROBANTES ME</t>
        </is>
      </c>
      <c r="E151" s="91" t="n"/>
      <c r="F151" s="92" t="n"/>
      <c r="H151" s="9" t="n"/>
      <c r="I151" s="10" t="n"/>
      <c r="J151" s="5" t="n"/>
    </row>
    <row r="152">
      <c r="A152" s="13" t="inlineStr">
        <is>
          <t>CIERRE DE CAJA</t>
        </is>
      </c>
      <c r="B152" s="13" t="inlineStr">
        <is>
          <t>FECHA</t>
        </is>
      </c>
      <c r="C152" s="13" t="inlineStr">
        <is>
          <t>IMPORTE</t>
        </is>
      </c>
      <c r="D152" s="13" t="inlineStr">
        <is>
          <t>DOC CAJA-ETV</t>
        </is>
      </c>
      <c r="E152" s="13" t="inlineStr">
        <is>
          <t>DOC ETV-BANCO</t>
        </is>
      </c>
      <c r="F152" s="13" t="inlineStr">
        <is>
          <t>COMPENSACION</t>
        </is>
      </c>
      <c r="H152" s="9" t="n"/>
      <c r="I152" s="10" t="n"/>
      <c r="J152" s="5" t="n"/>
    </row>
    <row r="153" ht="15.75" customHeight="1">
      <c r="A153" s="22" t="inlineStr">
        <is>
          <t>NO HUBO CIERRES DE CAJA, SABADO</t>
        </is>
      </c>
      <c r="B153" s="27" t="n"/>
      <c r="C153" s="5" t="n"/>
      <c r="D153" s="37" t="n"/>
      <c r="E153" s="37" t="n"/>
      <c r="F153" s="33" t="n"/>
      <c r="H153" s="9" t="n"/>
      <c r="I153" s="10" t="n"/>
      <c r="J153" s="5" t="n"/>
    </row>
    <row r="154">
      <c r="A154" s="1" t="inlineStr">
        <is>
          <t>Cierre Caja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3" t="inlineStr">
        <is>
          <t>Del 13/03/2023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90" t="inlineStr">
        <is>
          <t>Cierre Caja</t>
        </is>
      </c>
      <c r="B156" s="90" t="inlineStr">
        <is>
          <t>Fecha</t>
        </is>
      </c>
      <c r="C156" s="90" t="inlineStr">
        <is>
          <t>Cajero</t>
        </is>
      </c>
      <c r="D156" s="90" t="inlineStr">
        <is>
          <t>Nro Voucher</t>
        </is>
      </c>
      <c r="E156" s="90" t="inlineStr">
        <is>
          <t>Nro Cuenta</t>
        </is>
      </c>
      <c r="F156" s="90" t="inlineStr">
        <is>
          <t>Tipo Ingreso</t>
        </is>
      </c>
      <c r="G156" s="91" t="n"/>
      <c r="H156" s="92" t="n"/>
      <c r="I156" s="90" t="inlineStr">
        <is>
          <t>TIPO DE INGRESO</t>
        </is>
      </c>
      <c r="J156" s="90" t="inlineStr">
        <is>
          <t>Cobrador</t>
        </is>
      </c>
    </row>
    <row r="157">
      <c r="A157" s="93" t="n"/>
      <c r="B157" s="93" t="n"/>
      <c r="C157" s="93" t="n"/>
      <c r="D157" s="93" t="n"/>
      <c r="E157" s="93" t="n"/>
      <c r="F157" s="4" t="inlineStr">
        <is>
          <t>EFECTIVO</t>
        </is>
      </c>
      <c r="G157" s="4" t="inlineStr">
        <is>
          <t>CHEQUE</t>
        </is>
      </c>
      <c r="H157" s="4" t="inlineStr">
        <is>
          <t>TRANSFERENCIA</t>
        </is>
      </c>
      <c r="I157" s="93" t="n"/>
      <c r="J157" s="93" t="n"/>
    </row>
    <row r="158">
      <c r="A158" s="5" t="inlineStr">
        <is>
          <t>CCAJ-OR52/48/202</t>
        </is>
      </c>
      <c r="B158" s="6" t="n">
        <v>44998.71673773148</v>
      </c>
      <c r="C158" s="5" t="inlineStr">
        <is>
          <t>0 ADMINISTRADOR-</t>
        </is>
      </c>
      <c r="D158" s="7" t="n">
        <v>902524</v>
      </c>
      <c r="E158" s="8" t="inlineStr">
        <is>
          <t>BISA-100070057</t>
        </is>
      </c>
      <c r="H158" s="9" t="n">
        <v>58314.7</v>
      </c>
      <c r="I158" s="5" t="inlineStr">
        <is>
          <t>DEPÓSITO BANCARIO</t>
        </is>
      </c>
      <c r="J158" s="5" t="inlineStr">
        <is>
          <t>3091 ISRAEL LUIS OCAMPO CAYOJA</t>
        </is>
      </c>
    </row>
    <row r="159">
      <c r="A159" s="5" t="inlineStr">
        <is>
          <t>CCAJ-OR52/48/2023</t>
        </is>
      </c>
      <c r="B159" s="6" t="n">
        <v>44998.71673773148</v>
      </c>
      <c r="C159" s="5" t="inlineStr">
        <is>
          <t>0 ADMINISTRADOR-ORURO</t>
        </is>
      </c>
      <c r="D159" s="17" t="n">
        <v>45163331258</v>
      </c>
      <c r="E159" s="8" t="inlineStr">
        <is>
          <t>BISA-100070057</t>
        </is>
      </c>
      <c r="H159" s="9" t="n">
        <v>148.4</v>
      </c>
      <c r="I159" s="5" t="inlineStr">
        <is>
          <t>DEPÓSITO BANCARIO</t>
        </is>
      </c>
      <c r="J159" s="8" t="inlineStr">
        <is>
          <t>646 JOSE ESPEJO - T01</t>
        </is>
      </c>
    </row>
    <row r="160">
      <c r="A160" s="5" t="inlineStr">
        <is>
          <t>CCAJ-OR52/48/2023</t>
        </is>
      </c>
      <c r="B160" s="6" t="n">
        <v>44998.71673773148</v>
      </c>
      <c r="C160" s="5" t="inlineStr">
        <is>
          <t>0 ADMINISTRADOR-ORURO</t>
        </is>
      </c>
      <c r="D160" s="7" t="n">
        <v>546908</v>
      </c>
      <c r="E160" s="8" t="inlineStr">
        <is>
          <t>BISA-100070057</t>
        </is>
      </c>
      <c r="H160" s="9" t="n">
        <v>24067.3</v>
      </c>
      <c r="I160" s="5" t="inlineStr">
        <is>
          <t>DEPÓSITO BANCARIO</t>
        </is>
      </c>
      <c r="J160" s="5" t="inlineStr">
        <is>
          <t>3090 DAVID RODRIGO CHUMACERO VEGA</t>
        </is>
      </c>
    </row>
    <row r="161">
      <c r="A161" s="5" t="inlineStr">
        <is>
          <t>CCAJ-OR52/48/2023</t>
        </is>
      </c>
      <c r="B161" s="6" t="n">
        <v>44998.71673773148</v>
      </c>
      <c r="C161" s="5" t="inlineStr">
        <is>
          <t>0 ADMINISTRADOR-ORURO</t>
        </is>
      </c>
      <c r="D161" s="7" t="n">
        <v>902309</v>
      </c>
      <c r="E161" s="8" t="inlineStr">
        <is>
          <t>BISA-100070057</t>
        </is>
      </c>
      <c r="H161" s="9" t="n">
        <v>51650</v>
      </c>
      <c r="I161" s="5" t="inlineStr">
        <is>
          <t>DEPÓSITO BANCARIO</t>
        </is>
      </c>
      <c r="J161" s="5" t="inlineStr">
        <is>
          <t>3091 ISRAEL LUIS OCAMPO CAYOJA</t>
        </is>
      </c>
    </row>
    <row r="162">
      <c r="A162" s="5" t="inlineStr">
        <is>
          <t>CCAJ-OR52/48/2023</t>
        </is>
      </c>
      <c r="B162" s="6" t="n">
        <v>44998.71673773148</v>
      </c>
      <c r="C162" s="5" t="inlineStr">
        <is>
          <t>0 ADMINISTRADOR-ORURO</t>
        </is>
      </c>
      <c r="D162" s="7" t="n">
        <v>547005</v>
      </c>
      <c r="E162" s="8" t="inlineStr">
        <is>
          <t>BISA-100070057</t>
        </is>
      </c>
      <c r="H162" s="9" t="n">
        <v>16844.9</v>
      </c>
      <c r="I162" s="5" t="inlineStr">
        <is>
          <t>DEPÓSITO BANCARIO</t>
        </is>
      </c>
      <c r="J162" s="5" t="inlineStr">
        <is>
          <t>3090 DAVID RODRIGO CHUMACERO VEGA</t>
        </is>
      </c>
    </row>
    <row r="163">
      <c r="A163" s="5" t="inlineStr">
        <is>
          <t>CCAJ-OR52/48/2023</t>
        </is>
      </c>
      <c r="B163" s="6" t="n">
        <v>44998.71673773148</v>
      </c>
      <c r="C163" s="5" t="inlineStr">
        <is>
          <t>0 ADMINISTRADOR-ORURO</t>
        </is>
      </c>
      <c r="D163" s="7" t="n"/>
      <c r="E163" s="8" t="n"/>
      <c r="F163" s="9" t="n">
        <v>6410.7</v>
      </c>
      <c r="I163" s="10" t="inlineStr">
        <is>
          <t>EFECTIVO</t>
        </is>
      </c>
      <c r="J163" s="5" t="inlineStr">
        <is>
          <t>3070 JUAN CARLOS RAMIREZ COPA</t>
        </is>
      </c>
    </row>
    <row r="164">
      <c r="A164" s="5" t="inlineStr">
        <is>
          <t>CCAJ-OR52/48/2023</t>
        </is>
      </c>
      <c r="B164" s="6" t="n">
        <v>44998.71673773148</v>
      </c>
      <c r="C164" s="5" t="inlineStr">
        <is>
          <t>0 ADMINISTRADOR-ORURO</t>
        </is>
      </c>
      <c r="D164" s="7" t="n"/>
      <c r="E164" s="8" t="n"/>
      <c r="F164" s="9" t="n">
        <v>1342.2</v>
      </c>
      <c r="I164" s="10" t="inlineStr">
        <is>
          <t>EFECTIVO</t>
        </is>
      </c>
      <c r="J164" s="5" t="inlineStr">
        <is>
          <t>3091 ISRAEL LUIS OCAMPO CAYOJA</t>
        </is>
      </c>
    </row>
    <row r="165">
      <c r="A165" s="5" t="inlineStr">
        <is>
          <t>CCAJ-OR52/48/2023</t>
        </is>
      </c>
      <c r="B165" s="6" t="n">
        <v>44998.71673773148</v>
      </c>
      <c r="C165" s="5" t="inlineStr">
        <is>
          <t>0 ADMINISTRADOR-ORURO</t>
        </is>
      </c>
      <c r="D165" s="7" t="n"/>
      <c r="E165" s="8" t="n"/>
      <c r="F165" s="9" t="n">
        <v>18677.4</v>
      </c>
      <c r="I165" s="10" t="inlineStr">
        <is>
          <t>EFECTIVO</t>
        </is>
      </c>
      <c r="J165" s="5" t="inlineStr">
        <is>
          <t>3796 MARCOS JOSUE FLORES CAYOJA</t>
        </is>
      </c>
    </row>
    <row r="166">
      <c r="A166" s="5" t="inlineStr">
        <is>
          <t>CCAJ-OR52/48/2023</t>
        </is>
      </c>
      <c r="B166" s="6" t="n">
        <v>44998.71673773148</v>
      </c>
      <c r="C166" s="5" t="inlineStr">
        <is>
          <t>0 ADMINISTRADOR-ORURO</t>
        </is>
      </c>
      <c r="D166" s="7" t="n"/>
      <c r="E166" s="8" t="n"/>
      <c r="F166" s="9" t="n">
        <v>5946.9</v>
      </c>
      <c r="I166" s="10" t="inlineStr">
        <is>
          <t>EFECTIVO</t>
        </is>
      </c>
      <c r="J166" s="8" t="inlineStr">
        <is>
          <t>646 JOSE ESPEJO - T01</t>
        </is>
      </c>
    </row>
    <row r="167">
      <c r="A167" s="11" t="inlineStr">
        <is>
          <t>SAP</t>
        </is>
      </c>
      <c r="B167" s="3" t="n"/>
      <c r="C167" s="3" t="n"/>
      <c r="D167" s="7" t="n"/>
      <c r="E167" s="8" t="n"/>
      <c r="F167" s="44">
        <f>SUM(F158:G166)</f>
        <v/>
      </c>
      <c r="I167" s="10" t="n"/>
      <c r="J167" s="5" t="n"/>
    </row>
    <row r="168">
      <c r="A168" s="85" t="inlineStr">
        <is>
          <t>RECORTE SAP</t>
        </is>
      </c>
      <c r="B168" s="91" t="n"/>
      <c r="C168" s="92" t="n"/>
      <c r="D168" s="86" t="inlineStr">
        <is>
          <t>COMPROBANTES MN</t>
        </is>
      </c>
      <c r="E168" s="91" t="n"/>
      <c r="F168" s="92" t="n"/>
      <c r="H168" s="9" t="n"/>
      <c r="I168" s="10" t="n"/>
      <c r="J168" s="5" t="n"/>
    </row>
    <row r="169">
      <c r="A169" s="13" t="inlineStr">
        <is>
          <t>CIERRE DE CAJA</t>
        </is>
      </c>
      <c r="B169" s="13" t="inlineStr">
        <is>
          <t>FECHA</t>
        </is>
      </c>
      <c r="C169" s="13" t="inlineStr">
        <is>
          <t>IMPORTE</t>
        </is>
      </c>
      <c r="D169" s="13" t="inlineStr">
        <is>
          <t>DOC CAJA-ETV</t>
        </is>
      </c>
      <c r="E169" s="13" t="inlineStr">
        <is>
          <t>DOC ETV-BANCO</t>
        </is>
      </c>
      <c r="F169" s="13" t="inlineStr">
        <is>
          <t>COMPENSACION</t>
        </is>
      </c>
      <c r="H169" s="9" t="n"/>
      <c r="I169" s="10" t="n"/>
      <c r="J169" s="5" t="n"/>
    </row>
    <row r="170" ht="15.75" customHeight="1">
      <c r="D170" s="37" t="inlineStr">
        <is>
          <t>112938592</t>
        </is>
      </c>
      <c r="E170" s="37" t="inlineStr">
        <is>
          <t>112938633</t>
        </is>
      </c>
      <c r="F170" s="33" t="n"/>
    </row>
    <row r="171">
      <c r="A171" s="85" t="inlineStr">
        <is>
          <t>RECORTE SAP</t>
        </is>
      </c>
      <c r="B171" s="91" t="n"/>
      <c r="C171" s="92" t="n"/>
      <c r="D171" s="86" t="inlineStr">
        <is>
          <t>COMPROBANTES ME</t>
        </is>
      </c>
      <c r="E171" s="91" t="n"/>
      <c r="F171" s="92" t="n"/>
      <c r="H171" s="9" t="n"/>
      <c r="I171" s="10" t="n"/>
      <c r="J171" s="5" t="n"/>
    </row>
    <row r="172">
      <c r="A172" s="13" t="inlineStr">
        <is>
          <t>CIERRE DE CAJA</t>
        </is>
      </c>
      <c r="B172" s="13" t="inlineStr">
        <is>
          <t>FECHA</t>
        </is>
      </c>
      <c r="C172" s="13" t="inlineStr">
        <is>
          <t>IMPORTE</t>
        </is>
      </c>
      <c r="D172" s="13" t="inlineStr">
        <is>
          <t>DOC CAJA-ETV</t>
        </is>
      </c>
      <c r="E172" s="13" t="inlineStr">
        <is>
          <t>DOC ETV-BANCO</t>
        </is>
      </c>
      <c r="F172" s="13" t="inlineStr">
        <is>
          <t>COMPENSACION</t>
        </is>
      </c>
      <c r="H172" s="9" t="n"/>
      <c r="I172" s="10" t="n"/>
      <c r="J172" s="5" t="n"/>
    </row>
    <row r="173" ht="15.75" customHeight="1">
      <c r="A173" s="5" t="n"/>
      <c r="B173" s="6" t="n"/>
      <c r="C173" s="5" t="n"/>
      <c r="D173" s="37" t="n"/>
      <c r="E173" s="37" t="n"/>
      <c r="F173" s="33" t="n"/>
      <c r="H173" s="9" t="n"/>
      <c r="I173" s="10" t="n"/>
      <c r="J173" s="5" t="n"/>
    </row>
    <row r="174"/>
    <row r="175">
      <c r="A175" s="1" t="inlineStr">
        <is>
          <t>Cierre Caja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3" t="inlineStr">
        <is>
          <t>Del 14/03/2023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90" t="inlineStr">
        <is>
          <t>Cierre Caja</t>
        </is>
      </c>
      <c r="B177" s="90" t="inlineStr">
        <is>
          <t>Fecha</t>
        </is>
      </c>
      <c r="C177" s="90" t="inlineStr">
        <is>
          <t>Cajero</t>
        </is>
      </c>
      <c r="D177" s="90" t="inlineStr">
        <is>
          <t>Nro Voucher</t>
        </is>
      </c>
      <c r="E177" s="90" t="inlineStr">
        <is>
          <t>Nro Cuenta</t>
        </is>
      </c>
      <c r="F177" s="90" t="inlineStr">
        <is>
          <t>Tipo Ingreso</t>
        </is>
      </c>
      <c r="G177" s="91" t="n"/>
      <c r="H177" s="92" t="n"/>
      <c r="I177" s="90" t="inlineStr">
        <is>
          <t>TIPO DE INGRESO</t>
        </is>
      </c>
      <c r="J177" s="90" t="inlineStr">
        <is>
          <t>Cobrador</t>
        </is>
      </c>
    </row>
    <row r="178">
      <c r="A178" s="93" t="n"/>
      <c r="B178" s="93" t="n"/>
      <c r="C178" s="93" t="n"/>
      <c r="D178" s="93" t="n"/>
      <c r="E178" s="93" t="n"/>
      <c r="F178" s="4" t="inlineStr">
        <is>
          <t>EFECTIVO</t>
        </is>
      </c>
      <c r="G178" s="4" t="inlineStr">
        <is>
          <t>CHEQUE</t>
        </is>
      </c>
      <c r="H178" s="4" t="inlineStr">
        <is>
          <t>TRANSFERENCIA</t>
        </is>
      </c>
      <c r="I178" s="93" t="n"/>
      <c r="J178" s="93" t="n"/>
    </row>
    <row r="179">
      <c r="A179" s="5" t="inlineStr">
        <is>
          <t>CCAJ-OR52/49/2023</t>
        </is>
      </c>
      <c r="B179" s="6" t="n">
        <v>44999.67159633102</v>
      </c>
      <c r="C179" s="5" t="inlineStr">
        <is>
          <t>0 ADMINISTRADOR-ORURO</t>
        </is>
      </c>
      <c r="D179" s="7" t="n">
        <v>459364</v>
      </c>
      <c r="E179" s="8" t="inlineStr">
        <is>
          <t>BISA-100070057</t>
        </is>
      </c>
      <c r="H179" s="9" t="n">
        <v>30233</v>
      </c>
      <c r="I179" s="5" t="inlineStr">
        <is>
          <t>DEPÓSITO BANCARIO</t>
        </is>
      </c>
      <c r="J179" s="5" t="inlineStr">
        <is>
          <t>3091 ISRAEL LUIS OCAMPO CAYOJA</t>
        </is>
      </c>
    </row>
    <row r="180">
      <c r="A180" s="5" t="inlineStr">
        <is>
          <t>CCAJ-OR52/49/2023</t>
        </is>
      </c>
      <c r="B180" s="6" t="n">
        <v>44999.67159633102</v>
      </c>
      <c r="C180" s="5" t="inlineStr">
        <is>
          <t>0 ADMINISTRADOR-ORURO</t>
        </is>
      </c>
      <c r="D180" s="7" t="n">
        <v>431698</v>
      </c>
      <c r="E180" s="8" t="inlineStr">
        <is>
          <t>BISA-100070057</t>
        </is>
      </c>
      <c r="H180" s="9" t="n">
        <v>22515.1</v>
      </c>
      <c r="I180" s="5" t="inlineStr">
        <is>
          <t>DEPÓSITO BANCARIO</t>
        </is>
      </c>
      <c r="J180" s="5" t="inlineStr">
        <is>
          <t>3090 DAVID RODRIGO CHUMACERO VEGA</t>
        </is>
      </c>
    </row>
    <row r="181">
      <c r="A181" s="5" t="inlineStr">
        <is>
          <t>CCAJ-OR52/49/2023</t>
        </is>
      </c>
      <c r="B181" s="6" t="n">
        <v>44999.67159633102</v>
      </c>
      <c r="C181" s="5" t="inlineStr">
        <is>
          <t>0 ADMINISTRADOR-ORURO</t>
        </is>
      </c>
      <c r="D181" s="7" t="n"/>
      <c r="E181" s="8" t="n"/>
      <c r="F181" s="9" t="n">
        <v>6684.8</v>
      </c>
      <c r="I181" s="10" t="inlineStr">
        <is>
          <t>EFECTIVO</t>
        </is>
      </c>
      <c r="J181" s="5" t="inlineStr">
        <is>
          <t>3796 MARCOS JOSUE FLORES CAYOJA</t>
        </is>
      </c>
    </row>
    <row r="182">
      <c r="A182" s="11" t="inlineStr">
        <is>
          <t>SAP</t>
        </is>
      </c>
      <c r="B182" s="3" t="n"/>
      <c r="C182" s="3" t="n"/>
      <c r="D182" s="7" t="n"/>
      <c r="E182" s="8" t="n"/>
      <c r="F182" s="45" t="n"/>
      <c r="I182" s="10" t="n"/>
      <c r="J182" s="5" t="n"/>
    </row>
    <row r="183">
      <c r="A183" s="85" t="inlineStr">
        <is>
          <t>RECORTE SAP</t>
        </is>
      </c>
      <c r="B183" s="91" t="n"/>
      <c r="C183" s="92" t="n"/>
      <c r="D183" s="86" t="inlineStr">
        <is>
          <t>COMPROBANTES MN</t>
        </is>
      </c>
      <c r="E183" s="91" t="n"/>
      <c r="F183" s="92" t="n"/>
      <c r="H183" s="9" t="n"/>
      <c r="I183" s="10" t="n"/>
      <c r="J183" s="5" t="n"/>
    </row>
    <row r="184">
      <c r="A184" s="13" t="inlineStr">
        <is>
          <t>CIERRE DE CAJA</t>
        </is>
      </c>
      <c r="B184" s="13" t="inlineStr">
        <is>
          <t>FECHA</t>
        </is>
      </c>
      <c r="C184" s="13" t="inlineStr">
        <is>
          <t>IMPORTE</t>
        </is>
      </c>
      <c r="D184" s="13" t="inlineStr">
        <is>
          <t>DOC CAJA-ETV</t>
        </is>
      </c>
      <c r="E184" s="13" t="inlineStr">
        <is>
          <t>DOC ETV-BANCO</t>
        </is>
      </c>
      <c r="F184" s="13" t="inlineStr">
        <is>
          <t>COMPENSACION</t>
        </is>
      </c>
      <c r="H184" s="9" t="n"/>
      <c r="I184" s="10" t="n"/>
      <c r="J184" s="5" t="n"/>
    </row>
    <row r="185" ht="15.75" customHeight="1">
      <c r="D185" s="37" t="inlineStr">
        <is>
          <t>112938591</t>
        </is>
      </c>
      <c r="E185" s="37" t="inlineStr">
        <is>
          <t>112938632</t>
        </is>
      </c>
      <c r="F185" s="33" t="n"/>
    </row>
    <row r="186">
      <c r="A186" s="85" t="inlineStr">
        <is>
          <t>RECORTE SAP</t>
        </is>
      </c>
      <c r="B186" s="91" t="n"/>
      <c r="C186" s="92" t="n"/>
      <c r="D186" s="86" t="inlineStr">
        <is>
          <t>COMPROBANTES ME</t>
        </is>
      </c>
      <c r="E186" s="91" t="n"/>
      <c r="F186" s="92" t="n"/>
      <c r="H186" s="9" t="n"/>
      <c r="I186" s="10" t="n"/>
      <c r="J186" s="5" t="n"/>
    </row>
    <row r="187">
      <c r="A187" s="13" t="inlineStr">
        <is>
          <t>CIERRE DE CAJA</t>
        </is>
      </c>
      <c r="B187" s="13" t="inlineStr">
        <is>
          <t>FECHA</t>
        </is>
      </c>
      <c r="C187" s="13" t="inlineStr">
        <is>
          <t>IMPORTE</t>
        </is>
      </c>
      <c r="D187" s="13" t="inlineStr">
        <is>
          <t>DOC CAJA-ETV</t>
        </is>
      </c>
      <c r="E187" s="13" t="inlineStr">
        <is>
          <t>DOC ETV-BANCO</t>
        </is>
      </c>
      <c r="F187" s="13" t="inlineStr">
        <is>
          <t>COMPENSACION</t>
        </is>
      </c>
      <c r="H187" s="9" t="n"/>
      <c r="I187" s="10" t="n"/>
      <c r="J187" s="5" t="n"/>
    </row>
    <row r="188" ht="15.75" customHeight="1">
      <c r="A188" s="5" t="n"/>
      <c r="B188" s="6" t="n"/>
      <c r="C188" s="5" t="n"/>
      <c r="D188" s="37" t="n"/>
      <c r="E188" s="37" t="n"/>
      <c r="F188" s="33" t="n"/>
      <c r="H188" s="9" t="n"/>
      <c r="I188" s="10" t="n"/>
      <c r="J188" s="5" t="n"/>
    </row>
    <row r="189"/>
    <row r="190">
      <c r="A190" s="1" t="inlineStr">
        <is>
          <t>Cierre Caja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3" t="inlineStr">
        <is>
          <t>Del 15/03/2023</t>
        </is>
      </c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90" t="inlineStr">
        <is>
          <t>Cierre Caja</t>
        </is>
      </c>
      <c r="B192" s="90" t="inlineStr">
        <is>
          <t>Fecha</t>
        </is>
      </c>
      <c r="C192" s="90" t="inlineStr">
        <is>
          <t>Cajero</t>
        </is>
      </c>
      <c r="D192" s="90" t="inlineStr">
        <is>
          <t>Nro Voucher</t>
        </is>
      </c>
      <c r="E192" s="90" t="inlineStr">
        <is>
          <t>Nro Cuenta</t>
        </is>
      </c>
      <c r="F192" s="90" t="inlineStr">
        <is>
          <t>Tipo Ingreso</t>
        </is>
      </c>
      <c r="G192" s="91" t="n"/>
      <c r="H192" s="92" t="n"/>
      <c r="I192" s="90" t="inlineStr">
        <is>
          <t>TIPO DE INGRESO</t>
        </is>
      </c>
      <c r="J192" s="90" t="inlineStr">
        <is>
          <t>Cobrador</t>
        </is>
      </c>
    </row>
    <row r="193">
      <c r="A193" s="93" t="n"/>
      <c r="B193" s="93" t="n"/>
      <c r="C193" s="93" t="n"/>
      <c r="D193" s="93" t="n"/>
      <c r="E193" s="93" t="n"/>
      <c r="F193" s="4" t="inlineStr">
        <is>
          <t>EFECTIVO</t>
        </is>
      </c>
      <c r="G193" s="4" t="inlineStr">
        <is>
          <t>CHEQUE</t>
        </is>
      </c>
      <c r="H193" s="4" t="inlineStr">
        <is>
          <t>TRANSFERENCIA</t>
        </is>
      </c>
      <c r="I193" s="93" t="n"/>
      <c r="J193" s="93" t="n"/>
    </row>
    <row r="194">
      <c r="A194" s="5" t="inlineStr">
        <is>
          <t>CCAJ-OR52/50/2023</t>
        </is>
      </c>
      <c r="B194" s="6" t="n">
        <v>45000.69256655093</v>
      </c>
      <c r="C194" s="5" t="inlineStr">
        <is>
          <t>0 ADMINISTRADOR-ORURO</t>
        </is>
      </c>
      <c r="D194" s="7" t="n"/>
      <c r="E194" s="8" t="n"/>
      <c r="G194" s="9" t="n">
        <v>134.58</v>
      </c>
      <c r="I194" s="10" t="inlineStr">
        <is>
          <t>CHEQUE</t>
        </is>
      </c>
      <c r="J194" s="8" t="inlineStr">
        <is>
          <t>646 JOSE ESPEJO - T01</t>
        </is>
      </c>
    </row>
    <row r="195">
      <c r="A195" s="5" t="inlineStr">
        <is>
          <t>CCAJ-OR52/50/2023</t>
        </is>
      </c>
      <c r="B195" s="6" t="n">
        <v>45000.69256655093</v>
      </c>
      <c r="C195" s="5" t="inlineStr">
        <is>
          <t>0 ADMINISTRADOR-ORURO</t>
        </is>
      </c>
      <c r="D195" s="7" t="n">
        <v>478808</v>
      </c>
      <c r="E195" s="8" t="inlineStr">
        <is>
          <t>BISA-100070057</t>
        </is>
      </c>
      <c r="H195" s="9" t="n">
        <v>3360</v>
      </c>
      <c r="I195" s="5" t="inlineStr">
        <is>
          <t>DEPÓSITO BANCARIO</t>
        </is>
      </c>
      <c r="J195" s="8" t="inlineStr">
        <is>
          <t>646 JOSE ESPEJO - T01</t>
        </is>
      </c>
    </row>
    <row r="196">
      <c r="A196" s="5" t="inlineStr">
        <is>
          <t>CCAJ-OR52/50/2023</t>
        </is>
      </c>
      <c r="B196" s="6" t="n">
        <v>45000.69256655093</v>
      </c>
      <c r="C196" s="5" t="inlineStr">
        <is>
          <t>0 ADMINISTRADOR-ORURO</t>
        </is>
      </c>
      <c r="D196" s="17" t="n">
        <v>45123388076</v>
      </c>
      <c r="E196" s="8" t="inlineStr">
        <is>
          <t>BISA-100070057</t>
        </is>
      </c>
      <c r="H196" s="9" t="n">
        <v>924.96</v>
      </c>
      <c r="I196" s="5" t="inlineStr">
        <is>
          <t>DEPÓSITO BANCARIO</t>
        </is>
      </c>
      <c r="J196" s="5" t="inlineStr">
        <is>
          <t>3090 DAVID RODRIGO CHUMACERO VEGA</t>
        </is>
      </c>
    </row>
    <row r="197">
      <c r="A197" s="5" t="inlineStr">
        <is>
          <t>CCAJ-OR52/50/2023</t>
        </is>
      </c>
      <c r="B197" s="6" t="n">
        <v>45000.69256655093</v>
      </c>
      <c r="C197" s="5" t="inlineStr">
        <is>
          <t>0 ADMINISTRADOR-ORURO</t>
        </is>
      </c>
      <c r="D197" s="7" t="n">
        <v>459522</v>
      </c>
      <c r="E197" s="8" t="inlineStr">
        <is>
          <t>BISA-100070057</t>
        </is>
      </c>
      <c r="H197" s="9" t="n">
        <v>52626.3</v>
      </c>
      <c r="I197" s="5" t="inlineStr">
        <is>
          <t>DEPÓSITO BANCARIO</t>
        </is>
      </c>
      <c r="J197" s="5" t="inlineStr">
        <is>
          <t>3091 ISRAEL LUIS OCAMPO CAYOJA</t>
        </is>
      </c>
    </row>
    <row r="198">
      <c r="A198" s="5" t="inlineStr">
        <is>
          <t>CCAJ-OR52/50/2023</t>
        </is>
      </c>
      <c r="B198" s="6" t="n">
        <v>45000.69256655093</v>
      </c>
      <c r="C198" s="5" t="inlineStr">
        <is>
          <t>0 ADMINISTRADOR-ORURO</t>
        </is>
      </c>
      <c r="D198" s="7" t="n">
        <v>431868</v>
      </c>
      <c r="E198" s="8" t="inlineStr">
        <is>
          <t>BISA-100070057</t>
        </is>
      </c>
      <c r="H198" s="9" t="n">
        <v>21362.7</v>
      </c>
      <c r="I198" s="5" t="inlineStr">
        <is>
          <t>DEPÓSITO BANCARIO</t>
        </is>
      </c>
      <c r="J198" s="5" t="inlineStr">
        <is>
          <t>3090 DAVID RODRIGO CHUMACERO VEGA</t>
        </is>
      </c>
    </row>
    <row r="199">
      <c r="A199" s="5" t="inlineStr">
        <is>
          <t>CCAJ-OR52/50/2023</t>
        </is>
      </c>
      <c r="B199" s="6" t="n">
        <v>45000.69256655093</v>
      </c>
      <c r="C199" s="5" t="inlineStr">
        <is>
          <t>0 ADMINISTRADOR-ORURO</t>
        </is>
      </c>
      <c r="D199" s="7" t="n"/>
      <c r="E199" s="8" t="n"/>
      <c r="F199" s="9" t="n">
        <v>28521.1</v>
      </c>
      <c r="I199" s="10" t="inlineStr">
        <is>
          <t>EFECTIVO</t>
        </is>
      </c>
      <c r="J199" s="5" t="inlineStr">
        <is>
          <t>3412 CRISTIAN HUARACHI QUISPE</t>
        </is>
      </c>
    </row>
    <row r="200">
      <c r="A200" s="5" t="inlineStr">
        <is>
          <t>CCAJ-OR52/50/2023</t>
        </is>
      </c>
      <c r="B200" s="6" t="n">
        <v>45000.69256655093</v>
      </c>
      <c r="C200" s="5" t="inlineStr">
        <is>
          <t>0 ADMINISTRADOR-ORURO</t>
        </is>
      </c>
      <c r="D200" s="7" t="n"/>
      <c r="E200" s="8" t="n"/>
      <c r="F200" s="9" t="n">
        <v>13269.7</v>
      </c>
      <c r="I200" s="10" t="inlineStr">
        <is>
          <t>EFECTIVO</t>
        </is>
      </c>
      <c r="J200" s="5" t="inlineStr">
        <is>
          <t>3796 MARCOS JOSUE FLORES CAYOJA</t>
        </is>
      </c>
    </row>
    <row r="201">
      <c r="A201" s="5" t="inlineStr">
        <is>
          <t>CCAJ-OR52/50/2023</t>
        </is>
      </c>
      <c r="B201" s="6" t="n">
        <v>45000.69256655093</v>
      </c>
      <c r="C201" s="5" t="inlineStr">
        <is>
          <t>0 ADMINISTRADOR-ORURO</t>
        </is>
      </c>
      <c r="D201" s="7" t="n"/>
      <c r="E201" s="8" t="n"/>
      <c r="F201" s="9" t="n">
        <v>3177</v>
      </c>
      <c r="I201" s="10" t="inlineStr">
        <is>
          <t>EFECTIVO</t>
        </is>
      </c>
      <c r="J201" s="8" t="inlineStr">
        <is>
          <t>646 JOSE ESPEJO - T01</t>
        </is>
      </c>
    </row>
    <row r="202">
      <c r="A202" s="11" t="inlineStr">
        <is>
          <t>SAP</t>
        </is>
      </c>
      <c r="B202" s="3" t="n"/>
      <c r="C202" s="3" t="n"/>
      <c r="D202" s="7" t="n"/>
      <c r="E202" s="8" t="n"/>
      <c r="F202" s="26">
        <f>SUM(F194:G201)</f>
        <v/>
      </c>
      <c r="H202" s="9" t="n"/>
      <c r="I202" s="10" t="n"/>
      <c r="J202" s="5" t="n"/>
    </row>
    <row r="203">
      <c r="A203" s="85" t="inlineStr">
        <is>
          <t>RECORTE SAP</t>
        </is>
      </c>
      <c r="B203" s="91" t="n"/>
      <c r="C203" s="92" t="n"/>
      <c r="D203" s="86" t="inlineStr">
        <is>
          <t>COMPROBANTES MN</t>
        </is>
      </c>
      <c r="E203" s="91" t="n"/>
      <c r="F203" s="92" t="n"/>
      <c r="H203" s="9" t="n"/>
      <c r="I203" s="10" t="n"/>
      <c r="J203" s="5" t="n"/>
    </row>
    <row r="204">
      <c r="A204" s="13" t="inlineStr">
        <is>
          <t>CIERRE DE CAJA</t>
        </is>
      </c>
      <c r="B204" s="13" t="inlineStr">
        <is>
          <t>FECHA</t>
        </is>
      </c>
      <c r="C204" s="13" t="inlineStr">
        <is>
          <t>IMPORTE</t>
        </is>
      </c>
      <c r="D204" s="13" t="inlineStr">
        <is>
          <t>DOC CAJA-ETV</t>
        </is>
      </c>
      <c r="E204" s="13" t="inlineStr">
        <is>
          <t>DOC ETV-BANCO</t>
        </is>
      </c>
      <c r="F204" s="13" t="inlineStr">
        <is>
          <t>COMPENSACION</t>
        </is>
      </c>
      <c r="H204" s="9" t="n"/>
      <c r="I204" s="10" t="n"/>
      <c r="J204" s="5" t="n"/>
    </row>
    <row r="205" ht="15.75" customHeight="1">
      <c r="D205" s="37" t="n"/>
      <c r="E205" s="37" t="n"/>
      <c r="F205" s="33" t="n"/>
    </row>
    <row r="206">
      <c r="A206" s="85" t="inlineStr">
        <is>
          <t>RECORTE SAP</t>
        </is>
      </c>
      <c r="B206" s="91" t="n"/>
      <c r="C206" s="92" t="n"/>
      <c r="D206" s="86" t="inlineStr">
        <is>
          <t>COMPROBANTES ME</t>
        </is>
      </c>
      <c r="E206" s="91" t="n"/>
      <c r="F206" s="92" t="n"/>
      <c r="H206" s="9" t="n"/>
      <c r="I206" s="10" t="n"/>
      <c r="J206" s="5" t="n"/>
    </row>
    <row r="207">
      <c r="A207" s="13" t="inlineStr">
        <is>
          <t>CIERRE DE CAJA</t>
        </is>
      </c>
      <c r="B207" s="13" t="inlineStr">
        <is>
          <t>FECHA</t>
        </is>
      </c>
      <c r="C207" s="13" t="inlineStr">
        <is>
          <t>IMPORTE</t>
        </is>
      </c>
      <c r="D207" s="13" t="inlineStr">
        <is>
          <t>DOC CAJA-ETV</t>
        </is>
      </c>
      <c r="E207" s="13" t="inlineStr">
        <is>
          <t>DOC ETV-BANCO</t>
        </is>
      </c>
      <c r="F207" s="13" t="inlineStr">
        <is>
          <t>COMPENSACION</t>
        </is>
      </c>
      <c r="H207" s="9" t="n"/>
      <c r="I207" s="10" t="n"/>
      <c r="J207" s="5" t="n"/>
    </row>
    <row r="208" ht="15.75" customHeight="1">
      <c r="A208" s="5" t="n"/>
      <c r="B208" s="6" t="n"/>
      <c r="C208" s="5" t="n"/>
      <c r="D208" s="37" t="n"/>
      <c r="E208" s="37" t="n"/>
      <c r="F208" s="33" t="n"/>
      <c r="H208" s="9" t="n"/>
      <c r="I208" s="10" t="n"/>
      <c r="J208" s="5" t="n"/>
    </row>
    <row r="209"/>
    <row r="210">
      <c r="A210" s="1" t="inlineStr">
        <is>
          <t>Cierre Caja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3" t="inlineStr">
        <is>
          <t>Del 16/03/2023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90" t="inlineStr">
        <is>
          <t>Cierre Caja</t>
        </is>
      </c>
      <c r="B212" s="90" t="inlineStr">
        <is>
          <t>Fecha</t>
        </is>
      </c>
      <c r="C212" s="90" t="inlineStr">
        <is>
          <t>Cajero</t>
        </is>
      </c>
      <c r="D212" s="90" t="inlineStr">
        <is>
          <t>Nro Voucher</t>
        </is>
      </c>
      <c r="E212" s="90" t="inlineStr">
        <is>
          <t>Nro Cuenta</t>
        </is>
      </c>
      <c r="F212" s="90" t="inlineStr">
        <is>
          <t>Tipo Ingreso</t>
        </is>
      </c>
      <c r="G212" s="91" t="n"/>
      <c r="H212" s="92" t="n"/>
      <c r="I212" s="90" t="inlineStr">
        <is>
          <t>TIPO DE INGRESO</t>
        </is>
      </c>
      <c r="J212" s="90" t="inlineStr">
        <is>
          <t>Cobrador</t>
        </is>
      </c>
    </row>
    <row r="213">
      <c r="A213" s="93" t="n"/>
      <c r="B213" s="93" t="n"/>
      <c r="C213" s="93" t="n"/>
      <c r="D213" s="93" t="n"/>
      <c r="E213" s="93" t="n"/>
      <c r="F213" s="4" t="inlineStr">
        <is>
          <t>EFECTIVO</t>
        </is>
      </c>
      <c r="G213" s="4" t="inlineStr">
        <is>
          <t>CHEQUE</t>
        </is>
      </c>
      <c r="H213" s="4" t="inlineStr">
        <is>
          <t>TRANSFERENCIA</t>
        </is>
      </c>
      <c r="I213" s="93" t="n"/>
      <c r="J213" s="93" t="n"/>
    </row>
    <row r="214">
      <c r="A214" s="5" t="inlineStr">
        <is>
          <t>CCAJ-OR52/51/2023</t>
        </is>
      </c>
      <c r="B214" s="6" t="n">
        <v>45001.69467944444</v>
      </c>
      <c r="C214" s="5" t="inlineStr">
        <is>
          <t>0 ADMINISTRADOR-ORURO</t>
        </is>
      </c>
      <c r="D214" s="7" t="n">
        <v>903212</v>
      </c>
      <c r="E214" s="8" t="inlineStr">
        <is>
          <t>BISA-100070057</t>
        </is>
      </c>
      <c r="H214" s="9" t="n">
        <v>42945.7</v>
      </c>
      <c r="I214" s="5" t="inlineStr">
        <is>
          <t>DEPÓSITO BANCARIO</t>
        </is>
      </c>
      <c r="J214" s="5" t="inlineStr">
        <is>
          <t>3091 ISRAEL LUIS OCAMPO CAYOJA</t>
        </is>
      </c>
    </row>
    <row r="215">
      <c r="A215" s="5" t="inlineStr">
        <is>
          <t>CCAJ-OR52/51/2023</t>
        </is>
      </c>
      <c r="B215" s="6" t="n">
        <v>45001.69467944444</v>
      </c>
      <c r="C215" s="5" t="inlineStr">
        <is>
          <t>0 ADMINISTRADOR-ORURO</t>
        </is>
      </c>
      <c r="D215" s="7" t="n">
        <v>429518</v>
      </c>
      <c r="E215" s="8" t="inlineStr">
        <is>
          <t>BISA-100070057</t>
        </is>
      </c>
      <c r="H215" s="9" t="n">
        <v>82944.89999999999</v>
      </c>
      <c r="I215" s="5" t="inlineStr">
        <is>
          <t>DEPÓSITO BANCARIO</t>
        </is>
      </c>
      <c r="J215" s="5" t="inlineStr">
        <is>
          <t>3090 DAVID RODRIGO CHUMACERO VEGA</t>
        </is>
      </c>
    </row>
    <row r="216">
      <c r="A216" s="5" t="inlineStr">
        <is>
          <t>CCAJ-OR52/51/2023</t>
        </is>
      </c>
      <c r="B216" s="6" t="n">
        <v>45001.69467944444</v>
      </c>
      <c r="C216" s="5" t="inlineStr">
        <is>
          <t>0 ADMINISTRADOR-ORURO</t>
        </is>
      </c>
      <c r="D216" s="7" t="n">
        <v>903213</v>
      </c>
      <c r="E216" s="8" t="inlineStr">
        <is>
          <t>BISA-100072017</t>
        </is>
      </c>
      <c r="H216" s="9" t="n">
        <v>6960</v>
      </c>
      <c r="I216" s="5" t="inlineStr">
        <is>
          <t>DEPÓSITO BANCARIO</t>
        </is>
      </c>
      <c r="J216" s="5" t="inlineStr">
        <is>
          <t>3091 ISRAEL LUIS OCAMPO CAYOJA</t>
        </is>
      </c>
    </row>
    <row r="217">
      <c r="A217" s="5" t="inlineStr">
        <is>
          <t>CCAJ-OR52/51/2023</t>
        </is>
      </c>
      <c r="B217" s="6" t="n">
        <v>45001.69467944444</v>
      </c>
      <c r="C217" s="5" t="inlineStr">
        <is>
          <t>0 ADMINISTRADOR-ORURO</t>
        </is>
      </c>
      <c r="D217" s="7" t="n"/>
      <c r="E217" s="8" t="n"/>
      <c r="F217" s="9" t="n">
        <v>46010.6</v>
      </c>
      <c r="I217" s="10" t="inlineStr">
        <is>
          <t>EFECTIVO</t>
        </is>
      </c>
      <c r="J217" s="5" t="inlineStr">
        <is>
          <t>3412 CRISTIAN HUARACHI QUISPE</t>
        </is>
      </c>
    </row>
    <row r="218">
      <c r="A218" s="5" t="inlineStr">
        <is>
          <t>CCAJ-OR52/51/2023</t>
        </is>
      </c>
      <c r="B218" s="6" t="n">
        <v>45001.69467944444</v>
      </c>
      <c r="C218" s="5" t="inlineStr">
        <is>
          <t>0 ADMINISTRADOR-ORURO</t>
        </is>
      </c>
      <c r="D218" s="7" t="n"/>
      <c r="E218" s="8" t="n"/>
      <c r="F218" s="9" t="n">
        <v>9008.5</v>
      </c>
      <c r="I218" s="10" t="inlineStr">
        <is>
          <t>EFECTIVO</t>
        </is>
      </c>
      <c r="J218" s="5" t="inlineStr">
        <is>
          <t>3796 MARCOS JOSUE FLORES CAYOJA</t>
        </is>
      </c>
    </row>
    <row r="219">
      <c r="A219" s="5" t="inlineStr">
        <is>
          <t>CCAJ-OR52/51/2023</t>
        </is>
      </c>
      <c r="B219" s="6" t="n">
        <v>45001.69467944444</v>
      </c>
      <c r="C219" s="5" t="inlineStr">
        <is>
          <t>0 ADMINISTRADOR-ORURO</t>
        </is>
      </c>
      <c r="D219" s="7" t="n"/>
      <c r="E219" s="8" t="n"/>
      <c r="F219" s="9" t="n">
        <v>619.6</v>
      </c>
      <c r="I219" s="10" t="inlineStr">
        <is>
          <t>EFECTIVO</t>
        </is>
      </c>
      <c r="J219" s="8" t="inlineStr">
        <is>
          <t>646 JOSE ESPEJO - T01</t>
        </is>
      </c>
    </row>
    <row r="220">
      <c r="A220" s="24" t="inlineStr">
        <is>
          <t>SAP</t>
        </is>
      </c>
      <c r="B220" s="6" t="n"/>
      <c r="C220" s="5" t="n"/>
      <c r="D220" s="7" t="n"/>
      <c r="E220" s="8" t="n"/>
      <c r="F220" s="12">
        <f>SUM(F214:G219)</f>
        <v/>
      </c>
      <c r="G220" s="9" t="n"/>
      <c r="I220" s="10" t="n"/>
      <c r="J220" s="8" t="n"/>
    </row>
    <row r="221">
      <c r="A221" s="85" t="inlineStr">
        <is>
          <t>RECORTE SAP</t>
        </is>
      </c>
      <c r="B221" s="91" t="n"/>
      <c r="C221" s="92" t="n"/>
      <c r="D221" s="86" t="inlineStr">
        <is>
          <t>COMPROBANTES MN</t>
        </is>
      </c>
      <c r="E221" s="91" t="n"/>
      <c r="F221" s="92" t="n"/>
      <c r="G221" s="9" t="n"/>
      <c r="I221" s="10" t="n"/>
      <c r="J221" s="8" t="n"/>
    </row>
    <row r="222">
      <c r="A222" s="13" t="inlineStr">
        <is>
          <t>CIERRE DE CAJA</t>
        </is>
      </c>
      <c r="B222" s="13" t="inlineStr">
        <is>
          <t>FECHA</t>
        </is>
      </c>
      <c r="C222" s="13" t="inlineStr">
        <is>
          <t>IMPORTE</t>
        </is>
      </c>
      <c r="D222" s="13" t="inlineStr">
        <is>
          <t>DOC CAJA-ETV</t>
        </is>
      </c>
      <c r="E222" s="13" t="inlineStr">
        <is>
          <t>DOC ETV-BANCO</t>
        </is>
      </c>
      <c r="F222" s="13" t="inlineStr">
        <is>
          <t>COMPENSACION</t>
        </is>
      </c>
      <c r="G222" s="9" t="n"/>
      <c r="I222" s="10" t="n"/>
      <c r="J222" s="8" t="n"/>
    </row>
    <row r="223" ht="15.75" customHeight="1">
      <c r="D223" s="37" t="n"/>
      <c r="E223" s="37" t="n"/>
      <c r="F223" s="33" t="n"/>
      <c r="G223" s="9" t="n"/>
      <c r="I223" s="10" t="n"/>
      <c r="J223" s="8" t="n"/>
    </row>
    <row r="224">
      <c r="A224" s="85" t="inlineStr">
        <is>
          <t>RECORTE SAP</t>
        </is>
      </c>
      <c r="B224" s="91" t="n"/>
      <c r="C224" s="92" t="n"/>
      <c r="D224" s="86" t="inlineStr">
        <is>
          <t>COMPROBANTES ME</t>
        </is>
      </c>
      <c r="E224" s="91" t="n"/>
      <c r="F224" s="92" t="n"/>
      <c r="G224" s="9" t="n"/>
      <c r="I224" s="10" t="n"/>
      <c r="J224" s="8" t="n"/>
    </row>
    <row r="225">
      <c r="A225" s="13" t="inlineStr">
        <is>
          <t>CIERRE DE CAJA</t>
        </is>
      </c>
      <c r="B225" s="13" t="inlineStr">
        <is>
          <t>FECHA</t>
        </is>
      </c>
      <c r="C225" s="13" t="inlineStr">
        <is>
          <t>IMPORTE</t>
        </is>
      </c>
      <c r="D225" s="13" t="inlineStr">
        <is>
          <t>DOC CAJA-ETV</t>
        </is>
      </c>
      <c r="E225" s="13" t="inlineStr">
        <is>
          <t>DOC ETV-BANCO</t>
        </is>
      </c>
      <c r="F225" s="13" t="inlineStr">
        <is>
          <t>COMPENSACION</t>
        </is>
      </c>
      <c r="G225" s="9" t="n"/>
      <c r="I225" s="10" t="n"/>
      <c r="J225" s="8" t="n"/>
    </row>
    <row r="226" ht="15.75" customHeight="1">
      <c r="A226" s="24" t="n"/>
      <c r="B226" s="6" t="n"/>
      <c r="C226" s="5" t="n"/>
      <c r="D226" s="37" t="n"/>
      <c r="E226" s="37" t="n"/>
      <c r="F226" s="33" t="n"/>
      <c r="G226" s="9" t="n"/>
      <c r="I226" s="10" t="n"/>
      <c r="J226" s="8" t="n"/>
    </row>
  </sheetData>
  <mergeCells count="140">
    <mergeCell ref="I156:I157"/>
    <mergeCell ref="J156:J157"/>
    <mergeCell ref="A156:A157"/>
    <mergeCell ref="B156:B157"/>
    <mergeCell ref="C156:C157"/>
    <mergeCell ref="D156:D157"/>
    <mergeCell ref="E156:E157"/>
    <mergeCell ref="F156:H156"/>
    <mergeCell ref="I100:I101"/>
    <mergeCell ref="J100:J101"/>
    <mergeCell ref="A100:A101"/>
    <mergeCell ref="B100:B101"/>
    <mergeCell ref="C100:C101"/>
    <mergeCell ref="D100:D101"/>
    <mergeCell ref="E100:E101"/>
    <mergeCell ref="F100:H100"/>
    <mergeCell ref="I115:I116"/>
    <mergeCell ref="J115:J116"/>
    <mergeCell ref="A115:A116"/>
    <mergeCell ref="B115:B116"/>
    <mergeCell ref="C115:C116"/>
    <mergeCell ref="D115:D116"/>
    <mergeCell ref="E115:E116"/>
    <mergeCell ref="F115:H115"/>
    <mergeCell ref="I33:I34"/>
    <mergeCell ref="J33:J34"/>
    <mergeCell ref="A33:A34"/>
    <mergeCell ref="B33:B34"/>
    <mergeCell ref="C33:C34"/>
    <mergeCell ref="D33:D34"/>
    <mergeCell ref="E33:E34"/>
    <mergeCell ref="F33:H33"/>
    <mergeCell ref="I3:I4"/>
    <mergeCell ref="J3:J4"/>
    <mergeCell ref="A3:A4"/>
    <mergeCell ref="B3:B4"/>
    <mergeCell ref="C3:C4"/>
    <mergeCell ref="D3:D4"/>
    <mergeCell ref="E3:E4"/>
    <mergeCell ref="F3:H3"/>
    <mergeCell ref="F22:H22"/>
    <mergeCell ref="I22:I23"/>
    <mergeCell ref="J22:J23"/>
    <mergeCell ref="A22:A23"/>
    <mergeCell ref="B22:B23"/>
    <mergeCell ref="C22:C23"/>
    <mergeCell ref="D22:D23"/>
    <mergeCell ref="E22:E23"/>
    <mergeCell ref="F61:H61"/>
    <mergeCell ref="I61:I62"/>
    <mergeCell ref="J61:J62"/>
    <mergeCell ref="A61:A62"/>
    <mergeCell ref="B61:B62"/>
    <mergeCell ref="C61:C62"/>
    <mergeCell ref="D61:D62"/>
    <mergeCell ref="E61:E62"/>
    <mergeCell ref="I47:I48"/>
    <mergeCell ref="J47:J48"/>
    <mergeCell ref="A47:A48"/>
    <mergeCell ref="B47:B48"/>
    <mergeCell ref="C47:C48"/>
    <mergeCell ref="D47:D48"/>
    <mergeCell ref="E47:E48"/>
    <mergeCell ref="F47:H47"/>
    <mergeCell ref="I87:I88"/>
    <mergeCell ref="J87:J88"/>
    <mergeCell ref="A87:A88"/>
    <mergeCell ref="B87:B88"/>
    <mergeCell ref="C87:C88"/>
    <mergeCell ref="D87:D88"/>
    <mergeCell ref="E87:E88"/>
    <mergeCell ref="F87:H87"/>
    <mergeCell ref="I70:I71"/>
    <mergeCell ref="J70:J71"/>
    <mergeCell ref="A70:A71"/>
    <mergeCell ref="B70:B71"/>
    <mergeCell ref="C70:C71"/>
    <mergeCell ref="D70:D71"/>
    <mergeCell ref="E70:E71"/>
    <mergeCell ref="F70:H70"/>
    <mergeCell ref="F130:H130"/>
    <mergeCell ref="I130:I131"/>
    <mergeCell ref="J130:J131"/>
    <mergeCell ref="A144:A145"/>
    <mergeCell ref="B144:B145"/>
    <mergeCell ref="C144:C145"/>
    <mergeCell ref="D144:D145"/>
    <mergeCell ref="E144:E145"/>
    <mergeCell ref="F144:H144"/>
    <mergeCell ref="I144:I145"/>
    <mergeCell ref="J144:J145"/>
    <mergeCell ref="A130:A131"/>
    <mergeCell ref="B130:B131"/>
    <mergeCell ref="C130:C131"/>
    <mergeCell ref="D130:D131"/>
    <mergeCell ref="E130:E131"/>
    <mergeCell ref="I192:I193"/>
    <mergeCell ref="J192:J193"/>
    <mergeCell ref="A192:A193"/>
    <mergeCell ref="B192:B193"/>
    <mergeCell ref="C192:C193"/>
    <mergeCell ref="D192:D193"/>
    <mergeCell ref="E192:E193"/>
    <mergeCell ref="F192:H192"/>
    <mergeCell ref="I177:I178"/>
    <mergeCell ref="J177:J178"/>
    <mergeCell ref="A177:A178"/>
    <mergeCell ref="B177:B178"/>
    <mergeCell ref="C177:C178"/>
    <mergeCell ref="D177:D178"/>
    <mergeCell ref="E177:E178"/>
    <mergeCell ref="F177:H177"/>
    <mergeCell ref="A148:C148"/>
    <mergeCell ref="D148:F148"/>
    <mergeCell ref="A151:C151"/>
    <mergeCell ref="D151:F151"/>
    <mergeCell ref="A203:C203"/>
    <mergeCell ref="D203:F203"/>
    <mergeCell ref="A206:C206"/>
    <mergeCell ref="D206:F206"/>
    <mergeCell ref="A183:C183"/>
    <mergeCell ref="D183:F183"/>
    <mergeCell ref="A186:C186"/>
    <mergeCell ref="D186:F186"/>
    <mergeCell ref="A168:C168"/>
    <mergeCell ref="D168:F168"/>
    <mergeCell ref="A171:C171"/>
    <mergeCell ref="D171:F171"/>
    <mergeCell ref="I212:I213"/>
    <mergeCell ref="J212:J213"/>
    <mergeCell ref="A221:C221"/>
    <mergeCell ref="D221:F221"/>
    <mergeCell ref="A224:C224"/>
    <mergeCell ref="D224:F224"/>
    <mergeCell ref="A212:A213"/>
    <mergeCell ref="B212:B213"/>
    <mergeCell ref="C212:C213"/>
    <mergeCell ref="D212:D213"/>
    <mergeCell ref="E212:E213"/>
    <mergeCell ref="F212:H212"/>
  </mergeCells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52"/>
  <sheetViews>
    <sheetView topLeftCell="A136" workbookViewId="0">
      <selection activeCell="D124" sqref="D124:E12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CCAJ-OR51/44/23</t>
        </is>
      </c>
      <c r="B5" s="6" t="n">
        <v>44985.77556391204</v>
      </c>
      <c r="C5" s="5" t="inlineStr">
        <is>
          <t>3063 ENRIQUE XAVIER RODRIGUEZ CUETO</t>
        </is>
      </c>
      <c r="D5" s="7" t="n"/>
      <c r="E5" s="8" t="n"/>
      <c r="F5" s="9" t="n">
        <v>5731.12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5" t="inlineStr">
        <is>
          <t>CCAJ-OR51/44/23</t>
        </is>
      </c>
      <c r="B6" s="6" t="n">
        <v>44985.77556391204</v>
      </c>
      <c r="C6" s="5" t="inlineStr">
        <is>
          <t>3063 ENRIQUE XAVIER RODRIGUEZ CUETO</t>
        </is>
      </c>
      <c r="D6" s="7" t="n"/>
      <c r="E6" s="8" t="n"/>
      <c r="H6" s="9" t="n">
        <v>540.24</v>
      </c>
      <c r="I6" s="5" t="inlineStr">
        <is>
          <t>TARJETA DE DÉBITO/CRÉDITO</t>
        </is>
      </c>
      <c r="J6" s="5" t="inlineStr">
        <is>
          <t>3063 ENRIQUE XAVIER RODRIGUEZ CUETO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8" t="n">
        <v>112847517</v>
      </c>
      <c r="E8" s="15" t="n">
        <v>112848035</v>
      </c>
      <c r="H8" s="9" t="n"/>
      <c r="I8" s="10" t="n"/>
      <c r="J8" s="5" t="n"/>
    </row>
    <row r="9">
      <c r="D9" s="19" t="inlineStr">
        <is>
          <t>BOOT</t>
        </is>
      </c>
      <c r="E9" s="8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01/03/2023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90" t="inlineStr">
        <is>
          <t>Cierre Caja</t>
        </is>
      </c>
      <c r="B13" s="90" t="inlineStr">
        <is>
          <t>Fecha</t>
        </is>
      </c>
      <c r="C13" s="90" t="inlineStr">
        <is>
          <t>Cajero</t>
        </is>
      </c>
      <c r="D13" s="90" t="inlineStr">
        <is>
          <t>Nro Voucher</t>
        </is>
      </c>
      <c r="E13" s="90" t="inlineStr">
        <is>
          <t>Nro Cuenta</t>
        </is>
      </c>
      <c r="F13" s="90" t="inlineStr">
        <is>
          <t>Tipo Ingreso</t>
        </is>
      </c>
      <c r="G13" s="91" t="n"/>
      <c r="H13" s="92" t="n"/>
      <c r="I13" s="90" t="inlineStr">
        <is>
          <t>TIPO DE INGRESO</t>
        </is>
      </c>
      <c r="J13" s="90" t="inlineStr">
        <is>
          <t>Cobrador</t>
        </is>
      </c>
    </row>
    <row r="14">
      <c r="A14" s="93" t="n"/>
      <c r="B14" s="93" t="n"/>
      <c r="C14" s="93" t="n"/>
      <c r="D14" s="93" t="n"/>
      <c r="E14" s="93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93" t="n"/>
      <c r="J14" s="93" t="n"/>
    </row>
    <row r="15">
      <c r="A15" s="5" t="inlineStr">
        <is>
          <t>CCAJ-OR51/45/23</t>
        </is>
      </c>
      <c r="B15" s="6" t="n">
        <v>44986.79332707176</v>
      </c>
      <c r="C15" s="5" t="inlineStr">
        <is>
          <t>3063 ENRIQUE XAVIER RODRIGUEZ CUETO</t>
        </is>
      </c>
      <c r="D15" s="7" t="n"/>
      <c r="E15" s="8" t="n"/>
      <c r="F15" s="9" t="n">
        <v>8987.309999999999</v>
      </c>
      <c r="I15" s="10" t="inlineStr">
        <is>
          <t>EFECTIVO</t>
        </is>
      </c>
      <c r="J15" s="5" t="inlineStr">
        <is>
          <t>3063 ENRIQUE XAVIER RODRIGUEZ CUETO</t>
        </is>
      </c>
    </row>
    <row r="16">
      <c r="A16" s="11" t="inlineStr">
        <is>
          <t>SAP</t>
        </is>
      </c>
      <c r="B16" s="3" t="n"/>
      <c r="C16" s="3" t="n"/>
      <c r="D16" s="7" t="n"/>
      <c r="E16" s="8" t="n"/>
      <c r="H16" s="9" t="n"/>
      <c r="I16" s="10" t="n"/>
      <c r="J16" s="5" t="n"/>
    </row>
    <row r="17" ht="15.75" customHeight="1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32" t="inlineStr">
        <is>
          <t>112851205</t>
        </is>
      </c>
      <c r="E17" s="15" t="n">
        <v>112851522</v>
      </c>
      <c r="H17" s="9" t="n"/>
      <c r="I17" s="10" t="n"/>
      <c r="J17" s="5" t="n"/>
    </row>
    <row r="18">
      <c r="A18" s="5" t="n"/>
      <c r="B18" s="6" t="n"/>
      <c r="C18" s="5" t="n"/>
      <c r="D18" s="7" t="n"/>
      <c r="E18" s="8" t="n"/>
      <c r="H18" s="9" t="n"/>
      <c r="I18" s="10" t="n"/>
      <c r="J18" s="5" t="n"/>
    </row>
    <row r="19"/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02/03/2023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90" t="inlineStr">
        <is>
          <t>Cierre Caja</t>
        </is>
      </c>
      <c r="B22" s="90" t="inlineStr">
        <is>
          <t>Fecha</t>
        </is>
      </c>
      <c r="C22" s="90" t="inlineStr">
        <is>
          <t>Cajero</t>
        </is>
      </c>
      <c r="D22" s="90" t="inlineStr">
        <is>
          <t>Nro Voucher</t>
        </is>
      </c>
      <c r="E22" s="90" t="inlineStr">
        <is>
          <t>Nro Cuenta</t>
        </is>
      </c>
      <c r="F22" s="90" t="inlineStr">
        <is>
          <t>Tipo Ingreso</t>
        </is>
      </c>
      <c r="G22" s="91" t="n"/>
      <c r="H22" s="92" t="n"/>
      <c r="I22" s="90" t="inlineStr">
        <is>
          <t>TIPO DE INGRESO</t>
        </is>
      </c>
      <c r="J22" s="90" t="inlineStr">
        <is>
          <t>Cobrador</t>
        </is>
      </c>
    </row>
    <row r="23">
      <c r="A23" s="93" t="n"/>
      <c r="B23" s="93" t="n"/>
      <c r="C23" s="93" t="n"/>
      <c r="D23" s="93" t="n"/>
      <c r="E23" s="93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93" t="n"/>
      <c r="J23" s="93" t="n"/>
    </row>
    <row r="24">
      <c r="A24" s="5" t="inlineStr">
        <is>
          <t>CCAJ-OR51/46/23</t>
        </is>
      </c>
      <c r="B24" s="6" t="n">
        <v>44987.79235392361</v>
      </c>
      <c r="C24" s="5" t="inlineStr">
        <is>
          <t>3063 ENRIQUE XAVIER RODRIGUEZ CUETO</t>
        </is>
      </c>
      <c r="D24" s="7" t="n"/>
      <c r="E24" s="8" t="n"/>
      <c r="F24" s="9" t="n">
        <v>10573.79</v>
      </c>
      <c r="I24" s="10" t="inlineStr">
        <is>
          <t>EFECTIVO</t>
        </is>
      </c>
      <c r="J24" s="5" t="inlineStr">
        <is>
          <t>3063 ENRIQUE XAVIER RODRIGUEZ CUETO</t>
        </is>
      </c>
    </row>
    <row r="25">
      <c r="A25" s="5" t="inlineStr">
        <is>
          <t>CCAJ-OR51/46/23</t>
        </is>
      </c>
      <c r="B25" s="6" t="n">
        <v>44987.79235392361</v>
      </c>
      <c r="C25" s="5" t="inlineStr">
        <is>
          <t>3063 ENRIQUE XAVIER RODRIGUEZ CUETO</t>
        </is>
      </c>
      <c r="D25" s="7" t="n"/>
      <c r="E25" s="8" t="n"/>
      <c r="H25" s="9" t="n">
        <v>165.71</v>
      </c>
      <c r="I25" s="5" t="inlineStr">
        <is>
          <t>TARJETA DE DÉBITO/CRÉDITO</t>
        </is>
      </c>
      <c r="J25" s="5" t="inlineStr">
        <is>
          <t>3063 ENRIQUE XAVIER RODRIGUEZ CUETO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5" t="n"/>
      <c r="J26" s="5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32" t="inlineStr">
        <is>
          <t>112862305</t>
        </is>
      </c>
      <c r="E27" s="15" t="n"/>
      <c r="H27" s="9" t="n"/>
      <c r="I27" s="5" t="n"/>
      <c r="J27" s="5" t="n"/>
    </row>
    <row r="28" ht="15.75" customHeight="1">
      <c r="D28" s="34" t="n">
        <v>112862305</v>
      </c>
      <c r="E28" s="15" t="n">
        <v>112862507</v>
      </c>
    </row>
    <row r="29"/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03/03/2023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90" t="inlineStr">
        <is>
          <t>Cierre Caja</t>
        </is>
      </c>
      <c r="B32" s="90" t="inlineStr">
        <is>
          <t>Fecha</t>
        </is>
      </c>
      <c r="C32" s="90" t="inlineStr">
        <is>
          <t>Cajero</t>
        </is>
      </c>
      <c r="D32" s="90" t="inlineStr">
        <is>
          <t>Nro Voucher</t>
        </is>
      </c>
      <c r="E32" s="90" t="inlineStr">
        <is>
          <t>Nro Cuenta</t>
        </is>
      </c>
      <c r="F32" s="90" t="inlineStr">
        <is>
          <t>Tipo Ingreso</t>
        </is>
      </c>
      <c r="G32" s="91" t="n"/>
      <c r="H32" s="92" t="n"/>
      <c r="I32" s="90" t="inlineStr">
        <is>
          <t>TIPO DE INGRESO</t>
        </is>
      </c>
      <c r="J32" s="90" t="inlineStr">
        <is>
          <t>Cobrador</t>
        </is>
      </c>
    </row>
    <row r="33">
      <c r="A33" s="93" t="n"/>
      <c r="B33" s="93" t="n"/>
      <c r="C33" s="93" t="n"/>
      <c r="D33" s="93" t="n"/>
      <c r="E33" s="93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93" t="n"/>
      <c r="J33" s="93" t="n"/>
    </row>
    <row r="34">
      <c r="A34" s="5" t="inlineStr">
        <is>
          <t>CCAJ-OR51/47/23</t>
        </is>
      </c>
      <c r="B34" s="6" t="n">
        <v>44988.79051001157</v>
      </c>
      <c r="C34" s="5" t="inlineStr">
        <is>
          <t>3063 ENRIQUE XAVIER RODRIGUEZ CUETO</t>
        </is>
      </c>
      <c r="D34" s="7" t="n"/>
      <c r="E34" s="8" t="n"/>
      <c r="F34" s="9" t="n">
        <v>8657.91</v>
      </c>
      <c r="I34" s="10" t="inlineStr">
        <is>
          <t>EFECTIVO</t>
        </is>
      </c>
      <c r="J34" s="5" t="inlineStr">
        <is>
          <t>3063 ENRIQUE XAVIER RODRIGUEZ CUETO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5" t="n"/>
      <c r="J35" s="5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32" t="inlineStr">
        <is>
          <t>112862304</t>
        </is>
      </c>
      <c r="E36" s="15" t="n"/>
      <c r="H36" s="9" t="n"/>
      <c r="I36" s="5" t="n"/>
      <c r="J36" s="5" t="n"/>
    </row>
    <row r="37" ht="15.75" customHeight="1">
      <c r="A37" s="5" t="n"/>
      <c r="B37" s="6" t="n"/>
      <c r="C37" s="5" t="n"/>
      <c r="D37" s="34" t="n">
        <v>112862304</v>
      </c>
      <c r="E37" s="15" t="n">
        <v>112862508</v>
      </c>
      <c r="F37" s="9" t="n"/>
      <c r="I37" s="10" t="n"/>
      <c r="J37" s="5" t="n"/>
    </row>
    <row r="38">
      <c r="A38" s="5" t="n"/>
      <c r="B38" s="6" t="n"/>
      <c r="C38" s="5" t="n"/>
      <c r="D38" s="7" t="n"/>
      <c r="E38" s="8" t="n"/>
      <c r="F38" s="9" t="n"/>
      <c r="I38" s="10" t="n"/>
      <c r="J38" s="5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04/03/2023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90" t="inlineStr">
        <is>
          <t>Cierre Caja</t>
        </is>
      </c>
      <c r="B41" s="90" t="inlineStr">
        <is>
          <t>Fecha</t>
        </is>
      </c>
      <c r="C41" s="90" t="inlineStr">
        <is>
          <t>Cajero</t>
        </is>
      </c>
      <c r="D41" s="90" t="inlineStr">
        <is>
          <t>Nro Voucher</t>
        </is>
      </c>
      <c r="E41" s="90" t="inlineStr">
        <is>
          <t>Nro Cuenta</t>
        </is>
      </c>
      <c r="F41" s="90" t="inlineStr">
        <is>
          <t>Tipo Ingreso</t>
        </is>
      </c>
      <c r="G41" s="91" t="n"/>
      <c r="H41" s="92" t="n"/>
      <c r="I41" s="90" t="inlineStr">
        <is>
          <t>TIPO DE INGRESO</t>
        </is>
      </c>
      <c r="J41" s="90" t="inlineStr">
        <is>
          <t>Cobrador</t>
        </is>
      </c>
    </row>
    <row r="42">
      <c r="A42" s="93" t="n"/>
      <c r="B42" s="93" t="n"/>
      <c r="C42" s="93" t="n"/>
      <c r="D42" s="93" t="n"/>
      <c r="E42" s="93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93" t="n"/>
      <c r="J42" s="93" t="n"/>
    </row>
    <row r="43">
      <c r="A43" s="5" t="inlineStr">
        <is>
          <t>CCAJ-OR51/48/23</t>
        </is>
      </c>
      <c r="B43" s="6" t="n">
        <v>44989.56074042824</v>
      </c>
      <c r="C43" s="5" t="inlineStr">
        <is>
          <t>3063 ENRIQUE XAVIER RODRIGUEZ CUETO</t>
        </is>
      </c>
      <c r="D43" s="7" t="n"/>
      <c r="E43" s="8" t="n"/>
      <c r="F43" s="9" t="n">
        <v>6654.86</v>
      </c>
      <c r="I43" s="10" t="inlineStr">
        <is>
          <t>EFECTIVO</t>
        </is>
      </c>
      <c r="J43" s="5" t="inlineStr">
        <is>
          <t>3063 ENRIQUE XAVIER RODRIGUEZ CUETO</t>
        </is>
      </c>
    </row>
    <row r="44">
      <c r="A44" s="5" t="inlineStr">
        <is>
          <t>CCAJ-OR51/48/23</t>
        </is>
      </c>
      <c r="B44" s="6" t="n">
        <v>44989.56074042824</v>
      </c>
      <c r="C44" s="5" t="inlineStr">
        <is>
          <t>3063 ENRIQUE XAVIER RODRIGUEZ CUETO</t>
        </is>
      </c>
      <c r="D44" s="7" t="n"/>
      <c r="E44" s="8" t="n"/>
      <c r="H44" s="9" t="n">
        <v>382.4</v>
      </c>
      <c r="I44" s="5" t="inlineStr">
        <is>
          <t>TARJETA DE DÉBITO/CRÉDITO</t>
        </is>
      </c>
      <c r="J44" s="5" t="inlineStr">
        <is>
          <t>3063 ENRIQUE XAVIER RODRIGUEZ CUETO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5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32" t="inlineStr">
        <is>
          <t>112863736</t>
        </is>
      </c>
      <c r="E46" s="15" t="n"/>
      <c r="H46" s="9" t="n"/>
      <c r="I46" s="5" t="n"/>
      <c r="J46" s="5" t="n"/>
    </row>
    <row r="47" ht="15.75" customHeight="1">
      <c r="A47" s="5" t="n"/>
      <c r="B47" s="6" t="n"/>
      <c r="C47" s="5" t="n"/>
      <c r="D47" s="34" t="n">
        <v>112863736</v>
      </c>
      <c r="E47" s="15" t="n">
        <v>112863895</v>
      </c>
      <c r="F47" s="9" t="n"/>
      <c r="I47" s="10" t="n"/>
      <c r="J47" s="5" t="n"/>
    </row>
    <row r="48">
      <c r="A48" s="5" t="n"/>
      <c r="B48" s="6" t="n"/>
      <c r="C48" s="5" t="n"/>
      <c r="D48" s="7" t="n"/>
      <c r="E48" s="8" t="n"/>
      <c r="F48" s="9" t="n"/>
      <c r="I48" s="10" t="n"/>
      <c r="J48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06/03/2023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90" t="inlineStr">
        <is>
          <t>Cierre Caja</t>
        </is>
      </c>
      <c r="B51" s="90" t="inlineStr">
        <is>
          <t>Fecha</t>
        </is>
      </c>
      <c r="C51" s="90" t="inlineStr">
        <is>
          <t>Cajero</t>
        </is>
      </c>
      <c r="D51" s="90" t="inlineStr">
        <is>
          <t>Nro Voucher</t>
        </is>
      </c>
      <c r="E51" s="90" t="inlineStr">
        <is>
          <t>Nro Cuenta</t>
        </is>
      </c>
      <c r="F51" s="90" t="inlineStr">
        <is>
          <t>Tipo Ingreso</t>
        </is>
      </c>
      <c r="G51" s="91" t="n"/>
      <c r="H51" s="92" t="n"/>
      <c r="I51" s="90" t="inlineStr">
        <is>
          <t>TIPO DE INGRESO</t>
        </is>
      </c>
      <c r="J51" s="90" t="inlineStr">
        <is>
          <t>Cobrador</t>
        </is>
      </c>
    </row>
    <row r="52">
      <c r="A52" s="93" t="n"/>
      <c r="B52" s="93" t="n"/>
      <c r="C52" s="93" t="n"/>
      <c r="D52" s="93" t="n"/>
      <c r="E52" s="93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93" t="n"/>
      <c r="J52" s="93" t="n"/>
    </row>
    <row r="53">
      <c r="A53" s="5" t="inlineStr">
        <is>
          <t>CCAJ-OR51/49/23</t>
        </is>
      </c>
      <c r="B53" s="6" t="n">
        <v>44991.79177466435</v>
      </c>
      <c r="C53" s="5" t="inlineStr">
        <is>
          <t>3063 ENRIQUE XAVIER RODRIGUEZ CUETO</t>
        </is>
      </c>
      <c r="D53" s="7" t="n"/>
      <c r="E53" s="8" t="n"/>
      <c r="F53" s="9" t="n">
        <v>6462.75</v>
      </c>
      <c r="I53" s="10" t="inlineStr">
        <is>
          <t>EFECTIVO</t>
        </is>
      </c>
      <c r="J53" s="5" t="inlineStr">
        <is>
          <t>3063 ENRIQUE XAVIER RODRIGUEZ CUETO</t>
        </is>
      </c>
    </row>
    <row r="54">
      <c r="A54" s="11" t="inlineStr">
        <is>
          <t>SAP</t>
        </is>
      </c>
      <c r="B54" s="3" t="n"/>
      <c r="C54" s="3" t="n"/>
      <c r="D54" s="7" t="n"/>
      <c r="E54" s="8" t="n"/>
      <c r="H54" s="9" t="n"/>
      <c r="I54" s="5" t="n"/>
      <c r="J54" s="5" t="n"/>
    </row>
    <row r="55" ht="15.75" customHeight="1">
      <c r="A55" s="13" t="inlineStr">
        <is>
          <t>FECHA</t>
        </is>
      </c>
      <c r="B55" s="13" t="inlineStr">
        <is>
          <t>CIERRE DE CAJA</t>
        </is>
      </c>
      <c r="C55" s="13" t="inlineStr">
        <is>
          <t>IMPORTE</t>
        </is>
      </c>
      <c r="D55" s="32" t="inlineStr">
        <is>
          <t>112865453</t>
        </is>
      </c>
      <c r="E55" s="15" t="n"/>
      <c r="H55" s="9" t="n"/>
      <c r="I55" s="5" t="n"/>
      <c r="J55" s="5" t="n"/>
    </row>
    <row r="56" ht="15.75" customHeight="1">
      <c r="A56" s="5" t="n"/>
      <c r="B56" s="6" t="n"/>
      <c r="C56" s="5" t="n"/>
      <c r="D56" s="34" t="n">
        <v>112865453</v>
      </c>
      <c r="E56" s="15" t="n">
        <v>112865834</v>
      </c>
      <c r="F56" s="9" t="n"/>
      <c r="I56" s="10" t="n"/>
      <c r="J56" s="5" t="n"/>
    </row>
    <row r="57"/>
    <row r="58">
      <c r="A58" s="1" t="inlineStr">
        <is>
          <t>Cierre Caja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3" t="inlineStr">
        <is>
          <t>Del 07/03/2023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90" t="inlineStr">
        <is>
          <t>Cierre Caja</t>
        </is>
      </c>
      <c r="B60" s="90" t="inlineStr">
        <is>
          <t>Fecha</t>
        </is>
      </c>
      <c r="C60" s="90" t="inlineStr">
        <is>
          <t>Cajero</t>
        </is>
      </c>
      <c r="D60" s="90" t="inlineStr">
        <is>
          <t>Nro Voucher</t>
        </is>
      </c>
      <c r="E60" s="90" t="inlineStr">
        <is>
          <t>Nro Cuenta</t>
        </is>
      </c>
      <c r="F60" s="90" t="inlineStr">
        <is>
          <t>Tipo Ingreso</t>
        </is>
      </c>
      <c r="G60" s="91" t="n"/>
      <c r="H60" s="92" t="n"/>
      <c r="I60" s="90" t="inlineStr">
        <is>
          <t>TIPO DE INGRESO</t>
        </is>
      </c>
      <c r="J60" s="90" t="inlineStr">
        <is>
          <t>Cobrador</t>
        </is>
      </c>
    </row>
    <row r="61">
      <c r="A61" s="93" t="n"/>
      <c r="B61" s="93" t="n"/>
      <c r="C61" s="93" t="n"/>
      <c r="D61" s="93" t="n"/>
      <c r="E61" s="93" t="n"/>
      <c r="F61" s="4" t="inlineStr">
        <is>
          <t>EFECTIVO</t>
        </is>
      </c>
      <c r="G61" s="4" t="inlineStr">
        <is>
          <t>CHEQUE</t>
        </is>
      </c>
      <c r="H61" s="4" t="inlineStr">
        <is>
          <t>TRANSFERENCIA</t>
        </is>
      </c>
      <c r="I61" s="93" t="n"/>
      <c r="J61" s="93" t="n"/>
    </row>
    <row r="62">
      <c r="A62" s="5" t="inlineStr">
        <is>
          <t>CCAJ-OR51/50/23</t>
        </is>
      </c>
      <c r="B62" s="6" t="n">
        <v>44992.79286668982</v>
      </c>
      <c r="C62" s="5" t="inlineStr">
        <is>
          <t>3063 ENRIQUE XAVIER RODRIGUEZ CUETO</t>
        </is>
      </c>
      <c r="D62" s="7" t="n"/>
      <c r="E62" s="8" t="n"/>
      <c r="F62" s="9" t="n">
        <v>15154.12</v>
      </c>
      <c r="I62" s="10" t="inlineStr">
        <is>
          <t>EFECTIVO</t>
        </is>
      </c>
      <c r="J62" s="5" t="inlineStr">
        <is>
          <t>3063 ENRIQUE XAVIER RODRIGUEZ CUETO</t>
        </is>
      </c>
    </row>
    <row r="63">
      <c r="A63" s="5" t="inlineStr">
        <is>
          <t>CCAJ-OR51/50/23</t>
        </is>
      </c>
      <c r="B63" s="6" t="n">
        <v>44992.79286668982</v>
      </c>
      <c r="C63" s="5" t="inlineStr">
        <is>
          <t>3063 ENRIQUE XAVIER RODRIGUEZ CUETO</t>
        </is>
      </c>
      <c r="D63" s="7" t="n"/>
      <c r="E63" s="8" t="n"/>
      <c r="H63" s="9" t="n">
        <v>220.59</v>
      </c>
      <c r="I63" s="10" t="inlineStr">
        <is>
          <t>CÓDIGO QR</t>
        </is>
      </c>
      <c r="J63" s="5" t="inlineStr">
        <is>
          <t>3063 ENRIQUE XAVIER RODRIGUEZ CUETO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5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32" t="inlineStr">
        <is>
          <t>112874776</t>
        </is>
      </c>
      <c r="E65" s="15" t="n"/>
      <c r="H65" s="9" t="n"/>
      <c r="I65" s="5" t="n"/>
      <c r="J65" s="5" t="n"/>
    </row>
    <row r="66" ht="15.75" customHeight="1">
      <c r="A66" s="5" t="n"/>
      <c r="B66" s="6" t="n"/>
      <c r="C66" s="5" t="n"/>
      <c r="D66" s="32" t="n">
        <v>112874776</v>
      </c>
      <c r="E66" s="15" t="n">
        <v>112899491</v>
      </c>
      <c r="F66" s="9" t="n"/>
      <c r="I66" s="10" t="n"/>
      <c r="J66" s="5" t="n"/>
    </row>
    <row r="67"/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08/03/2023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90" t="inlineStr">
        <is>
          <t>Cierre Caja</t>
        </is>
      </c>
      <c r="B70" s="90" t="inlineStr">
        <is>
          <t>Fecha</t>
        </is>
      </c>
      <c r="C70" s="90" t="inlineStr">
        <is>
          <t>Cajero</t>
        </is>
      </c>
      <c r="D70" s="90" t="inlineStr">
        <is>
          <t>Nro Voucher</t>
        </is>
      </c>
      <c r="E70" s="90" t="inlineStr">
        <is>
          <t>Nro Cuenta</t>
        </is>
      </c>
      <c r="F70" s="90" t="inlineStr">
        <is>
          <t>Tipo Ingreso</t>
        </is>
      </c>
      <c r="G70" s="91" t="n"/>
      <c r="H70" s="92" t="n"/>
      <c r="I70" s="90" t="inlineStr">
        <is>
          <t>TIPO DE INGRESO</t>
        </is>
      </c>
      <c r="J70" s="90" t="inlineStr">
        <is>
          <t>Cobrador</t>
        </is>
      </c>
    </row>
    <row r="71">
      <c r="A71" s="93" t="n"/>
      <c r="B71" s="93" t="n"/>
      <c r="C71" s="93" t="n"/>
      <c r="D71" s="93" t="n"/>
      <c r="E71" s="93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93" t="n"/>
      <c r="J71" s="93" t="n"/>
    </row>
    <row r="72">
      <c r="A72" s="5" t="inlineStr">
        <is>
          <t>CCAJ-OR51/51/23</t>
        </is>
      </c>
      <c r="B72" s="6" t="n">
        <v>44993.79535438657</v>
      </c>
      <c r="C72" s="5" t="inlineStr">
        <is>
          <t>3063 ENRIQUE XAVIER RODRIGUEZ CUETO</t>
        </is>
      </c>
      <c r="D72" s="7" t="n"/>
      <c r="E72" s="8" t="n"/>
      <c r="F72" s="9" t="n">
        <v>9671.709999999999</v>
      </c>
      <c r="I72" s="10" t="inlineStr">
        <is>
          <t>EFECTIVO</t>
        </is>
      </c>
      <c r="J72" s="5" t="inlineStr">
        <is>
          <t>3063 ENRIQUE XAVIER RODRIGUEZ CUETO</t>
        </is>
      </c>
    </row>
    <row r="73" ht="15.75" customHeight="1">
      <c r="A73" s="11" t="inlineStr">
        <is>
          <t>SAP</t>
        </is>
      </c>
      <c r="B73" s="3" t="n"/>
      <c r="C73" s="3" t="n"/>
      <c r="D73" s="32" t="n"/>
      <c r="E73" s="15" t="n"/>
      <c r="F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32" t="inlineStr">
        <is>
          <t>112901069</t>
        </is>
      </c>
      <c r="E74" s="15" t="n">
        <v>112901193</v>
      </c>
      <c r="F74" s="9" t="n"/>
      <c r="I74" s="10" t="n"/>
      <c r="J74" s="5" t="n"/>
    </row>
    <row r="75"/>
    <row r="76"/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09/03/2023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90" t="inlineStr">
        <is>
          <t>Cierre Caja</t>
        </is>
      </c>
      <c r="B79" s="90" t="inlineStr">
        <is>
          <t>Fecha</t>
        </is>
      </c>
      <c r="C79" s="90" t="inlineStr">
        <is>
          <t>Cajero</t>
        </is>
      </c>
      <c r="D79" s="90" t="inlineStr">
        <is>
          <t>Nro Voucher</t>
        </is>
      </c>
      <c r="E79" s="90" t="inlineStr">
        <is>
          <t>Nro Cuenta</t>
        </is>
      </c>
      <c r="F79" s="90" t="inlineStr">
        <is>
          <t>Tipo Ingreso</t>
        </is>
      </c>
      <c r="G79" s="91" t="n"/>
      <c r="H79" s="92" t="n"/>
      <c r="I79" s="90" t="inlineStr">
        <is>
          <t>TIPO DE INGRESO</t>
        </is>
      </c>
      <c r="J79" s="90" t="inlineStr">
        <is>
          <t>Cobrador</t>
        </is>
      </c>
    </row>
    <row r="80">
      <c r="A80" s="93" t="n"/>
      <c r="B80" s="93" t="n"/>
      <c r="C80" s="93" t="n"/>
      <c r="D80" s="93" t="n"/>
      <c r="E80" s="93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93" t="n"/>
      <c r="J80" s="93" t="n"/>
    </row>
    <row r="81">
      <c r="A81" s="5" t="inlineStr">
        <is>
          <t>CCAJ-OR51/52/23</t>
        </is>
      </c>
      <c r="B81" s="6" t="n">
        <v>44994.79744233796</v>
      </c>
      <c r="C81" s="5" t="inlineStr">
        <is>
          <t>3063 ENRIQUE XAVIER RODRIGUEZ CUETO</t>
        </is>
      </c>
      <c r="D81" s="7" t="n"/>
      <c r="E81" s="8" t="n"/>
      <c r="F81" s="9" t="n">
        <v>4943.48</v>
      </c>
      <c r="I81" s="10" t="inlineStr">
        <is>
          <t>EFECTIVO</t>
        </is>
      </c>
      <c r="J81" s="5" t="inlineStr">
        <is>
          <t>3063 ENRIQUE XAVIER RODRIGUEZ CUETO</t>
        </is>
      </c>
    </row>
    <row r="82">
      <c r="A82" s="5" t="inlineStr">
        <is>
          <t>CCAJ-OR51/52/23</t>
        </is>
      </c>
      <c r="B82" s="6" t="n">
        <v>44994.79744233796</v>
      </c>
      <c r="C82" s="5" t="inlineStr">
        <is>
          <t>3063 ENRIQUE XAVIER RODRIGUEZ CUETO</t>
        </is>
      </c>
      <c r="D82" s="7" t="n"/>
      <c r="E82" s="8" t="n"/>
      <c r="H82" s="9" t="n">
        <v>615.9299999999999</v>
      </c>
      <c r="I82" s="5" t="inlineStr">
        <is>
          <t>TARJETA DE DÉBITO/CRÉDITO</t>
        </is>
      </c>
      <c r="J82" s="5" t="inlineStr">
        <is>
          <t>3063 ENRIQUE XAVIER RODRIGUEZ CUETO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5" t="n"/>
      <c r="J83" s="5" t="n"/>
    </row>
    <row r="84" ht="15.75" customHeight="1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32" t="inlineStr">
        <is>
          <t>112917543</t>
        </is>
      </c>
      <c r="E84" s="15" t="n">
        <v>112917740</v>
      </c>
      <c r="H84" s="9" t="n"/>
      <c r="I84" s="5" t="n"/>
      <c r="J84" s="5" t="n"/>
    </row>
    <row r="85">
      <c r="A85" s="5" t="n"/>
      <c r="B85" s="6" t="n"/>
      <c r="C85" s="5" t="n"/>
      <c r="D85" s="7" t="n"/>
      <c r="E85" s="8" t="n"/>
      <c r="H85" s="9" t="n"/>
      <c r="I85" s="5" t="n"/>
      <c r="J85" s="5" t="n"/>
    </row>
    <row r="86"/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10/03/2023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90" t="inlineStr">
        <is>
          <t>Cierre Caja</t>
        </is>
      </c>
      <c r="B89" s="90" t="inlineStr">
        <is>
          <t>Fecha</t>
        </is>
      </c>
      <c r="C89" s="90" t="inlineStr">
        <is>
          <t>Cajero</t>
        </is>
      </c>
      <c r="D89" s="90" t="inlineStr">
        <is>
          <t>Nro Voucher</t>
        </is>
      </c>
      <c r="E89" s="90" t="inlineStr">
        <is>
          <t>Nro Cuenta</t>
        </is>
      </c>
      <c r="F89" s="90" t="inlineStr">
        <is>
          <t>Tipo Ingreso</t>
        </is>
      </c>
      <c r="G89" s="91" t="n"/>
      <c r="H89" s="92" t="n"/>
      <c r="I89" s="90" t="inlineStr">
        <is>
          <t>TIPO DE INGRESO</t>
        </is>
      </c>
      <c r="J89" s="90" t="inlineStr">
        <is>
          <t>Cobrador</t>
        </is>
      </c>
    </row>
    <row r="90">
      <c r="A90" s="93" t="n"/>
      <c r="B90" s="93" t="n"/>
      <c r="C90" s="93" t="n"/>
      <c r="D90" s="93" t="n"/>
      <c r="E90" s="93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93" t="n"/>
      <c r="J90" s="93" t="n"/>
    </row>
    <row r="91">
      <c r="A91" s="5" t="inlineStr">
        <is>
          <t>CCAJ-OR51/53/23</t>
        </is>
      </c>
      <c r="B91" s="6" t="n">
        <v>44995.79161416666</v>
      </c>
      <c r="C91" s="5" t="inlineStr">
        <is>
          <t>3063 ENRIQUE XAVIER RODRIGUEZ CUETO</t>
        </is>
      </c>
      <c r="D91" s="7" t="n"/>
      <c r="E91" s="8" t="n"/>
      <c r="F91" s="9" t="n">
        <v>6536.99</v>
      </c>
      <c r="I91" s="10" t="inlineStr">
        <is>
          <t>EFECTIVO</t>
        </is>
      </c>
      <c r="J91" s="5" t="inlineStr">
        <is>
          <t>3063 ENRIQUE XAVIER RODRIGUEZ CUETO</t>
        </is>
      </c>
    </row>
    <row r="92">
      <c r="A92" s="11" t="inlineStr">
        <is>
          <t>SAP</t>
        </is>
      </c>
      <c r="B92" s="3" t="n"/>
      <c r="C92" s="3" t="n"/>
      <c r="D92" s="7" t="n"/>
      <c r="E92" s="8" t="n"/>
      <c r="F92" s="56" t="n"/>
      <c r="H92" s="9" t="n"/>
      <c r="I92" s="5" t="n"/>
      <c r="J92" s="5" t="n"/>
    </row>
    <row r="93" ht="15.75" customHeight="1">
      <c r="A93" s="13" t="inlineStr">
        <is>
          <t>FECHA</t>
        </is>
      </c>
      <c r="B93" s="13" t="inlineStr">
        <is>
          <t>CIERRE DE CAJA</t>
        </is>
      </c>
      <c r="C93" s="13" t="inlineStr">
        <is>
          <t>IMPORTE</t>
        </is>
      </c>
      <c r="D93" s="32" t="inlineStr">
        <is>
          <t>112917542</t>
        </is>
      </c>
      <c r="E93" s="15" t="n">
        <v>112917741</v>
      </c>
      <c r="H93" s="9" t="n"/>
      <c r="I93" s="5" t="n"/>
      <c r="J93" s="5" t="n"/>
    </row>
    <row r="94">
      <c r="A94" s="5" t="n"/>
      <c r="B94" s="6" t="n"/>
      <c r="C94" s="5" t="n"/>
      <c r="D94" s="7" t="n"/>
      <c r="E94" s="8" t="n"/>
      <c r="H94" s="9" t="n"/>
      <c r="I94" s="10" t="n"/>
      <c r="J94" s="8" t="n"/>
    </row>
    <row r="95">
      <c r="A95" s="5" t="n"/>
      <c r="B95" s="6" t="n"/>
      <c r="C95" s="5" t="n"/>
      <c r="D95" s="7" t="n"/>
      <c r="E95" s="8" t="n"/>
      <c r="H95" s="9" t="n"/>
      <c r="I95" s="10" t="n"/>
      <c r="J95" s="8" t="n"/>
    </row>
    <row r="96">
      <c r="A96" s="1" t="inlineStr">
        <is>
          <t>Cierre Caja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3" t="inlineStr">
        <is>
          <t>Del 11/03/2023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90" t="inlineStr">
        <is>
          <t>Cierre Caja</t>
        </is>
      </c>
      <c r="B98" s="90" t="inlineStr">
        <is>
          <t>Fecha</t>
        </is>
      </c>
      <c r="C98" s="90" t="inlineStr">
        <is>
          <t>Cajero</t>
        </is>
      </c>
      <c r="D98" s="90" t="inlineStr">
        <is>
          <t>Nro Voucher</t>
        </is>
      </c>
      <c r="E98" s="90" t="inlineStr">
        <is>
          <t>Nro Cuenta</t>
        </is>
      </c>
      <c r="F98" s="90" t="inlineStr">
        <is>
          <t>Tipo Ingreso</t>
        </is>
      </c>
      <c r="G98" s="91" t="n"/>
      <c r="H98" s="92" t="n"/>
      <c r="I98" s="90" t="inlineStr">
        <is>
          <t>TIPO DE INGRESO</t>
        </is>
      </c>
      <c r="J98" s="90" t="inlineStr">
        <is>
          <t>Cobrador</t>
        </is>
      </c>
    </row>
    <row r="99">
      <c r="A99" s="93" t="n"/>
      <c r="B99" s="93" t="n"/>
      <c r="C99" s="93" t="n"/>
      <c r="D99" s="93" t="n"/>
      <c r="E99" s="93" t="n"/>
      <c r="F99" s="4" t="inlineStr">
        <is>
          <t>EFECTIVO</t>
        </is>
      </c>
      <c r="G99" s="4" t="inlineStr">
        <is>
          <t>CHEQUE</t>
        </is>
      </c>
      <c r="H99" s="4" t="inlineStr">
        <is>
          <t>TRANSFERENCIA</t>
        </is>
      </c>
      <c r="I99" s="93" t="n"/>
      <c r="J99" s="93" t="n"/>
    </row>
    <row r="100">
      <c r="A100" s="5" t="inlineStr">
        <is>
          <t>CCAJ-OR51/54/23</t>
        </is>
      </c>
      <c r="B100" s="6" t="n">
        <v>44996.56369422454</v>
      </c>
      <c r="C100" s="5" t="inlineStr">
        <is>
          <t>3063 ENRIQUE XAVIER RODRIGUEZ CUETO</t>
        </is>
      </c>
      <c r="D100" s="7" t="n"/>
      <c r="E100" s="8" t="n"/>
      <c r="F100" s="9" t="n">
        <v>6314.16</v>
      </c>
      <c r="I100" s="10" t="inlineStr">
        <is>
          <t>EFECTIVO</t>
        </is>
      </c>
      <c r="J100" s="5" t="inlineStr">
        <is>
          <t>3063 ENRIQUE XAVIER RODRIGUEZ CUETO</t>
        </is>
      </c>
    </row>
    <row r="101">
      <c r="A101" s="11" t="inlineStr">
        <is>
          <t>SAP</t>
        </is>
      </c>
      <c r="B101" s="3" t="n"/>
      <c r="C101" s="3" t="n"/>
      <c r="D101" s="7" t="n"/>
      <c r="E101" s="8" t="n"/>
      <c r="F101" s="56" t="n"/>
      <c r="H101" s="9" t="n"/>
      <c r="I101" s="5" t="n"/>
      <c r="J101" s="5" t="n"/>
    </row>
    <row r="102" ht="15.75" customHeight="1">
      <c r="A102" s="13" t="inlineStr">
        <is>
          <t>FECHA</t>
        </is>
      </c>
      <c r="B102" s="13" t="inlineStr">
        <is>
          <t>CIERRE DE CAJA</t>
        </is>
      </c>
      <c r="C102" s="13" t="inlineStr">
        <is>
          <t>IMPORTE</t>
        </is>
      </c>
      <c r="D102" s="32" t="inlineStr">
        <is>
          <t>112925159</t>
        </is>
      </c>
      <c r="E102" s="15" t="n">
        <v>112925326</v>
      </c>
      <c r="H102" s="9" t="n"/>
      <c r="I102" s="5" t="n"/>
      <c r="J102" s="5" t="n"/>
    </row>
    <row r="103">
      <c r="A103" s="5" t="n"/>
      <c r="B103" s="6" t="n"/>
      <c r="C103" s="5" t="n"/>
      <c r="D103" s="7" t="n"/>
      <c r="E103" s="8" t="n"/>
      <c r="H103" s="9" t="n"/>
      <c r="I103" s="10" t="n"/>
      <c r="J103" s="8" t="n"/>
    </row>
    <row r="104"/>
    <row r="105">
      <c r="A105" s="1" t="inlineStr">
        <is>
          <t>Cierre Caja</t>
        </is>
      </c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3" t="inlineStr">
        <is>
          <t>Del 13/03/2023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90" t="inlineStr">
        <is>
          <t>Cierre Caja</t>
        </is>
      </c>
      <c r="B107" s="90" t="inlineStr">
        <is>
          <t>Fecha</t>
        </is>
      </c>
      <c r="C107" s="90" t="inlineStr">
        <is>
          <t>Cajero</t>
        </is>
      </c>
      <c r="D107" s="90" t="inlineStr">
        <is>
          <t>Nro Voucher</t>
        </is>
      </c>
      <c r="E107" s="90" t="inlineStr">
        <is>
          <t>Nro Cuenta</t>
        </is>
      </c>
      <c r="F107" s="90" t="inlineStr">
        <is>
          <t>Tipo Ingreso</t>
        </is>
      </c>
      <c r="G107" s="91" t="n"/>
      <c r="H107" s="92" t="n"/>
      <c r="I107" s="90" t="inlineStr">
        <is>
          <t>TIPO DE INGRESO</t>
        </is>
      </c>
      <c r="J107" s="90" t="inlineStr">
        <is>
          <t>Cobrador</t>
        </is>
      </c>
    </row>
    <row r="108">
      <c r="A108" s="93" t="n"/>
      <c r="B108" s="93" t="n"/>
      <c r="C108" s="93" t="n"/>
      <c r="D108" s="93" t="n"/>
      <c r="E108" s="93" t="n"/>
      <c r="F108" s="4" t="inlineStr">
        <is>
          <t>EFECTIVO</t>
        </is>
      </c>
      <c r="G108" s="4" t="inlineStr">
        <is>
          <t>CHEQUE</t>
        </is>
      </c>
      <c r="H108" s="4" t="inlineStr">
        <is>
          <t>TRANSFERENCIA</t>
        </is>
      </c>
      <c r="I108" s="93" t="n"/>
      <c r="J108" s="93" t="n"/>
    </row>
    <row r="109">
      <c r="A109" s="5" t="inlineStr">
        <is>
          <t>CCAJ-OR51/55/23</t>
        </is>
      </c>
      <c r="B109" s="6" t="n">
        <v>44998.7908033912</v>
      </c>
      <c r="C109" s="5" t="inlineStr">
        <is>
          <t>3063 ENRIQUE XAVIER RODRIGUEZ CUETO</t>
        </is>
      </c>
      <c r="D109" s="7" t="n"/>
      <c r="E109" s="8" t="n"/>
      <c r="F109" s="9" t="n">
        <v>8199.51</v>
      </c>
      <c r="I109" s="10" t="inlineStr">
        <is>
          <t>EFECTIVO</t>
        </is>
      </c>
      <c r="J109" s="5" t="inlineStr">
        <is>
          <t>3063 ENRIQUE XAVIER RODRIGUEZ CUETO</t>
        </is>
      </c>
    </row>
    <row r="110">
      <c r="A110" s="5" t="inlineStr">
        <is>
          <t>CCAJ-OR51/55/23</t>
        </is>
      </c>
      <c r="B110" s="6" t="n">
        <v>44998.7908033912</v>
      </c>
      <c r="C110" s="5" t="inlineStr">
        <is>
          <t xml:space="preserve">3063 ENRIQUE XAVIER RODRIGUEZ </t>
        </is>
      </c>
      <c r="D110" s="7" t="n"/>
      <c r="E110" s="8" t="n"/>
      <c r="H110" s="9" t="n">
        <v>309.8</v>
      </c>
      <c r="I110" s="10" t="inlineStr">
        <is>
          <t>CÓDIGO QR</t>
        </is>
      </c>
      <c r="J110" s="5" t="inlineStr">
        <is>
          <t>3063 ENRIQUE XAVIER RODRIGUEZ CUETO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F111" s="45" t="n"/>
      <c r="I111" s="10" t="n"/>
      <c r="J111" s="5" t="n"/>
    </row>
    <row r="112" ht="15.75" customHeight="1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32" t="inlineStr">
        <is>
          <t>112931700</t>
        </is>
      </c>
      <c r="E112" s="15" t="n">
        <v>112931819</v>
      </c>
      <c r="F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F113" s="9" t="n"/>
      <c r="I113" s="10" t="n"/>
      <c r="J113" s="5" t="n"/>
    </row>
    <row r="114">
      <c r="A114" s="5" t="n"/>
      <c r="B114" s="6" t="n"/>
      <c r="C114" s="5" t="n"/>
      <c r="D114" s="7" t="n"/>
      <c r="E114" s="8" t="n"/>
      <c r="F114" s="9" t="n"/>
      <c r="I114" s="10" t="n"/>
      <c r="J114" s="5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14/03/2023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90" t="inlineStr">
        <is>
          <t>Cierre Caja</t>
        </is>
      </c>
      <c r="B117" s="90" t="inlineStr">
        <is>
          <t>Fecha</t>
        </is>
      </c>
      <c r="C117" s="90" t="inlineStr">
        <is>
          <t>Cajero</t>
        </is>
      </c>
      <c r="D117" s="90" t="inlineStr">
        <is>
          <t>Nro Voucher</t>
        </is>
      </c>
      <c r="E117" s="90" t="inlineStr">
        <is>
          <t>Nro Cuenta</t>
        </is>
      </c>
      <c r="F117" s="90" t="inlineStr">
        <is>
          <t>Tipo Ingreso</t>
        </is>
      </c>
      <c r="G117" s="91" t="n"/>
      <c r="H117" s="92" t="n"/>
      <c r="I117" s="90" t="inlineStr">
        <is>
          <t>TIPO DE INGRESO</t>
        </is>
      </c>
      <c r="J117" s="90" t="inlineStr">
        <is>
          <t>Cobrador</t>
        </is>
      </c>
    </row>
    <row r="118">
      <c r="A118" s="93" t="n"/>
      <c r="B118" s="93" t="n"/>
      <c r="C118" s="93" t="n"/>
      <c r="D118" s="93" t="n"/>
      <c r="E118" s="93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93" t="n"/>
      <c r="J118" s="93" t="n"/>
    </row>
    <row r="119">
      <c r="A119" s="5" t="inlineStr">
        <is>
          <t>CCAJ-OR51/56/23</t>
        </is>
      </c>
      <c r="B119" s="6" t="n">
        <v>44999.79688130787</v>
      </c>
      <c r="C119" s="5" t="inlineStr">
        <is>
          <t>3063 ENRIQUE XAVIER RODRIGUEZ CUETO</t>
        </is>
      </c>
      <c r="D119" s="7" t="n"/>
      <c r="E119" s="8" t="n"/>
      <c r="F119" s="9" t="n">
        <v>6717.45</v>
      </c>
      <c r="I119" s="10" t="inlineStr">
        <is>
          <t>EFECTIVO</t>
        </is>
      </c>
      <c r="J119" s="5" t="inlineStr">
        <is>
          <t>3063 ENRIQUE XAVIER RODRIGUEZ CUETO</t>
        </is>
      </c>
    </row>
    <row r="120">
      <c r="A120" s="11" t="inlineStr">
        <is>
          <t>SAP</t>
        </is>
      </c>
      <c r="B120" s="3" t="n"/>
      <c r="C120" s="3" t="n"/>
      <c r="D120" s="7" t="n"/>
      <c r="E120" s="8" t="n"/>
      <c r="F120" s="45" t="n"/>
      <c r="I120" s="10" t="n"/>
      <c r="J120" s="5" t="n"/>
    </row>
    <row r="121">
      <c r="A121" s="85" t="inlineStr">
        <is>
          <t>RECORTE SAP</t>
        </is>
      </c>
      <c r="B121" s="91" t="n"/>
      <c r="C121" s="92" t="n"/>
      <c r="D121" s="86" t="inlineStr">
        <is>
          <t>112938577</t>
        </is>
      </c>
      <c r="E121" s="92" t="n"/>
      <c r="F121" s="73" t="n"/>
    </row>
    <row r="122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CAJA-BANCO</t>
        </is>
      </c>
      <c r="E122" s="13" t="inlineStr">
        <is>
          <t>COMPENSACION</t>
        </is>
      </c>
      <c r="F122" s="31" t="n"/>
    </row>
    <row r="123" ht="15.75" customHeight="1">
      <c r="D123" s="37" t="n"/>
      <c r="E123" s="33" t="n"/>
      <c r="F123" s="33" t="n"/>
    </row>
    <row r="124">
      <c r="A124" s="85" t="inlineStr">
        <is>
          <t>RECORTE SAP</t>
        </is>
      </c>
      <c r="B124" s="91" t="n"/>
      <c r="C124" s="92" t="n"/>
      <c r="D124" s="86" t="inlineStr">
        <is>
          <t>COMPROBANTES ME</t>
        </is>
      </c>
      <c r="E124" s="92" t="n"/>
      <c r="F124" s="73" t="n"/>
    </row>
    <row r="125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CAJA-BANCO</t>
        </is>
      </c>
      <c r="E125" s="13" t="inlineStr">
        <is>
          <t>COMPENSACION</t>
        </is>
      </c>
      <c r="F125" s="31" t="n"/>
    </row>
    <row r="126" ht="15.75" customHeight="1">
      <c r="A126" s="24" t="n"/>
      <c r="B126" s="6" t="n"/>
      <c r="C126" s="5" t="n"/>
      <c r="D126" s="37" t="n"/>
      <c r="E126" s="33" t="n"/>
      <c r="F126" s="33" t="n"/>
      <c r="I126" s="10" t="n"/>
      <c r="J126" s="5" t="n"/>
    </row>
    <row r="127"/>
    <row r="128">
      <c r="A128" s="1" t="inlineStr">
        <is>
          <t>Cierre Caja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3" t="inlineStr">
        <is>
          <t>Del 15/03/2023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90" t="inlineStr">
        <is>
          <t>Cierre Caja</t>
        </is>
      </c>
      <c r="B130" s="90" t="inlineStr">
        <is>
          <t>Fecha</t>
        </is>
      </c>
      <c r="C130" s="90" t="inlineStr">
        <is>
          <t>Cajero</t>
        </is>
      </c>
      <c r="D130" s="90" t="inlineStr">
        <is>
          <t>Nro Voucher</t>
        </is>
      </c>
      <c r="E130" s="90" t="inlineStr">
        <is>
          <t>Nro Cuenta</t>
        </is>
      </c>
      <c r="F130" s="90" t="inlineStr">
        <is>
          <t>Tipo Ingreso</t>
        </is>
      </c>
      <c r="G130" s="91" t="n"/>
      <c r="H130" s="92" t="n"/>
      <c r="I130" s="90" t="inlineStr">
        <is>
          <t>TIPO DE INGRESO</t>
        </is>
      </c>
      <c r="J130" s="90" t="inlineStr">
        <is>
          <t>Cobrador</t>
        </is>
      </c>
    </row>
    <row r="131">
      <c r="A131" s="93" t="n"/>
      <c r="B131" s="93" t="n"/>
      <c r="C131" s="93" t="n"/>
      <c r="D131" s="93" t="n"/>
      <c r="E131" s="93" t="n"/>
      <c r="F131" s="4" t="inlineStr">
        <is>
          <t>EFECTIVO</t>
        </is>
      </c>
      <c r="G131" s="4" t="inlineStr">
        <is>
          <t>CHEQUE</t>
        </is>
      </c>
      <c r="H131" s="4" t="inlineStr">
        <is>
          <t>TRANSFERENCIA</t>
        </is>
      </c>
      <c r="I131" s="93" t="n"/>
      <c r="J131" s="93" t="n"/>
    </row>
    <row r="132">
      <c r="A132" s="5" t="inlineStr">
        <is>
          <t>CCAJ-OR51/57/23</t>
        </is>
      </c>
      <c r="B132" s="6" t="n">
        <v>45000.79559396991</v>
      </c>
      <c r="C132" s="5" t="inlineStr">
        <is>
          <t>3063 ENRIQUE XAVIER RODRIGUEZ CUETO</t>
        </is>
      </c>
      <c r="D132" s="7" t="n"/>
      <c r="E132" s="8" t="n"/>
      <c r="F132" s="9" t="n">
        <v>9602.68</v>
      </c>
      <c r="I132" s="10" t="inlineStr">
        <is>
          <t>EFECTIVO</t>
        </is>
      </c>
      <c r="J132" s="5" t="inlineStr">
        <is>
          <t>3063 ENRIQUE XAVIER RODRIGUEZ CUETO</t>
        </is>
      </c>
    </row>
    <row r="133">
      <c r="A133" s="11" t="inlineStr">
        <is>
          <t>SAP</t>
        </is>
      </c>
      <c r="B133" s="3" t="n"/>
      <c r="C133" s="3" t="n"/>
      <c r="D133" s="7" t="n"/>
      <c r="E133" s="8" t="n"/>
      <c r="H133" s="9" t="n"/>
      <c r="I133" s="10" t="n"/>
      <c r="J133" s="5" t="n"/>
    </row>
    <row r="134">
      <c r="A134" s="85" t="inlineStr">
        <is>
          <t>RECORTE SAP</t>
        </is>
      </c>
      <c r="B134" s="91" t="n"/>
      <c r="C134" s="92" t="n"/>
      <c r="D134" s="86" t="inlineStr">
        <is>
          <t>COMPROBANTES MN</t>
        </is>
      </c>
      <c r="E134" s="92" t="n"/>
      <c r="F134" s="73" t="n"/>
    </row>
    <row r="135">
      <c r="A135" s="13" t="inlineStr">
        <is>
          <t>CIERRE DE CAJA</t>
        </is>
      </c>
      <c r="B135" s="13" t="inlineStr">
        <is>
          <t>FECHA</t>
        </is>
      </c>
      <c r="C135" s="13" t="inlineStr">
        <is>
          <t>IMPORTE</t>
        </is>
      </c>
      <c r="D135" s="13" t="inlineStr">
        <is>
          <t>DOC CAJA-BANCO</t>
        </is>
      </c>
      <c r="E135" s="13" t="inlineStr">
        <is>
          <t>COMPENSACION</t>
        </is>
      </c>
      <c r="F135" s="31" t="n"/>
    </row>
    <row r="136" ht="15.75" customHeight="1">
      <c r="D136" s="37" t="n"/>
      <c r="E136" s="33" t="n"/>
      <c r="F136" s="33" t="n"/>
    </row>
    <row r="137">
      <c r="A137" s="85" t="inlineStr">
        <is>
          <t>RECORTE SAP</t>
        </is>
      </c>
      <c r="B137" s="91" t="n"/>
      <c r="C137" s="92" t="n"/>
      <c r="D137" s="86" t="inlineStr">
        <is>
          <t>COMPROBANTES ME</t>
        </is>
      </c>
      <c r="E137" s="92" t="n"/>
      <c r="F137" s="73" t="n"/>
    </row>
    <row r="138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CAJA-BANCO</t>
        </is>
      </c>
      <c r="E138" s="13" t="inlineStr">
        <is>
          <t>COMPENSACION</t>
        </is>
      </c>
      <c r="F138" s="31" t="n"/>
    </row>
    <row r="139" ht="15.75" customHeight="1">
      <c r="A139" s="24" t="n"/>
      <c r="B139" s="6" t="n"/>
      <c r="C139" s="5" t="n"/>
      <c r="D139" s="37" t="n"/>
      <c r="E139" s="33" t="n"/>
      <c r="F139" s="33" t="n"/>
      <c r="I139" s="10" t="n"/>
      <c r="J139" s="5" t="n"/>
    </row>
    <row r="140"/>
    <row r="141">
      <c r="A141" s="1" t="inlineStr">
        <is>
          <t>Cierre Caja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3" t="inlineStr">
        <is>
          <t>Del 16/03/2023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90" t="inlineStr">
        <is>
          <t>Cierre Caja</t>
        </is>
      </c>
      <c r="B143" s="90" t="inlineStr">
        <is>
          <t>Fecha</t>
        </is>
      </c>
      <c r="C143" s="90" t="inlineStr">
        <is>
          <t>Cajero</t>
        </is>
      </c>
      <c r="D143" s="90" t="inlineStr">
        <is>
          <t>Nro Voucher</t>
        </is>
      </c>
      <c r="E143" s="90" t="inlineStr">
        <is>
          <t>Nro Cuenta</t>
        </is>
      </c>
      <c r="F143" s="90" t="inlineStr">
        <is>
          <t>Tipo Ingreso</t>
        </is>
      </c>
      <c r="G143" s="91" t="n"/>
      <c r="H143" s="92" t="n"/>
      <c r="I143" s="90" t="inlineStr">
        <is>
          <t>TIPO DE INGRESO</t>
        </is>
      </c>
      <c r="J143" s="90" t="inlineStr">
        <is>
          <t>Cobrador</t>
        </is>
      </c>
    </row>
    <row r="144">
      <c r="A144" s="93" t="n"/>
      <c r="B144" s="93" t="n"/>
      <c r="C144" s="93" t="n"/>
      <c r="D144" s="93" t="n"/>
      <c r="E144" s="93" t="n"/>
      <c r="F144" s="4" t="inlineStr">
        <is>
          <t>EFECTIVO</t>
        </is>
      </c>
      <c r="G144" s="4" t="inlineStr">
        <is>
          <t>CHEQUE</t>
        </is>
      </c>
      <c r="H144" s="4" t="inlineStr">
        <is>
          <t>TRANSFERENCIA</t>
        </is>
      </c>
      <c r="I144" s="93" t="n"/>
      <c r="J144" s="93" t="n"/>
    </row>
    <row r="145">
      <c r="A145" s="5" t="inlineStr">
        <is>
          <t>CCAJ-OR51/58/23</t>
        </is>
      </c>
      <c r="B145" s="6" t="n">
        <v>45001.8098465625</v>
      </c>
      <c r="C145" s="5" t="inlineStr">
        <is>
          <t>3063 ENRIQUE XAVIER RODRIGUEZ CUETO</t>
        </is>
      </c>
      <c r="D145" s="7" t="n"/>
      <c r="E145" s="8" t="n"/>
      <c r="F145" s="9" t="n">
        <v>5933.42</v>
      </c>
      <c r="I145" s="10" t="inlineStr">
        <is>
          <t>EFECTIVO</t>
        </is>
      </c>
      <c r="J145" s="5" t="inlineStr">
        <is>
          <t>3063 ENRIQUE XAVIER RODRIGUEZ CUETO</t>
        </is>
      </c>
    </row>
    <row r="146" ht="15.75" customHeight="1">
      <c r="A146" s="24" t="inlineStr">
        <is>
          <t>SAP</t>
        </is>
      </c>
      <c r="B146" s="6" t="n"/>
      <c r="C146" s="5" t="n"/>
      <c r="D146" s="7" t="n"/>
      <c r="E146" s="8" t="n"/>
      <c r="F146" s="33" t="n"/>
      <c r="G146" s="9" t="n"/>
      <c r="I146" s="10" t="n"/>
      <c r="J146" s="8" t="n"/>
    </row>
    <row r="147" ht="15.75" customHeight="1">
      <c r="A147" s="85" t="inlineStr">
        <is>
          <t>RECORTE SAP</t>
        </is>
      </c>
      <c r="B147" s="91" t="n"/>
      <c r="C147" s="92" t="n"/>
      <c r="D147" s="86" t="inlineStr">
        <is>
          <t>COMPROBANTES MN</t>
        </is>
      </c>
      <c r="E147" s="92" t="n"/>
      <c r="F147" s="33" t="n"/>
      <c r="G147" s="9" t="n"/>
      <c r="I147" s="10" t="n"/>
      <c r="J147" s="8" t="n"/>
    </row>
    <row r="148" ht="15.75" customHeight="1">
      <c r="A148" s="13" t="inlineStr">
        <is>
          <t>CIERRE DE CAJA</t>
        </is>
      </c>
      <c r="B148" s="13" t="inlineStr">
        <is>
          <t>FECHA</t>
        </is>
      </c>
      <c r="C148" s="13" t="inlineStr">
        <is>
          <t>IMPORTE</t>
        </is>
      </c>
      <c r="D148" s="13" t="inlineStr">
        <is>
          <t>DOC CAJA-BANCO</t>
        </is>
      </c>
      <c r="E148" s="13" t="inlineStr">
        <is>
          <t>COMPENSACION</t>
        </is>
      </c>
      <c r="F148" s="33" t="n"/>
      <c r="G148" s="9" t="n"/>
      <c r="I148" s="10" t="n"/>
      <c r="J148" s="8" t="n"/>
    </row>
    <row r="149" ht="15.75" customHeight="1">
      <c r="D149" s="37" t="n"/>
      <c r="E149" s="33" t="n"/>
      <c r="F149" s="33" t="n"/>
      <c r="G149" s="9" t="n"/>
      <c r="I149" s="10" t="n"/>
      <c r="J149" s="8" t="n"/>
    </row>
    <row r="150" ht="15.75" customHeight="1">
      <c r="A150" s="85" t="inlineStr">
        <is>
          <t>RECORTE SAP</t>
        </is>
      </c>
      <c r="B150" s="91" t="n"/>
      <c r="C150" s="92" t="n"/>
      <c r="D150" s="86" t="inlineStr">
        <is>
          <t>COMPROBANTES ME</t>
        </is>
      </c>
      <c r="E150" s="92" t="n"/>
      <c r="F150" s="33" t="n"/>
      <c r="G150" s="9" t="n"/>
      <c r="I150" s="10" t="n"/>
      <c r="J150" s="8" t="n"/>
    </row>
    <row r="151" ht="15.75" customHeight="1">
      <c r="A151" s="13" t="inlineStr">
        <is>
          <t>CIERRE DE CAJA</t>
        </is>
      </c>
      <c r="B151" s="13" t="inlineStr">
        <is>
          <t>FECHA</t>
        </is>
      </c>
      <c r="C151" s="13" t="inlineStr">
        <is>
          <t>IMPORTE</t>
        </is>
      </c>
      <c r="D151" s="13" t="inlineStr">
        <is>
          <t>DOC CAJA-BANCO</t>
        </is>
      </c>
      <c r="E151" s="13" t="inlineStr">
        <is>
          <t>COMPENSACION</t>
        </is>
      </c>
      <c r="F151" s="33" t="n"/>
      <c r="G151" s="9" t="n"/>
      <c r="I151" s="10" t="n"/>
      <c r="J151" s="8" t="n"/>
    </row>
    <row r="152" ht="15.75" customHeight="1">
      <c r="A152" s="24" t="n"/>
      <c r="B152" s="6" t="n"/>
      <c r="C152" s="5" t="n"/>
      <c r="D152" s="37" t="n"/>
      <c r="E152" s="33" t="n"/>
      <c r="F152" s="33" t="n"/>
      <c r="G152" s="9" t="n"/>
      <c r="I152" s="10" t="n"/>
      <c r="J152" s="8" t="n"/>
    </row>
  </sheetData>
  <mergeCells count="132">
    <mergeCell ref="F107:H107"/>
    <mergeCell ref="I107:I108"/>
    <mergeCell ref="J107:J108"/>
    <mergeCell ref="A107:A108"/>
    <mergeCell ref="B107:B108"/>
    <mergeCell ref="C107:C108"/>
    <mergeCell ref="D107:D108"/>
    <mergeCell ref="E107:E108"/>
    <mergeCell ref="I70:I71"/>
    <mergeCell ref="J70:J71"/>
    <mergeCell ref="A70:A71"/>
    <mergeCell ref="B70:B71"/>
    <mergeCell ref="C70:C71"/>
    <mergeCell ref="D70:D71"/>
    <mergeCell ref="E70:E71"/>
    <mergeCell ref="F70:H70"/>
    <mergeCell ref="F79:H79"/>
    <mergeCell ref="I79:I80"/>
    <mergeCell ref="J79:J80"/>
    <mergeCell ref="A79:A80"/>
    <mergeCell ref="B79:B80"/>
    <mergeCell ref="C79:C80"/>
    <mergeCell ref="D79:D80"/>
    <mergeCell ref="E79:E80"/>
    <mergeCell ref="F22:H22"/>
    <mergeCell ref="I22:I23"/>
    <mergeCell ref="J22:J23"/>
    <mergeCell ref="A22:A23"/>
    <mergeCell ref="B22:B23"/>
    <mergeCell ref="C22:C23"/>
    <mergeCell ref="D22:D23"/>
    <mergeCell ref="E22:E23"/>
    <mergeCell ref="I3:I4"/>
    <mergeCell ref="J3:J4"/>
    <mergeCell ref="A3:A4"/>
    <mergeCell ref="B3:B4"/>
    <mergeCell ref="C3:C4"/>
    <mergeCell ref="D3:D4"/>
    <mergeCell ref="E3:E4"/>
    <mergeCell ref="F3:H3"/>
    <mergeCell ref="F13:H13"/>
    <mergeCell ref="I13:I14"/>
    <mergeCell ref="J13:J14"/>
    <mergeCell ref="A13:A14"/>
    <mergeCell ref="B13:B14"/>
    <mergeCell ref="C13:C14"/>
    <mergeCell ref="D13:D14"/>
    <mergeCell ref="E13:E14"/>
    <mergeCell ref="F32:H32"/>
    <mergeCell ref="I32:I33"/>
    <mergeCell ref="J32:J33"/>
    <mergeCell ref="A32:A33"/>
    <mergeCell ref="B32:B33"/>
    <mergeCell ref="C32:C33"/>
    <mergeCell ref="D32:D33"/>
    <mergeCell ref="E32:E33"/>
    <mergeCell ref="F41:H41"/>
    <mergeCell ref="I41:I42"/>
    <mergeCell ref="J41:J42"/>
    <mergeCell ref="A41:A42"/>
    <mergeCell ref="B41:B42"/>
    <mergeCell ref="C41:C42"/>
    <mergeCell ref="D41:D42"/>
    <mergeCell ref="E41:E42"/>
    <mergeCell ref="I60:I61"/>
    <mergeCell ref="J60:J61"/>
    <mergeCell ref="A60:A61"/>
    <mergeCell ref="B60:B61"/>
    <mergeCell ref="C60:C61"/>
    <mergeCell ref="D60:D61"/>
    <mergeCell ref="E60:E61"/>
    <mergeCell ref="F60:H60"/>
    <mergeCell ref="I51:I52"/>
    <mergeCell ref="J51:J52"/>
    <mergeCell ref="A51:A52"/>
    <mergeCell ref="B51:B52"/>
    <mergeCell ref="C51:C52"/>
    <mergeCell ref="D51:D52"/>
    <mergeCell ref="E51:E52"/>
    <mergeCell ref="F51:H51"/>
    <mergeCell ref="F89:H89"/>
    <mergeCell ref="I89:I90"/>
    <mergeCell ref="J89:J90"/>
    <mergeCell ref="A89:A90"/>
    <mergeCell ref="B89:B90"/>
    <mergeCell ref="C89:C90"/>
    <mergeCell ref="D89:D90"/>
    <mergeCell ref="E89:E90"/>
    <mergeCell ref="I98:I99"/>
    <mergeCell ref="J98:J99"/>
    <mergeCell ref="A98:A99"/>
    <mergeCell ref="B98:B99"/>
    <mergeCell ref="C98:C99"/>
    <mergeCell ref="D98:D99"/>
    <mergeCell ref="E98:E99"/>
    <mergeCell ref="F98:H98"/>
    <mergeCell ref="F130:H130"/>
    <mergeCell ref="I130:I131"/>
    <mergeCell ref="J130:J131"/>
    <mergeCell ref="F117:H117"/>
    <mergeCell ref="I117:I118"/>
    <mergeCell ref="J117:J118"/>
    <mergeCell ref="A117:A118"/>
    <mergeCell ref="B117:B118"/>
    <mergeCell ref="C117:C118"/>
    <mergeCell ref="D117:D118"/>
    <mergeCell ref="E117:E118"/>
    <mergeCell ref="A121:C121"/>
    <mergeCell ref="D121:E121"/>
    <mergeCell ref="A124:C124"/>
    <mergeCell ref="D124:E124"/>
    <mergeCell ref="A134:C134"/>
    <mergeCell ref="D134:E134"/>
    <mergeCell ref="A137:C137"/>
    <mergeCell ref="D137:E137"/>
    <mergeCell ref="A130:A131"/>
    <mergeCell ref="B130:B131"/>
    <mergeCell ref="C130:C131"/>
    <mergeCell ref="D130:D131"/>
    <mergeCell ref="E130:E131"/>
    <mergeCell ref="A150:C150"/>
    <mergeCell ref="D150:E150"/>
    <mergeCell ref="A147:C147"/>
    <mergeCell ref="D147:E147"/>
    <mergeCell ref="I143:I144"/>
    <mergeCell ref="J143:J144"/>
    <mergeCell ref="A143:A144"/>
    <mergeCell ref="B143:B144"/>
    <mergeCell ref="C143:C144"/>
    <mergeCell ref="D143:D144"/>
    <mergeCell ref="E143:E144"/>
    <mergeCell ref="F143:H143"/>
  </mergeCells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01"/>
  <sheetViews>
    <sheetView topLeftCell="A188" workbookViewId="0">
      <selection activeCell="C199" sqref="C199:C20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2.85546875" bestFit="1" customWidth="1" min="6" max="6"/>
    <col width="7.85546875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CCAJ-TR47/46/2023</t>
        </is>
      </c>
      <c r="B5" s="6" t="n">
        <v>44985.73222224537</v>
      </c>
      <c r="C5" s="5" t="inlineStr">
        <is>
          <t>2981 DAVID ZABALA - CAJA</t>
        </is>
      </c>
      <c r="D5" s="7" t="n">
        <v>5192069</v>
      </c>
      <c r="E5" s="5" t="inlineStr">
        <is>
          <t>BANCO UNION-10000020161539</t>
        </is>
      </c>
      <c r="H5" s="9" t="n">
        <v>454.26</v>
      </c>
      <c r="I5" s="5" t="inlineStr">
        <is>
          <t>DEPÓSITO BANCARIO</t>
        </is>
      </c>
      <c r="J5" s="5" t="inlineStr">
        <is>
          <t>3047 PAOLA LOAYZA ZAMBRANA</t>
        </is>
      </c>
    </row>
    <row r="6">
      <c r="A6" s="5" t="inlineStr">
        <is>
          <t>CCAJ-TR47/46/2023</t>
        </is>
      </c>
      <c r="B6" s="6" t="n">
        <v>44985.73222224537</v>
      </c>
      <c r="C6" s="5" t="inlineStr">
        <is>
          <t>2981 DAVID ZABALA - CAJA</t>
        </is>
      </c>
      <c r="D6" s="7" t="n">
        <v>375347</v>
      </c>
      <c r="E6" s="8" t="inlineStr">
        <is>
          <t>BISA-100070090</t>
        </is>
      </c>
      <c r="H6" s="9" t="n">
        <v>10470</v>
      </c>
      <c r="I6" s="5" t="inlineStr">
        <is>
          <t>DEPÓSITO BANCARIO</t>
        </is>
      </c>
      <c r="J6" s="5" t="inlineStr">
        <is>
          <t>3047 PAOLA LOAYZA ZAMBRANA</t>
        </is>
      </c>
    </row>
    <row r="7">
      <c r="A7" s="5" t="inlineStr">
        <is>
          <t>CCAJ-TR47/46/2023</t>
        </is>
      </c>
      <c r="B7" s="6" t="n">
        <v>44985.73222224537</v>
      </c>
      <c r="C7" s="5" t="inlineStr">
        <is>
          <t>2981 DAVID ZABALA - CAJA</t>
        </is>
      </c>
      <c r="D7" s="7" t="n"/>
      <c r="E7" s="8" t="n"/>
      <c r="F7" s="9" t="n">
        <v>11934</v>
      </c>
      <c r="I7" s="10" t="inlineStr">
        <is>
          <t>EFECTIVO</t>
        </is>
      </c>
      <c r="J7" s="5" t="inlineStr">
        <is>
          <t>3002 ADRIAN JESUS CORTEZ CHAVEZ</t>
        </is>
      </c>
    </row>
    <row r="8">
      <c r="A8" s="5" t="inlineStr">
        <is>
          <t>CCAJ-TR47/46/2023</t>
        </is>
      </c>
      <c r="B8" s="6" t="n">
        <v>44985.73222224537</v>
      </c>
      <c r="C8" s="5" t="inlineStr">
        <is>
          <t>2981 DAVID ZABALA - CAJA</t>
        </is>
      </c>
      <c r="D8" s="7" t="n"/>
      <c r="E8" s="8" t="n"/>
      <c r="F8" s="9" t="n">
        <v>2261.2</v>
      </c>
      <c r="I8" s="10" t="inlineStr">
        <is>
          <t>EFECTIVO</t>
        </is>
      </c>
      <c r="J8" s="5" t="inlineStr">
        <is>
          <t>3047 PAOLA LOAYZA ZAMBRANA</t>
        </is>
      </c>
    </row>
    <row r="9">
      <c r="A9" s="5" t="inlineStr">
        <is>
          <t>CCAJ-TR47/46/2023</t>
        </is>
      </c>
      <c r="B9" s="6" t="n">
        <v>44985.73222224537</v>
      </c>
      <c r="C9" s="5" t="inlineStr">
        <is>
          <t>2981 DAVID ZABALA - CAJA</t>
        </is>
      </c>
      <c r="D9" s="7" t="n"/>
      <c r="E9" s="8" t="n"/>
      <c r="F9" s="9" t="n">
        <v>4122</v>
      </c>
      <c r="I9" s="10" t="inlineStr">
        <is>
          <t>EFECTIVO</t>
        </is>
      </c>
      <c r="J9" s="8" t="inlineStr">
        <is>
          <t>1019 HARWIN JAYO - T03</t>
        </is>
      </c>
    </row>
    <row r="10">
      <c r="A10" s="11" t="inlineStr">
        <is>
          <t>SAP</t>
        </is>
      </c>
      <c r="B10" s="3" t="n"/>
      <c r="C10" s="3" t="n"/>
      <c r="D10" s="7" t="n"/>
      <c r="E10" s="8" t="n"/>
      <c r="F10" s="12">
        <f>SUM(F5:G9)</f>
        <v/>
      </c>
      <c r="H10" s="9" t="n"/>
      <c r="I10" s="10" t="n"/>
      <c r="J10" s="5" t="n"/>
    </row>
    <row r="11" ht="15.75" customHeight="1">
      <c r="A11" s="13" t="inlineStr">
        <is>
          <t>FECHA</t>
        </is>
      </c>
      <c r="B11" s="13" t="inlineStr">
        <is>
          <t>CIERRE DE CAJA</t>
        </is>
      </c>
      <c r="C11" s="13" t="inlineStr">
        <is>
          <t>IMPORTE</t>
        </is>
      </c>
      <c r="D11" s="18" t="n">
        <v>112847533</v>
      </c>
      <c r="E11" s="15" t="n">
        <v>112848042</v>
      </c>
      <c r="H11" s="9" t="n"/>
      <c r="I11" s="10" t="n"/>
      <c r="J11" s="5" t="n"/>
    </row>
    <row r="12">
      <c r="D12" s="19" t="inlineStr">
        <is>
          <t>BOOT</t>
        </is>
      </c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01/03/2023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90" t="inlineStr">
        <is>
          <t>Cierre Caja</t>
        </is>
      </c>
      <c r="B16" s="90" t="inlineStr">
        <is>
          <t>Fecha</t>
        </is>
      </c>
      <c r="C16" s="90" t="inlineStr">
        <is>
          <t>Cajero</t>
        </is>
      </c>
      <c r="D16" s="90" t="inlineStr">
        <is>
          <t>Nro Voucher</t>
        </is>
      </c>
      <c r="E16" s="90" t="inlineStr">
        <is>
          <t>Nro Cuenta</t>
        </is>
      </c>
      <c r="F16" s="90" t="inlineStr">
        <is>
          <t>Tipo Ingreso</t>
        </is>
      </c>
      <c r="G16" s="91" t="n"/>
      <c r="H16" s="92" t="n"/>
      <c r="I16" s="90" t="inlineStr">
        <is>
          <t>TIPO DE INGRESO</t>
        </is>
      </c>
      <c r="J16" s="90" t="inlineStr">
        <is>
          <t>Cobrador</t>
        </is>
      </c>
    </row>
    <row r="17">
      <c r="A17" s="93" t="n"/>
      <c r="B17" s="93" t="n"/>
      <c r="C17" s="93" t="n"/>
      <c r="D17" s="93" t="n"/>
      <c r="E17" s="93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93" t="n"/>
      <c r="J17" s="93" t="n"/>
    </row>
    <row r="18">
      <c r="A18" s="5" t="inlineStr">
        <is>
          <t>CCAJ-TR47/47/2023</t>
        </is>
      </c>
      <c r="B18" s="6" t="n">
        <v>44986.70015930555</v>
      </c>
      <c r="C18" s="5" t="inlineStr">
        <is>
          <t>2981 DAVID ZABALA - CAJA</t>
        </is>
      </c>
      <c r="D18" s="10" t="n"/>
      <c r="E18" s="8" t="n"/>
      <c r="F18" s="9" t="n">
        <v>8175.5</v>
      </c>
      <c r="I18" s="10" t="inlineStr">
        <is>
          <t>EFECTIVO</t>
        </is>
      </c>
      <c r="J18" s="5" t="inlineStr">
        <is>
          <t>2999 GUSTAVO LINARES CASTRO</t>
        </is>
      </c>
    </row>
    <row r="19">
      <c r="A19" s="5" t="inlineStr">
        <is>
          <t>CCAJ-TR47/47/2023</t>
        </is>
      </c>
      <c r="B19" s="6" t="n">
        <v>44986.70015930555</v>
      </c>
      <c r="C19" s="5" t="inlineStr">
        <is>
          <t>2981 DAVID ZABALA - CAJA</t>
        </is>
      </c>
      <c r="D19" s="10" t="n"/>
      <c r="E19" s="8" t="n"/>
      <c r="F19" s="9" t="n">
        <v>7774</v>
      </c>
      <c r="I19" s="10" t="inlineStr">
        <is>
          <t>EFECTIVO</t>
        </is>
      </c>
      <c r="J19" s="5" t="inlineStr">
        <is>
          <t>3002 ADRIAN JESUS CORTEZ CHAVEZ</t>
        </is>
      </c>
    </row>
    <row r="20">
      <c r="A20" s="5" t="inlineStr">
        <is>
          <t>CCAJ-TR47/47/2023</t>
        </is>
      </c>
      <c r="B20" s="6" t="n">
        <v>44986.70015930555</v>
      </c>
      <c r="C20" s="5" t="inlineStr">
        <is>
          <t>2981 DAVID ZABALA - CAJA</t>
        </is>
      </c>
      <c r="D20" s="10" t="n"/>
      <c r="E20" s="8" t="n"/>
      <c r="F20" s="9" t="n">
        <v>435</v>
      </c>
      <c r="I20" s="10" t="inlineStr">
        <is>
          <t>EFECTIVO</t>
        </is>
      </c>
      <c r="J20" s="5" t="inlineStr">
        <is>
          <t>3047 PAOLA LOAYZA ZAMBRANA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12">
        <f>SUM(F18:G20)</f>
        <v/>
      </c>
      <c r="H21" s="9" t="n"/>
      <c r="I21" s="10" t="n"/>
      <c r="J21" s="5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  <c r="D22" s="7" t="n"/>
      <c r="E22" s="8" t="n"/>
      <c r="F22" s="36" t="n"/>
      <c r="H22" s="9" t="n"/>
      <c r="I22" s="10" t="n"/>
      <c r="J22" s="5" t="n"/>
    </row>
    <row r="23" ht="15.75" customHeight="1">
      <c r="D23" s="34" t="n">
        <v>112862324</v>
      </c>
      <c r="E23" s="15" t="n">
        <v>112862509</v>
      </c>
    </row>
    <row r="24">
      <c r="D24" t="inlineStr">
        <is>
          <t>112862324</t>
        </is>
      </c>
      <c r="E24" t="inlineStr">
        <is>
          <t>112862347</t>
        </is>
      </c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02/03/2023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90" t="inlineStr">
        <is>
          <t>Cierre Caja</t>
        </is>
      </c>
      <c r="B27" s="90" t="inlineStr">
        <is>
          <t>Fecha</t>
        </is>
      </c>
      <c r="C27" s="90" t="inlineStr">
        <is>
          <t>Cajero</t>
        </is>
      </c>
      <c r="D27" s="90" t="inlineStr">
        <is>
          <t>Nro Voucher</t>
        </is>
      </c>
      <c r="E27" s="90" t="inlineStr">
        <is>
          <t>Nro Cuenta</t>
        </is>
      </c>
      <c r="F27" s="90" t="inlineStr">
        <is>
          <t>Tipo Ingreso</t>
        </is>
      </c>
      <c r="G27" s="91" t="n"/>
      <c r="H27" s="92" t="n"/>
      <c r="I27" s="90" t="inlineStr">
        <is>
          <t>TIPO DE INGRESO</t>
        </is>
      </c>
      <c r="J27" s="90" t="inlineStr">
        <is>
          <t>Cobrador</t>
        </is>
      </c>
    </row>
    <row r="28">
      <c r="A28" s="93" t="n"/>
      <c r="B28" s="93" t="n"/>
      <c r="C28" s="93" t="n"/>
      <c r="D28" s="93" t="n"/>
      <c r="E28" s="93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93" t="n"/>
      <c r="J28" s="93" t="n"/>
    </row>
    <row r="29">
      <c r="A29" s="5" t="inlineStr">
        <is>
          <t>CCAJ-TR47/48/2023</t>
        </is>
      </c>
      <c r="B29" s="6" t="n"/>
      <c r="C29" s="5" t="n"/>
      <c r="D29" s="7" t="n"/>
      <c r="E29" s="8" t="n"/>
      <c r="H29" s="9" t="n"/>
      <c r="I29" s="10" t="n"/>
      <c r="J29" s="5" t="n"/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5" t="n"/>
    </row>
    <row r="3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7" t="n"/>
      <c r="E31" s="8" t="n"/>
      <c r="H31" s="9" t="n"/>
      <c r="I31" s="10" t="n"/>
      <c r="J31" s="5" t="n"/>
    </row>
    <row r="32">
      <c r="A32" s="31" t="n"/>
      <c r="B32" s="31" t="n"/>
      <c r="C32" s="31" t="n"/>
      <c r="D32" s="7" t="n"/>
      <c r="E32" s="8" t="n"/>
      <c r="H32" s="9" t="n"/>
      <c r="I32" s="10" t="n"/>
      <c r="J32" s="5" t="n"/>
    </row>
    <row r="33">
      <c r="A33" s="29" t="inlineStr">
        <is>
          <t>ANULADO S/G CORREO DEL 03/03/2023</t>
        </is>
      </c>
      <c r="B33" s="28" t="n"/>
      <c r="C33" s="28" t="n"/>
    </row>
    <row r="34"/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04/03/2023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90" t="inlineStr">
        <is>
          <t>Cierre Caja</t>
        </is>
      </c>
      <c r="B37" s="90" t="inlineStr">
        <is>
          <t>Fecha</t>
        </is>
      </c>
      <c r="C37" s="90" t="inlineStr">
        <is>
          <t>Cajero</t>
        </is>
      </c>
      <c r="D37" s="90" t="inlineStr">
        <is>
          <t>Nro Voucher</t>
        </is>
      </c>
      <c r="E37" s="90" t="inlineStr">
        <is>
          <t>Nro Cuenta</t>
        </is>
      </c>
      <c r="F37" s="90" t="inlineStr">
        <is>
          <t>Tipo Ingreso</t>
        </is>
      </c>
      <c r="G37" s="91" t="n"/>
      <c r="H37" s="92" t="n"/>
      <c r="I37" s="90" t="inlineStr">
        <is>
          <t>TIPO DE INGRESO</t>
        </is>
      </c>
      <c r="J37" s="90" t="inlineStr">
        <is>
          <t>Cobrador</t>
        </is>
      </c>
    </row>
    <row r="38">
      <c r="A38" s="93" t="n"/>
      <c r="B38" s="93" t="n"/>
      <c r="C38" s="93" t="n"/>
      <c r="D38" s="93" t="n"/>
      <c r="E38" s="93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93" t="n"/>
      <c r="J38" s="93" t="n"/>
    </row>
    <row r="39">
      <c r="A39" s="5" t="inlineStr">
        <is>
          <t>CCAJ-TR47/49/2023</t>
        </is>
      </c>
      <c r="B39" s="6" t="n">
        <v>44988.3510037037</v>
      </c>
      <c r="C39" s="5" t="inlineStr">
        <is>
          <t>2981 DAVID ZABALA - CAJA</t>
        </is>
      </c>
      <c r="D39" s="7" t="n">
        <v>40235207</v>
      </c>
      <c r="E39" s="5" t="inlineStr">
        <is>
          <t>BANCO UNION-10000020271437</t>
        </is>
      </c>
      <c r="H39" s="9" t="n">
        <v>900</v>
      </c>
      <c r="I39" s="5" t="inlineStr">
        <is>
          <t>DEPÓSITO BANCARIO</t>
        </is>
      </c>
      <c r="J39" s="8" t="inlineStr">
        <is>
          <t>1019 HARWIN JAYO - T03</t>
        </is>
      </c>
    </row>
    <row r="40">
      <c r="A40" s="5" t="inlineStr">
        <is>
          <t>CCAJ-TR47/49/2023</t>
        </is>
      </c>
      <c r="B40" s="6" t="n">
        <v>44988.3510037037</v>
      </c>
      <c r="C40" s="5" t="inlineStr">
        <is>
          <t>2981 DAVID ZABALA - CAJA</t>
        </is>
      </c>
      <c r="D40" s="7" t="n">
        <v>40235207</v>
      </c>
      <c r="E40" s="5" t="inlineStr">
        <is>
          <t>BANCO UNION-10000020271437</t>
        </is>
      </c>
      <c r="H40" s="9" t="n">
        <v>300</v>
      </c>
      <c r="I40" s="5" t="inlineStr">
        <is>
          <t>DEPÓSITO BANCARIO</t>
        </is>
      </c>
      <c r="J40" s="8" t="inlineStr">
        <is>
          <t>1019 HARWIN JAYO - T03</t>
        </is>
      </c>
    </row>
    <row r="41">
      <c r="A41" s="5" t="inlineStr">
        <is>
          <t>CCAJ-TR47/49/2023</t>
        </is>
      </c>
      <c r="B41" s="6" t="n">
        <v>44988.3510037037</v>
      </c>
      <c r="C41" s="5" t="inlineStr">
        <is>
          <t>2981 DAVID ZABALA - CAJA</t>
        </is>
      </c>
      <c r="D41" s="7" t="n"/>
      <c r="E41" s="8" t="n"/>
      <c r="F41" s="9" t="n">
        <v>3053</v>
      </c>
      <c r="I41" s="10" t="inlineStr">
        <is>
          <t>EFECTIVO</t>
        </is>
      </c>
      <c r="J41" s="5" t="inlineStr">
        <is>
          <t>3002 ADRIAN JESUS CORTEZ CHAVEZ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7" t="n"/>
      <c r="E43" s="8" t="n"/>
      <c r="H43" s="9" t="n"/>
      <c r="I43" s="10" t="n"/>
      <c r="J43" s="5" t="n"/>
    </row>
    <row r="44" ht="15.75" customHeight="1">
      <c r="A44" s="5" t="n"/>
      <c r="B44" s="6" t="n"/>
      <c r="C44" s="5" t="n"/>
      <c r="D44" s="34" t="n">
        <v>112862322</v>
      </c>
      <c r="E44" s="15" t="n">
        <v>112862510</v>
      </c>
      <c r="I44" s="10" t="n"/>
      <c r="J44" s="5" t="n"/>
    </row>
    <row r="45">
      <c r="A45" s="5" t="n"/>
      <c r="B45" s="6" t="n"/>
      <c r="C45" s="5" t="n"/>
      <c r="D45" s="7" t="inlineStr">
        <is>
          <t>112862322</t>
        </is>
      </c>
      <c r="E45" s="8" t="inlineStr">
        <is>
          <t>112862344</t>
        </is>
      </c>
      <c r="F45" s="9" t="n"/>
      <c r="I45" s="10" t="n"/>
      <c r="J45" s="5" t="n"/>
    </row>
    <row r="46">
      <c r="A46" s="5" t="inlineStr">
        <is>
          <t>CCAJ-TR47/50/2023</t>
        </is>
      </c>
      <c r="B46" s="6" t="n">
        <v>44988.35599489584</v>
      </c>
      <c r="C46" s="5" t="inlineStr">
        <is>
          <t>2981 DAVID ZABALA - CAJA</t>
        </is>
      </c>
      <c r="D46" s="7" t="n"/>
      <c r="E46" s="8" t="n"/>
      <c r="G46" s="9" t="n">
        <v>2425.35</v>
      </c>
      <c r="I46" s="10" t="inlineStr">
        <is>
          <t>CHEQUE</t>
        </is>
      </c>
      <c r="J46" s="5" t="inlineStr">
        <is>
          <t>3047 PAOLA LOAYZA ZAMBRANA</t>
        </is>
      </c>
    </row>
    <row r="47">
      <c r="A47" s="5" t="inlineStr">
        <is>
          <t>CCAJ-TR47/50/2023</t>
        </is>
      </c>
      <c r="B47" s="6" t="n">
        <v>44988.35599489584</v>
      </c>
      <c r="C47" s="5" t="inlineStr">
        <is>
          <t>2981 DAVID ZABALA - CAJA</t>
        </is>
      </c>
      <c r="D47" s="7" t="n"/>
      <c r="E47" s="8" t="n"/>
      <c r="F47" s="9" t="n">
        <v>13818</v>
      </c>
      <c r="I47" s="10" t="inlineStr">
        <is>
          <t>EFECTIVO</t>
        </is>
      </c>
      <c r="J47" s="5" t="inlineStr">
        <is>
          <t>3047 PAOLA LOAYZA ZAMBRANA</t>
        </is>
      </c>
    </row>
    <row r="48">
      <c r="A48" s="11" t="inlineStr">
        <is>
          <t>SAP</t>
        </is>
      </c>
      <c r="B48" s="3" t="n"/>
      <c r="C48" s="3" t="n"/>
      <c r="D48" s="7" t="n"/>
      <c r="E48" s="8" t="n"/>
      <c r="F48" s="44">
        <f>SUM(F46:G47)</f>
        <v/>
      </c>
      <c r="G48" s="9" t="n"/>
      <c r="I48" s="10" t="n"/>
      <c r="J48" s="5" t="n"/>
    </row>
    <row r="49">
      <c r="A49" s="13" t="inlineStr">
        <is>
          <t>FECHA</t>
        </is>
      </c>
      <c r="B49" s="13" t="inlineStr">
        <is>
          <t>CIERRE DE CAJA</t>
        </is>
      </c>
      <c r="C49" s="13" t="inlineStr">
        <is>
          <t>IMPORTE</t>
        </is>
      </c>
      <c r="D49" s="7" t="n"/>
      <c r="E49" s="8" t="n"/>
      <c r="F49" s="45" t="n"/>
      <c r="G49" s="9" t="n"/>
      <c r="I49" s="10" t="n"/>
      <c r="J49" s="5" t="n"/>
    </row>
    <row r="50" ht="15.75" customHeight="1">
      <c r="A50" s="5" t="n"/>
      <c r="B50" s="6" t="n"/>
      <c r="C50" s="5" t="n"/>
      <c r="D50" s="34" t="n">
        <v>112862323</v>
      </c>
      <c r="E50" s="15" t="n">
        <v>112862511</v>
      </c>
      <c r="I50" s="10" t="n"/>
      <c r="J50" s="5" t="n"/>
    </row>
    <row r="51">
      <c r="A51" s="5" t="n"/>
      <c r="B51" s="6" t="n"/>
      <c r="C51" s="5" t="n"/>
      <c r="D51" s="7" t="inlineStr">
        <is>
          <t>112862323</t>
        </is>
      </c>
      <c r="E51" s="8" t="inlineStr">
        <is>
          <t>112862345</t>
        </is>
      </c>
      <c r="F51" s="9" t="n"/>
      <c r="I51" s="10" t="n"/>
      <c r="J51" s="5" t="n"/>
    </row>
    <row r="52">
      <c r="A52" s="5" t="inlineStr">
        <is>
          <t>CCAJ-TR47/51/2023</t>
        </is>
      </c>
      <c r="B52" s="6" t="n">
        <v>44988.70092351852</v>
      </c>
      <c r="C52" s="5" t="inlineStr">
        <is>
          <t>2981 DAVID ZABALA - CAJA</t>
        </is>
      </c>
      <c r="D52" s="7" t="n"/>
      <c r="E52" s="8" t="n"/>
      <c r="F52" s="9" t="n">
        <v>10270.5</v>
      </c>
      <c r="I52" s="10" t="inlineStr">
        <is>
          <t>EFECTIVO</t>
        </is>
      </c>
      <c r="J52" s="5" t="inlineStr">
        <is>
          <t>3047 PAOLA LOAYZA ZAMBRANA</t>
        </is>
      </c>
    </row>
    <row r="53">
      <c r="A53" s="11" t="inlineStr">
        <is>
          <t>SAP</t>
        </is>
      </c>
      <c r="B53" s="3" t="n"/>
      <c r="C53" s="3" t="n"/>
      <c r="D53" s="7" t="n"/>
      <c r="E53" s="8" t="n"/>
      <c r="F53" s="9" t="n"/>
      <c r="I53" s="10" t="n"/>
      <c r="J53" s="5" t="n"/>
    </row>
    <row r="54">
      <c r="A54" s="13" t="inlineStr">
        <is>
          <t>FECHA</t>
        </is>
      </c>
      <c r="B54" s="13" t="inlineStr">
        <is>
          <t>CIERRE DE CAJA</t>
        </is>
      </c>
      <c r="C54" s="13" t="inlineStr">
        <is>
          <t>IMPORTE</t>
        </is>
      </c>
      <c r="D54" s="7" t="n"/>
      <c r="E54" s="8" t="n"/>
      <c r="F54" s="9" t="n"/>
      <c r="I54" s="10" t="n"/>
      <c r="J54" s="5" t="n"/>
    </row>
    <row r="55" ht="15.75" customHeight="1">
      <c r="A55" s="5" t="n"/>
      <c r="B55" s="6" t="n"/>
      <c r="C55" s="5" t="n"/>
      <c r="D55" s="34" t="n">
        <v>112863714</v>
      </c>
      <c r="E55" s="15" t="n">
        <v>112863896</v>
      </c>
      <c r="I55" s="10" t="n"/>
      <c r="J55" s="5" t="n"/>
    </row>
    <row r="56">
      <c r="A56" s="5" t="n"/>
      <c r="B56" s="6" t="n"/>
      <c r="C56" s="5" t="n"/>
      <c r="D56" s="7" t="inlineStr">
        <is>
          <t>112863714</t>
        </is>
      </c>
      <c r="E56" s="8" t="inlineStr">
        <is>
          <t>112863754</t>
        </is>
      </c>
      <c r="F56" s="9" t="n"/>
      <c r="I56" s="10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04/03/2023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90" t="inlineStr">
        <is>
          <t>Cierre Caja</t>
        </is>
      </c>
      <c r="B59" s="90" t="inlineStr">
        <is>
          <t>Fecha</t>
        </is>
      </c>
      <c r="C59" s="90" t="inlineStr">
        <is>
          <t>Cajero</t>
        </is>
      </c>
      <c r="D59" s="90" t="inlineStr">
        <is>
          <t>Nro Voucher</t>
        </is>
      </c>
      <c r="E59" s="90" t="inlineStr">
        <is>
          <t>Nro Cuenta</t>
        </is>
      </c>
      <c r="F59" s="90" t="inlineStr">
        <is>
          <t>Tipo Ingreso</t>
        </is>
      </c>
      <c r="G59" s="91" t="n"/>
      <c r="H59" s="92" t="n"/>
      <c r="I59" s="90" t="inlineStr">
        <is>
          <t>TIPO DE INGRESO</t>
        </is>
      </c>
      <c r="J59" s="90" t="inlineStr">
        <is>
          <t>Cobrador</t>
        </is>
      </c>
    </row>
    <row r="60">
      <c r="A60" s="93" t="n"/>
      <c r="B60" s="93" t="n"/>
      <c r="C60" s="93" t="n"/>
      <c r="D60" s="93" t="n"/>
      <c r="E60" s="93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93" t="n"/>
      <c r="J60" s="93" t="n"/>
    </row>
    <row r="61">
      <c r="A61" s="5" t="inlineStr">
        <is>
          <t>CCAJ-TR47/52/2023</t>
        </is>
      </c>
      <c r="B61" s="6" t="n">
        <v>44989.59185643519</v>
      </c>
      <c r="C61" s="5" t="inlineStr">
        <is>
          <t>2981 DAVID ZABALA - CAJA</t>
        </is>
      </c>
      <c r="D61" s="7" t="n"/>
      <c r="E61" s="8" t="n"/>
      <c r="F61" s="9" t="n">
        <v>17210.6</v>
      </c>
      <c r="I61" s="10" t="inlineStr">
        <is>
          <t>EFECTIVO</t>
        </is>
      </c>
      <c r="J61" s="5" t="inlineStr">
        <is>
          <t>3002 ADRIAN JESUS CORTEZ CHAVEZ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9" t="n"/>
      <c r="I62" s="10" t="n"/>
      <c r="J62" s="5" t="n"/>
    </row>
    <row r="63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7" t="n"/>
      <c r="E63" s="8" t="n"/>
      <c r="F63" s="9" t="n"/>
      <c r="I63" s="10" t="n"/>
      <c r="J63" s="5" t="n"/>
    </row>
    <row r="64" ht="15.75" customHeight="1">
      <c r="A64" s="5" t="n"/>
      <c r="B64" s="6" t="n"/>
      <c r="C64" s="5" t="n"/>
      <c r="D64" s="34" t="n">
        <v>112863713</v>
      </c>
      <c r="E64" s="15" t="n">
        <v>112863897</v>
      </c>
      <c r="I64" s="10" t="n"/>
      <c r="J64" s="5" t="n"/>
    </row>
    <row r="65">
      <c r="D65" t="inlineStr">
        <is>
          <t>112863713</t>
        </is>
      </c>
      <c r="E65" t="inlineStr">
        <is>
          <t>112863753</t>
        </is>
      </c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06/03/2023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90" t="inlineStr">
        <is>
          <t>Cierre Caja</t>
        </is>
      </c>
      <c r="B68" s="90" t="inlineStr">
        <is>
          <t>Fecha</t>
        </is>
      </c>
      <c r="C68" s="90" t="inlineStr">
        <is>
          <t>Cajero</t>
        </is>
      </c>
      <c r="D68" s="90" t="inlineStr">
        <is>
          <t>Nro Voucher</t>
        </is>
      </c>
      <c r="E68" s="90" t="inlineStr">
        <is>
          <t>Nro Cuenta</t>
        </is>
      </c>
      <c r="F68" s="90" t="inlineStr">
        <is>
          <t>Tipo Ingreso</t>
        </is>
      </c>
      <c r="G68" s="91" t="n"/>
      <c r="H68" s="92" t="n"/>
      <c r="I68" s="90" t="inlineStr">
        <is>
          <t>TIPO DE INGRESO</t>
        </is>
      </c>
      <c r="J68" s="90" t="inlineStr">
        <is>
          <t>Cobrador</t>
        </is>
      </c>
    </row>
    <row r="69">
      <c r="A69" s="93" t="n"/>
      <c r="B69" s="93" t="n"/>
      <c r="C69" s="93" t="n"/>
      <c r="D69" s="93" t="n"/>
      <c r="E69" s="93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93" t="n"/>
      <c r="J69" s="93" t="n"/>
    </row>
    <row r="70">
      <c r="A70" s="5" t="inlineStr">
        <is>
          <t>CCAJ-TR47/53/2023</t>
        </is>
      </c>
      <c r="B70" s="6" t="n">
        <v>44991.70951400463</v>
      </c>
      <c r="C70" s="5" t="inlineStr">
        <is>
          <t>2981 DAVID ZABALA - CAJA</t>
        </is>
      </c>
      <c r="D70" s="7" t="n">
        <v>3149857702</v>
      </c>
      <c r="E70" s="5" t="inlineStr">
        <is>
          <t>BANCO UNION-10000020271437</t>
        </is>
      </c>
      <c r="H70" s="9" t="n">
        <v>3589.81</v>
      </c>
      <c r="I70" s="5" t="inlineStr">
        <is>
          <t>DEPÓSITO BANCARIO</t>
        </is>
      </c>
      <c r="J70" s="5" t="inlineStr">
        <is>
          <t>2999 GUSTAVO LINARES CASTRO</t>
        </is>
      </c>
    </row>
    <row r="71">
      <c r="A71" s="5" t="inlineStr">
        <is>
          <t>CCAJ-TR47/53/2023</t>
        </is>
      </c>
      <c r="B71" s="6" t="n">
        <v>44991.70951400463</v>
      </c>
      <c r="C71" s="5" t="inlineStr">
        <is>
          <t>2981 DAVID ZABALA - CAJA</t>
        </is>
      </c>
      <c r="D71" s="7" t="n"/>
      <c r="E71" s="8" t="n"/>
      <c r="F71" s="9" t="n">
        <v>37517.5</v>
      </c>
      <c r="I71" s="10" t="inlineStr">
        <is>
          <t>EFECTIVO</t>
        </is>
      </c>
      <c r="J71" s="5" t="inlineStr">
        <is>
          <t>2999 GUSTAVO LINARES CASTRO</t>
        </is>
      </c>
    </row>
    <row r="72">
      <c r="A72" s="5" t="inlineStr">
        <is>
          <t>CCAJ-TR47/53/2023</t>
        </is>
      </c>
      <c r="B72" s="6" t="n">
        <v>44991.70951400463</v>
      </c>
      <c r="C72" s="5" t="inlineStr">
        <is>
          <t>2981 DAVID ZABALA - CAJA</t>
        </is>
      </c>
      <c r="D72" s="7" t="n"/>
      <c r="E72" s="8" t="n"/>
      <c r="F72" s="9" t="n">
        <v>19771.2</v>
      </c>
      <c r="I72" s="10" t="inlineStr">
        <is>
          <t>EFECTIVO</t>
        </is>
      </c>
      <c r="J72" s="5" t="inlineStr">
        <is>
          <t>3002 ADRIAN JESUS CORTEZ CHAVEZ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F73" s="12">
        <f>SUM(F70:G72)</f>
        <v/>
      </c>
      <c r="G73" s="9" t="n"/>
      <c r="I73" s="10" t="n"/>
      <c r="J73" s="5" t="n"/>
    </row>
    <row r="74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7" t="n"/>
      <c r="E74" s="8" t="n"/>
      <c r="F74" s="36" t="n"/>
      <c r="G74" s="9" t="n"/>
      <c r="I74" s="10" t="n"/>
      <c r="J74" s="5" t="n"/>
    </row>
    <row r="75" ht="15.75" customHeight="1">
      <c r="A75" s="5" t="n"/>
      <c r="B75" s="6" t="n"/>
      <c r="C75" s="5" t="n"/>
      <c r="D75" s="34" t="n">
        <v>112875559</v>
      </c>
      <c r="E75" s="15" t="n">
        <v>112899496</v>
      </c>
      <c r="I75" s="10" t="n"/>
      <c r="J75" s="5" t="n"/>
    </row>
    <row r="76">
      <c r="A76" s="5" t="n"/>
      <c r="B76" s="6" t="n"/>
      <c r="C76" s="5" t="n"/>
      <c r="D76" s="7" t="inlineStr">
        <is>
          <t>112875559</t>
        </is>
      </c>
      <c r="E76" s="8" t="inlineStr">
        <is>
          <t>112879691</t>
        </is>
      </c>
      <c r="G76" s="9" t="n"/>
      <c r="I76" s="10" t="n"/>
      <c r="J76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07/03/2023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90" t="inlineStr">
        <is>
          <t>Cierre Caja</t>
        </is>
      </c>
      <c r="B79" s="90" t="inlineStr">
        <is>
          <t>Fecha</t>
        </is>
      </c>
      <c r="C79" s="90" t="inlineStr">
        <is>
          <t>Cajero</t>
        </is>
      </c>
      <c r="D79" s="90" t="inlineStr">
        <is>
          <t>Nro Voucher</t>
        </is>
      </c>
      <c r="E79" s="90" t="inlineStr">
        <is>
          <t>Nro Cuenta</t>
        </is>
      </c>
      <c r="F79" s="90" t="inlineStr">
        <is>
          <t>Tipo Ingreso</t>
        </is>
      </c>
      <c r="G79" s="91" t="n"/>
      <c r="H79" s="92" t="n"/>
      <c r="I79" s="90" t="inlineStr">
        <is>
          <t>TIPO DE INGRESO</t>
        </is>
      </c>
      <c r="J79" s="90" t="inlineStr">
        <is>
          <t>Cobrador</t>
        </is>
      </c>
    </row>
    <row r="80">
      <c r="A80" s="93" t="n"/>
      <c r="B80" s="93" t="n"/>
      <c r="C80" s="93" t="n"/>
      <c r="D80" s="93" t="n"/>
      <c r="E80" s="93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93" t="n"/>
      <c r="J80" s="93" t="n"/>
    </row>
    <row r="81">
      <c r="A81" s="5" t="inlineStr">
        <is>
          <t>CCAJ-TR47/54/2023</t>
        </is>
      </c>
      <c r="B81" s="6" t="n">
        <v>44992.73575322916</v>
      </c>
      <c r="C81" s="5" t="inlineStr">
        <is>
          <t>2981 DAVID ZABALA - CAJA</t>
        </is>
      </c>
      <c r="D81" s="7" t="n">
        <v>3152646333</v>
      </c>
      <c r="E81" s="5" t="inlineStr">
        <is>
          <t>BANCO UNION-10000020271437</t>
        </is>
      </c>
      <c r="H81" s="9" t="n">
        <v>26603.16</v>
      </c>
      <c r="I81" s="5" t="inlineStr">
        <is>
          <t>DEPÓSITO BANCARIO</t>
        </is>
      </c>
      <c r="J81" s="5" t="inlineStr">
        <is>
          <t>3047 PAOLA LOAYZA ZAMBRANA</t>
        </is>
      </c>
    </row>
    <row r="82">
      <c r="A82" s="5" t="inlineStr">
        <is>
          <t>CCAJ-TR47/54/2023</t>
        </is>
      </c>
      <c r="B82" s="6" t="n">
        <v>44992.73575322916</v>
      </c>
      <c r="C82" s="5" t="inlineStr">
        <is>
          <t>2981 DAVID ZABALA - CAJA</t>
        </is>
      </c>
      <c r="D82" s="17" t="n">
        <v>58650132279</v>
      </c>
      <c r="E82" s="8" t="inlineStr">
        <is>
          <t>BISA-100070090</t>
        </is>
      </c>
      <c r="H82" s="9" t="n">
        <v>6158.15</v>
      </c>
      <c r="I82" s="5" t="inlineStr">
        <is>
          <t>DEPÓSITO BANCARIO</t>
        </is>
      </c>
      <c r="J82" s="5" t="inlineStr">
        <is>
          <t>3047 PAOLA LOAYZA ZAMBRANA</t>
        </is>
      </c>
    </row>
    <row r="83">
      <c r="A83" s="5" t="inlineStr">
        <is>
          <t>CCAJ-TR47/54/2023</t>
        </is>
      </c>
      <c r="B83" s="6" t="n">
        <v>44992.73575322916</v>
      </c>
      <c r="C83" s="5" t="inlineStr">
        <is>
          <t>2981 DAVID ZABALA - CAJA</t>
        </is>
      </c>
      <c r="D83" s="7" t="n">
        <v>3152956239</v>
      </c>
      <c r="E83" s="5" t="inlineStr">
        <is>
          <t>BANCO UNION-10000020271437</t>
        </is>
      </c>
      <c r="H83" s="9" t="n">
        <v>2461</v>
      </c>
      <c r="I83" s="5" t="inlineStr">
        <is>
          <t>DEPÓSITO BANCARIO</t>
        </is>
      </c>
      <c r="J83" s="8" t="inlineStr">
        <is>
          <t>1019 HARWIN JAYO - T03</t>
        </is>
      </c>
    </row>
    <row r="84">
      <c r="A84" s="5" t="inlineStr">
        <is>
          <t>CCAJ-TR47/54/2023</t>
        </is>
      </c>
      <c r="B84" s="6" t="n">
        <v>44992.73575322916</v>
      </c>
      <c r="C84" s="5" t="inlineStr">
        <is>
          <t>2981 DAVID ZABALA - CAJA</t>
        </is>
      </c>
      <c r="D84" s="7" t="n"/>
      <c r="E84" s="8" t="n"/>
      <c r="F84" s="9" t="n">
        <v>11061.8</v>
      </c>
      <c r="I84" s="10" t="inlineStr">
        <is>
          <t>EFECTIVO</t>
        </is>
      </c>
      <c r="J84" s="5" t="inlineStr">
        <is>
          <t>3002 ADRIAN JESUS CORTEZ CHAVEZ</t>
        </is>
      </c>
    </row>
    <row r="85">
      <c r="A85" s="5" t="inlineStr">
        <is>
          <t>CCAJ-TR47/54/2023</t>
        </is>
      </c>
      <c r="B85" s="6" t="n">
        <v>44992.73575322916</v>
      </c>
      <c r="C85" s="5" t="inlineStr">
        <is>
          <t>2981 DAVID ZABALA - CAJA</t>
        </is>
      </c>
      <c r="D85" s="7" t="n"/>
      <c r="E85" s="8" t="n"/>
      <c r="F85" s="9" t="n">
        <v>44114.2</v>
      </c>
      <c r="I85" s="10" t="inlineStr">
        <is>
          <t>EFECTIVO</t>
        </is>
      </c>
      <c r="J85" s="5" t="inlineStr">
        <is>
          <t>3047 PAOLA LOAYZA ZAMBRANA</t>
        </is>
      </c>
    </row>
    <row r="86">
      <c r="A86" s="5" t="inlineStr">
        <is>
          <t>CCAJ-TR47/54/2023</t>
        </is>
      </c>
      <c r="B86" s="6" t="n">
        <v>44992.73575322916</v>
      </c>
      <c r="C86" s="5" t="inlineStr">
        <is>
          <t>2981 DAVID ZABALA - CAJA</t>
        </is>
      </c>
      <c r="D86" s="7" t="n"/>
      <c r="E86" s="8" t="n"/>
      <c r="F86" s="9" t="n">
        <v>6287</v>
      </c>
      <c r="I86" s="10" t="inlineStr">
        <is>
          <t>EFECTIVO</t>
        </is>
      </c>
      <c r="J86" s="8" t="inlineStr">
        <is>
          <t>1019 HARWIN JAYO - T02</t>
        </is>
      </c>
    </row>
    <row r="87">
      <c r="A87" s="5" t="inlineStr">
        <is>
          <t>CCAJ-TR47/54/2023</t>
        </is>
      </c>
      <c r="B87" s="6" t="n">
        <v>44992.73575322916</v>
      </c>
      <c r="C87" s="5" t="inlineStr">
        <is>
          <t>2981 DAVID ZABALA - CAJA</t>
        </is>
      </c>
      <c r="D87" s="7" t="n"/>
      <c r="E87" s="8" t="n"/>
      <c r="F87" s="9" t="n">
        <v>1624.5</v>
      </c>
      <c r="I87" s="10" t="inlineStr">
        <is>
          <t>EFECTIVO</t>
        </is>
      </c>
      <c r="J87" s="8" t="inlineStr">
        <is>
          <t>1019 HARWIN JAYO - T03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F88" s="26">
        <f>SUM(F81:G87)</f>
        <v/>
      </c>
      <c r="I88" s="10" t="n"/>
      <c r="J88" s="8" t="n"/>
    </row>
    <row r="89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7" t="n"/>
      <c r="E89" s="8" t="n"/>
      <c r="F89" s="56" t="n"/>
      <c r="I89" s="10" t="n"/>
      <c r="J89" s="8" t="n"/>
    </row>
    <row r="90" ht="15.75" customHeight="1">
      <c r="A90" s="5" t="n"/>
      <c r="B90" s="6" t="n"/>
      <c r="C90" s="5" t="n"/>
      <c r="D90" s="32" t="n">
        <v>112875539</v>
      </c>
      <c r="E90" s="33" t="n">
        <v>112899502</v>
      </c>
      <c r="I90" s="10" t="n"/>
      <c r="J90" s="5" t="n"/>
    </row>
    <row r="91">
      <c r="D91" t="inlineStr">
        <is>
          <t>112875539</t>
        </is>
      </c>
      <c r="E91" t="inlineStr">
        <is>
          <t>112879674</t>
        </is>
      </c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08/03/2023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90" t="inlineStr">
        <is>
          <t>Cierre Caja</t>
        </is>
      </c>
      <c r="B94" s="90" t="inlineStr">
        <is>
          <t>Fecha</t>
        </is>
      </c>
      <c r="C94" s="90" t="inlineStr">
        <is>
          <t>Cajero</t>
        </is>
      </c>
      <c r="D94" s="90" t="inlineStr">
        <is>
          <t>Nro Voucher</t>
        </is>
      </c>
      <c r="E94" s="90" t="inlineStr">
        <is>
          <t>Nro Cuenta</t>
        </is>
      </c>
      <c r="F94" s="90" t="inlineStr">
        <is>
          <t>Tipo Ingreso</t>
        </is>
      </c>
      <c r="G94" s="91" t="n"/>
      <c r="H94" s="92" t="n"/>
      <c r="I94" s="90" t="inlineStr">
        <is>
          <t>TIPO DE INGRESO</t>
        </is>
      </c>
      <c r="J94" s="90" t="inlineStr">
        <is>
          <t>Cobrador</t>
        </is>
      </c>
    </row>
    <row r="95">
      <c r="A95" s="93" t="n"/>
      <c r="B95" s="93" t="n"/>
      <c r="C95" s="93" t="n"/>
      <c r="D95" s="93" t="n"/>
      <c r="E95" s="93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93" t="n"/>
      <c r="J95" s="93" t="n"/>
    </row>
    <row r="96">
      <c r="A96" s="5" t="inlineStr">
        <is>
          <t>CCAJ-TR47/55/2023</t>
        </is>
      </c>
      <c r="B96" s="6" t="n">
        <v>44993.6885374074</v>
      </c>
      <c r="C96" s="5" t="inlineStr">
        <is>
          <t>2981 DAVID ZABALA - CAJA</t>
        </is>
      </c>
      <c r="D96" s="7" t="n">
        <v>54389922</v>
      </c>
      <c r="E96" s="8" t="inlineStr">
        <is>
          <t>BISA-100070090</t>
        </is>
      </c>
      <c r="H96" s="9" t="n">
        <v>5482.57</v>
      </c>
      <c r="I96" s="5" t="inlineStr">
        <is>
          <t>DEPÓSITO BANCARIO</t>
        </is>
      </c>
      <c r="J96" s="5" t="inlineStr">
        <is>
          <t>3047 PAOLA LOAYZA ZAMBRANA</t>
        </is>
      </c>
    </row>
    <row r="97">
      <c r="A97" s="5" t="inlineStr">
        <is>
          <t>CCAJ-TR47/55/2023</t>
        </is>
      </c>
      <c r="B97" s="6" t="n">
        <v>44993.6885374074</v>
      </c>
      <c r="C97" s="5" t="inlineStr">
        <is>
          <t>2981 DAVID ZABALA - CAJA</t>
        </is>
      </c>
      <c r="D97" s="7" t="n">
        <v>3154206839</v>
      </c>
      <c r="E97" s="5" t="inlineStr">
        <is>
          <t>BANCO UNION-10000020271437</t>
        </is>
      </c>
      <c r="H97" s="9" t="n">
        <v>2617</v>
      </c>
      <c r="I97" s="5" t="inlineStr">
        <is>
          <t>DEPÓSITO BANCARIO</t>
        </is>
      </c>
      <c r="J97" s="8" t="inlineStr">
        <is>
          <t>1019 HARWIN JAYO - T03</t>
        </is>
      </c>
    </row>
    <row r="98">
      <c r="A98" s="5" t="inlineStr">
        <is>
          <t>CCAJ-TR47/55/2023</t>
        </is>
      </c>
      <c r="B98" s="6" t="n">
        <v>44993.6885374074</v>
      </c>
      <c r="C98" s="5" t="inlineStr">
        <is>
          <t>2981 DAVID ZABALA - CAJA</t>
        </is>
      </c>
      <c r="D98" s="7" t="n"/>
      <c r="E98" s="8" t="n"/>
      <c r="F98" s="9" t="n">
        <v>8568</v>
      </c>
      <c r="I98" s="10" t="inlineStr">
        <is>
          <t>EFECTIVO</t>
        </is>
      </c>
      <c r="J98" s="5" t="inlineStr">
        <is>
          <t>3002 ADRIAN JESUS CORTEZ CHAVEZ</t>
        </is>
      </c>
    </row>
    <row r="99">
      <c r="A99" s="5" t="inlineStr">
        <is>
          <t>CCAJ-TR47/55/2023</t>
        </is>
      </c>
      <c r="B99" s="6" t="n">
        <v>44993.6885374074</v>
      </c>
      <c r="C99" s="5" t="inlineStr">
        <is>
          <t>2981 DAVID ZABALA - CAJA</t>
        </is>
      </c>
      <c r="D99" s="7" t="n"/>
      <c r="E99" s="8" t="n"/>
      <c r="F99" s="9" t="n">
        <v>9221.6</v>
      </c>
      <c r="I99" s="10" t="inlineStr">
        <is>
          <t>EFECTIVO</t>
        </is>
      </c>
      <c r="J99" s="5" t="inlineStr">
        <is>
          <t>3047 PAOLA LOAYZA ZAMBRANA</t>
        </is>
      </c>
    </row>
    <row r="100">
      <c r="A100" s="11" t="inlineStr">
        <is>
          <t>SAP</t>
        </is>
      </c>
      <c r="B100" s="3" t="n"/>
      <c r="C100" s="3" t="n"/>
      <c r="D100" s="7" t="n"/>
      <c r="E100" s="8" t="n"/>
      <c r="F100" s="26">
        <f>SUM(F96:G99)</f>
        <v/>
      </c>
      <c r="I100" s="10" t="n"/>
      <c r="J100" s="5" t="n"/>
    </row>
    <row r="101" ht="15.75" customHeight="1">
      <c r="A101" s="13" t="inlineStr">
        <is>
          <t>FECHA</t>
        </is>
      </c>
      <c r="B101" s="13" t="inlineStr">
        <is>
          <t>CIERRE DE CAJA</t>
        </is>
      </c>
      <c r="C101" s="13" t="inlineStr">
        <is>
          <t>IMPORTE</t>
        </is>
      </c>
      <c r="D101" s="32" t="n">
        <v>112917566</v>
      </c>
      <c r="E101" s="33" t="n">
        <v>112917742</v>
      </c>
      <c r="F101" s="15" t="n"/>
      <c r="I101" s="10" t="n"/>
      <c r="J101" s="5" t="n"/>
    </row>
    <row r="102"/>
    <row r="103">
      <c r="D103" t="inlineStr">
        <is>
          <t>112917566</t>
        </is>
      </c>
      <c r="E103" t="inlineStr">
        <is>
          <t>112917600</t>
        </is>
      </c>
    </row>
    <row r="104">
      <c r="A104" s="1" t="inlineStr">
        <is>
          <t>Cierre Caja</t>
        </is>
      </c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3" t="inlineStr">
        <is>
          <t>Del 09/03/2023</t>
        </is>
      </c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90" t="inlineStr">
        <is>
          <t>Cierre Caja</t>
        </is>
      </c>
      <c r="B106" s="90" t="inlineStr">
        <is>
          <t>Fecha</t>
        </is>
      </c>
      <c r="C106" s="90" t="inlineStr">
        <is>
          <t>Cajero</t>
        </is>
      </c>
      <c r="D106" s="90" t="inlineStr">
        <is>
          <t>Nro Voucher</t>
        </is>
      </c>
      <c r="E106" s="90" t="inlineStr">
        <is>
          <t>Nro Cuenta</t>
        </is>
      </c>
      <c r="F106" s="90" t="inlineStr">
        <is>
          <t>Tipo Ingreso</t>
        </is>
      </c>
      <c r="G106" s="91" t="n"/>
      <c r="H106" s="92" t="n"/>
      <c r="I106" s="90" t="inlineStr">
        <is>
          <t>TIPO DE INGRESO</t>
        </is>
      </c>
      <c r="J106" s="90" t="inlineStr">
        <is>
          <t>Cobrador</t>
        </is>
      </c>
    </row>
    <row r="107">
      <c r="A107" s="93" t="n"/>
      <c r="B107" s="93" t="n"/>
      <c r="C107" s="93" t="n"/>
      <c r="D107" s="93" t="n"/>
      <c r="E107" s="93" t="n"/>
      <c r="F107" s="4" t="inlineStr">
        <is>
          <t>EFECTIVO</t>
        </is>
      </c>
      <c r="G107" s="4" t="inlineStr">
        <is>
          <t>CHEQUE</t>
        </is>
      </c>
      <c r="H107" s="4" t="inlineStr">
        <is>
          <t>TRANSFERENCIA</t>
        </is>
      </c>
      <c r="I107" s="93" t="n"/>
      <c r="J107" s="93" t="n"/>
    </row>
    <row r="108">
      <c r="A108" s="5" t="inlineStr">
        <is>
          <t>CCAJ-TR47/56/2023</t>
        </is>
      </c>
      <c r="B108" s="6" t="n">
        <v>44994.74265361111</v>
      </c>
      <c r="C108" s="5" t="inlineStr">
        <is>
          <t>2981 DAVID ZABALA - CAJA</t>
        </is>
      </c>
      <c r="D108" s="7" t="n">
        <v>40702947</v>
      </c>
      <c r="E108" s="5" t="inlineStr">
        <is>
          <t>BANCO UNION-10000020271437</t>
        </is>
      </c>
      <c r="H108" s="9" t="n">
        <v>1971.2</v>
      </c>
      <c r="I108" s="5" t="inlineStr">
        <is>
          <t>DEPÓSITO BANCARIO</t>
        </is>
      </c>
      <c r="J108" s="8" t="inlineStr">
        <is>
          <t>1019 HARWIN JAYO - T01</t>
        </is>
      </c>
    </row>
    <row r="109">
      <c r="A109" s="5" t="inlineStr">
        <is>
          <t>CCAJ-TR47/56/2023</t>
        </is>
      </c>
      <c r="B109" s="6" t="n">
        <v>44994.74265361111</v>
      </c>
      <c r="C109" s="5" t="inlineStr">
        <is>
          <t>2981 DAVID ZABALA - CAJA</t>
        </is>
      </c>
      <c r="D109" s="7" t="n">
        <v>40702947</v>
      </c>
      <c r="E109" s="5" t="inlineStr">
        <is>
          <t>BANCO UNION-10000020271437</t>
        </is>
      </c>
      <c r="H109" s="9" t="n">
        <v>2657.6</v>
      </c>
      <c r="I109" s="5" t="inlineStr">
        <is>
          <t>DEPÓSITO BANCARIO</t>
        </is>
      </c>
      <c r="J109" s="8" t="inlineStr">
        <is>
          <t>1019 HARWIN JAYO - T01</t>
        </is>
      </c>
    </row>
    <row r="110">
      <c r="A110" s="5" t="inlineStr">
        <is>
          <t>CCAJ-TR47/56/2023</t>
        </is>
      </c>
      <c r="B110" s="6" t="n">
        <v>44994.74265361111</v>
      </c>
      <c r="C110" s="5" t="inlineStr">
        <is>
          <t>2981 DAVID ZABALA - CAJA</t>
        </is>
      </c>
      <c r="D110" s="7" t="n">
        <v>3154388305</v>
      </c>
      <c r="E110" s="5" t="inlineStr">
        <is>
          <t>BANCO UNION-10000020271437</t>
        </is>
      </c>
      <c r="H110" s="9" t="n">
        <v>8396.99</v>
      </c>
      <c r="I110" s="5" t="inlineStr">
        <is>
          <t>DEPÓSITO BANCARIO</t>
        </is>
      </c>
      <c r="J110" s="8" t="inlineStr">
        <is>
          <t>1019 HARWIN JAYO - T01</t>
        </is>
      </c>
    </row>
    <row r="111">
      <c r="A111" s="5" t="inlineStr">
        <is>
          <t>CCAJ-TR47/56/2023</t>
        </is>
      </c>
      <c r="B111" s="6" t="n">
        <v>44994.74265361111</v>
      </c>
      <c r="C111" s="5" t="inlineStr">
        <is>
          <t>2981 DAVID ZABALA - CAJA</t>
        </is>
      </c>
      <c r="D111" s="7" t="n">
        <v>3154388305</v>
      </c>
      <c r="E111" s="5" t="inlineStr">
        <is>
          <t>BANCO UNION-10000020271437</t>
        </is>
      </c>
      <c r="H111" s="9" t="n">
        <v>4714.2</v>
      </c>
      <c r="I111" s="5" t="inlineStr">
        <is>
          <t>DEPÓSITO BANCARIO</t>
        </is>
      </c>
      <c r="J111" s="8" t="inlineStr">
        <is>
          <t>1019 HARWIN JAYO - T01</t>
        </is>
      </c>
    </row>
    <row r="112">
      <c r="A112" s="5" t="inlineStr">
        <is>
          <t>CCAJ-TR47/56/2023</t>
        </is>
      </c>
      <c r="B112" s="6" t="n">
        <v>44994.74265361111</v>
      </c>
      <c r="C112" s="5" t="inlineStr">
        <is>
          <t>2981 DAVID ZABALA - CAJA</t>
        </is>
      </c>
      <c r="D112" s="7" t="n"/>
      <c r="E112" s="8" t="n"/>
      <c r="F112" s="9" t="n">
        <v>10905.7</v>
      </c>
      <c r="I112" s="10" t="inlineStr">
        <is>
          <t>EFECTIVO</t>
        </is>
      </c>
      <c r="J112" s="5" t="inlineStr">
        <is>
          <t>3047 PAOLA LOAYZA ZAMBRANA</t>
        </is>
      </c>
    </row>
    <row r="113">
      <c r="A113" s="5" t="inlineStr">
        <is>
          <t>CCAJ-TR47/56/2023</t>
        </is>
      </c>
      <c r="B113" s="6" t="n">
        <v>44994.74265361111</v>
      </c>
      <c r="C113" s="5" t="inlineStr">
        <is>
          <t>2981 DAVID ZABALA - CAJA</t>
        </is>
      </c>
      <c r="D113" s="7" t="n"/>
      <c r="E113" s="8" t="n"/>
      <c r="F113" s="9" t="n">
        <v>21820.2</v>
      </c>
      <c r="I113" s="10" t="inlineStr">
        <is>
          <t>EFECTIVO</t>
        </is>
      </c>
      <c r="J113" s="8" t="inlineStr">
        <is>
          <t>1019 HARWIN JAYO - T01</t>
        </is>
      </c>
    </row>
    <row r="114">
      <c r="A114" s="11" t="inlineStr">
        <is>
          <t>SAP</t>
        </is>
      </c>
      <c r="B114" s="3" t="n"/>
      <c r="C114" s="3" t="n"/>
      <c r="D114" s="7" t="n"/>
      <c r="E114" s="8" t="n"/>
      <c r="F114" s="12">
        <f>SUM(F108:G113)</f>
        <v/>
      </c>
      <c r="H114" s="9" t="n"/>
      <c r="I114" s="5" t="n"/>
      <c r="J114" s="5" t="n"/>
    </row>
    <row r="115" ht="15.75" customHeight="1">
      <c r="A115" s="13" t="inlineStr">
        <is>
          <t>FECHA</t>
        </is>
      </c>
      <c r="B115" s="13" t="inlineStr">
        <is>
          <t>CIERRE DE CAJA</t>
        </is>
      </c>
      <c r="C115" s="13" t="inlineStr">
        <is>
          <t>IMPORTE</t>
        </is>
      </c>
      <c r="D115" s="32" t="n">
        <v>112917565</v>
      </c>
      <c r="E115" s="33" t="n">
        <v>112917743</v>
      </c>
      <c r="H115" s="9" t="n"/>
      <c r="I115" s="5" t="n"/>
      <c r="J115" s="5" t="n"/>
    </row>
    <row r="116">
      <c r="A116" s="5" t="n"/>
      <c r="B116" s="6" t="n"/>
      <c r="C116" s="5" t="n"/>
      <c r="D116" s="7" t="n"/>
      <c r="E116" s="8" t="n"/>
      <c r="H116" s="9" t="n"/>
      <c r="I116" s="5" t="n"/>
      <c r="J116" s="5" t="n"/>
    </row>
    <row r="117">
      <c r="D117" t="inlineStr">
        <is>
          <t>112917565</t>
        </is>
      </c>
      <c r="E117" t="inlineStr">
        <is>
          <t>112917599</t>
        </is>
      </c>
    </row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10/03/2023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90" t="inlineStr">
        <is>
          <t>Cierre Caja</t>
        </is>
      </c>
      <c r="B120" s="90" t="inlineStr">
        <is>
          <t>Fecha</t>
        </is>
      </c>
      <c r="C120" s="90" t="inlineStr">
        <is>
          <t>Cajero</t>
        </is>
      </c>
      <c r="D120" s="90" t="inlineStr">
        <is>
          <t>Nro Voucher</t>
        </is>
      </c>
      <c r="E120" s="90" t="inlineStr">
        <is>
          <t>Nro Cuenta</t>
        </is>
      </c>
      <c r="F120" s="90" t="inlineStr">
        <is>
          <t>Tipo Ingreso</t>
        </is>
      </c>
      <c r="G120" s="91" t="n"/>
      <c r="H120" s="92" t="n"/>
      <c r="I120" s="90" t="inlineStr">
        <is>
          <t>TIPO DE INGRESO</t>
        </is>
      </c>
      <c r="J120" s="90" t="inlineStr">
        <is>
          <t>Cobrador</t>
        </is>
      </c>
    </row>
    <row r="121">
      <c r="A121" s="93" t="n"/>
      <c r="B121" s="93" t="n"/>
      <c r="C121" s="93" t="n"/>
      <c r="D121" s="93" t="n"/>
      <c r="E121" s="93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93" t="n"/>
      <c r="J121" s="93" t="n"/>
    </row>
    <row r="122">
      <c r="A122" s="5" t="inlineStr">
        <is>
          <t>CCAJ-TR47/57/2023</t>
        </is>
      </c>
      <c r="B122" s="6" t="n">
        <v>44995.70746315972</v>
      </c>
      <c r="C122" s="5" t="inlineStr">
        <is>
          <t>2981 DAVID ZABALA - CAJA</t>
        </is>
      </c>
      <c r="D122" s="7" t="n"/>
      <c r="E122" s="8" t="n"/>
      <c r="F122" s="9" t="n">
        <v>21222.9</v>
      </c>
      <c r="I122" s="10" t="inlineStr">
        <is>
          <t>EFECTIVO</t>
        </is>
      </c>
      <c r="J122" s="5" t="inlineStr">
        <is>
          <t>3002 ADRIAN JESUS CORTEZ CHAVEZ</t>
        </is>
      </c>
    </row>
    <row r="123">
      <c r="A123" s="5" t="inlineStr">
        <is>
          <t>CCAJ-TR47/57/2023</t>
        </is>
      </c>
      <c r="B123" s="6" t="n">
        <v>44995.70746315972</v>
      </c>
      <c r="C123" s="5" t="inlineStr">
        <is>
          <t>2981 DAVID ZABALA - CAJA</t>
        </is>
      </c>
      <c r="D123" s="7" t="n"/>
      <c r="E123" s="8" t="n"/>
      <c r="F123" s="9" t="n">
        <v>212</v>
      </c>
      <c r="I123" s="10" t="inlineStr">
        <is>
          <t>EFECTIVO</t>
        </is>
      </c>
      <c r="J123" s="8" t="inlineStr">
        <is>
          <t>1019 HARWIN JAYO - T03</t>
        </is>
      </c>
    </row>
    <row r="124">
      <c r="A124" s="11" t="inlineStr">
        <is>
          <t>SAP</t>
        </is>
      </c>
      <c r="B124" s="3" t="n"/>
      <c r="C124" s="3" t="n"/>
      <c r="D124" s="7" t="n"/>
      <c r="E124" s="8" t="n"/>
      <c r="F124" s="26">
        <f>SUM(F122:G123)</f>
        <v/>
      </c>
      <c r="H124" s="9" t="n"/>
      <c r="I124" s="5" t="n"/>
      <c r="J124" s="5" t="n"/>
    </row>
    <row r="125" ht="15.75" customHeight="1">
      <c r="A125" s="13" t="inlineStr">
        <is>
          <t>FECHA</t>
        </is>
      </c>
      <c r="B125" s="13" t="inlineStr">
        <is>
          <t>CIERRE DE CAJA</t>
        </is>
      </c>
      <c r="C125" s="13" t="inlineStr">
        <is>
          <t>IMPORTE</t>
        </is>
      </c>
      <c r="D125" s="32" t="n">
        <v>112925175</v>
      </c>
      <c r="E125" s="33" t="n">
        <v>112925327</v>
      </c>
      <c r="H125" s="9" t="n"/>
      <c r="I125" s="5" t="n"/>
      <c r="J125" s="5" t="n"/>
    </row>
    <row r="126">
      <c r="A126" s="5" t="n"/>
      <c r="B126" s="6" t="n"/>
      <c r="C126" s="5" t="n"/>
      <c r="D126" s="7" t="n"/>
      <c r="E126" s="8" t="n"/>
      <c r="H126" s="9" t="n"/>
      <c r="I126" s="10" t="n"/>
      <c r="J126" s="8" t="n"/>
    </row>
    <row r="127">
      <c r="A127" s="5" t="n"/>
      <c r="B127" s="6" t="n"/>
      <c r="C127" s="5" t="n"/>
      <c r="D127" s="7" t="inlineStr">
        <is>
          <t>112925175</t>
        </is>
      </c>
      <c r="E127" s="8" t="inlineStr">
        <is>
          <t>112925194</t>
        </is>
      </c>
      <c r="H127" s="9" t="n"/>
      <c r="I127" s="10" t="n"/>
      <c r="J127" s="8" t="n"/>
    </row>
    <row r="128">
      <c r="A128" s="1" t="inlineStr">
        <is>
          <t>Cierre Caja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3" t="inlineStr">
        <is>
          <t>Del 11/03/2023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90" t="inlineStr">
        <is>
          <t>Cierre Caja</t>
        </is>
      </c>
      <c r="B130" s="90" t="inlineStr">
        <is>
          <t>Fecha</t>
        </is>
      </c>
      <c r="C130" s="90" t="inlineStr">
        <is>
          <t>Cajero</t>
        </is>
      </c>
      <c r="D130" s="90" t="inlineStr">
        <is>
          <t>Nro Voucher</t>
        </is>
      </c>
      <c r="E130" s="90" t="inlineStr">
        <is>
          <t>Nro Cuenta</t>
        </is>
      </c>
      <c r="F130" s="90" t="inlineStr">
        <is>
          <t>Tipo Ingreso</t>
        </is>
      </c>
      <c r="G130" s="91" t="n"/>
      <c r="H130" s="92" t="n"/>
      <c r="I130" s="90" t="inlineStr">
        <is>
          <t>TIPO DE INGRESO</t>
        </is>
      </c>
      <c r="J130" s="90" t="inlineStr">
        <is>
          <t>Cobrador</t>
        </is>
      </c>
    </row>
    <row r="131">
      <c r="A131" s="93" t="n"/>
      <c r="B131" s="93" t="n"/>
      <c r="C131" s="93" t="n"/>
      <c r="D131" s="93" t="n"/>
      <c r="E131" s="93" t="n"/>
      <c r="F131" s="4" t="inlineStr">
        <is>
          <t>EFECTIVO</t>
        </is>
      </c>
      <c r="G131" s="4" t="inlineStr">
        <is>
          <t>CHEQUE</t>
        </is>
      </c>
      <c r="H131" s="4" t="inlineStr">
        <is>
          <t>TRANSFERENCIA</t>
        </is>
      </c>
      <c r="I131" s="93" t="n"/>
      <c r="J131" s="93" t="n"/>
    </row>
    <row r="132">
      <c r="A132" s="5" t="inlineStr">
        <is>
          <t>CCAJ-TR47/58/2023</t>
        </is>
      </c>
      <c r="B132" s="6" t="n">
        <v>44996.47951913194</v>
      </c>
      <c r="C132" s="5" t="inlineStr">
        <is>
          <t>2981 DAVID ZABALA - CAJA</t>
        </is>
      </c>
      <c r="D132" s="17" t="n">
        <v>58620135657</v>
      </c>
      <c r="E132" s="8" t="inlineStr">
        <is>
          <t>BISA-100070090</t>
        </is>
      </c>
      <c r="H132" s="9" t="n">
        <v>19854.31</v>
      </c>
      <c r="I132" s="5" t="inlineStr">
        <is>
          <t>DEPÓSITO BANCARIO</t>
        </is>
      </c>
      <c r="J132" s="5" t="inlineStr">
        <is>
          <t>3047 PAOLA LOAYZA ZAMBRANA</t>
        </is>
      </c>
    </row>
    <row r="133">
      <c r="A133" s="5" t="inlineStr">
        <is>
          <t>CCAJ-TR47/58/2023</t>
        </is>
      </c>
      <c r="B133" s="6" t="n">
        <v>44996.47951913194</v>
      </c>
      <c r="C133" s="5" t="inlineStr">
        <is>
          <t>2981 DAVID ZABALA - CAJA</t>
        </is>
      </c>
      <c r="D133" s="7" t="n"/>
      <c r="E133" s="8" t="n"/>
      <c r="F133" s="9" t="n">
        <v>16458.1</v>
      </c>
      <c r="I133" s="10" t="inlineStr">
        <is>
          <t>EFECTIVO</t>
        </is>
      </c>
      <c r="J133" s="5" t="inlineStr">
        <is>
          <t>3047 PAOLA LOAYZA ZAMBRANA</t>
        </is>
      </c>
    </row>
    <row r="134">
      <c r="A134" s="5" t="inlineStr">
        <is>
          <t>CCAJ-TR47/58/2023</t>
        </is>
      </c>
      <c r="B134" s="6" t="n">
        <v>44996.47951913194</v>
      </c>
      <c r="C134" s="5" t="inlineStr">
        <is>
          <t>2981 DAVID ZABALA - CAJA</t>
        </is>
      </c>
      <c r="D134" s="7" t="n"/>
      <c r="E134" s="8" t="n"/>
      <c r="F134" s="9" t="n">
        <v>13593</v>
      </c>
      <c r="I134" s="10" t="inlineStr">
        <is>
          <t>EFECTIVO</t>
        </is>
      </c>
      <c r="J134" s="8" t="inlineStr">
        <is>
          <t>1019 HARWIN JAYO - T03</t>
        </is>
      </c>
    </row>
    <row r="135">
      <c r="A135" s="11" t="inlineStr">
        <is>
          <t>SAP</t>
        </is>
      </c>
      <c r="B135" s="3" t="n"/>
      <c r="C135" s="3" t="n"/>
      <c r="D135" s="69">
        <f>18915.1+11136</f>
        <v/>
      </c>
      <c r="E135" s="8" t="n"/>
      <c r="F135" s="26">
        <f>SUM(F132:G134)</f>
        <v/>
      </c>
      <c r="H135" s="9" t="n"/>
      <c r="I135" s="5" t="n"/>
      <c r="J135" s="5" t="n"/>
    </row>
    <row r="136" ht="15.75" customHeight="1">
      <c r="A136" s="13" t="inlineStr">
        <is>
          <t>FECHA</t>
        </is>
      </c>
      <c r="B136" s="13" t="inlineStr">
        <is>
          <t>CIERRE DE CAJA</t>
        </is>
      </c>
      <c r="C136" s="13" t="inlineStr">
        <is>
          <t>IMPORTE</t>
        </is>
      </c>
      <c r="E136" s="15" t="n"/>
      <c r="H136" s="9" t="n"/>
      <c r="I136" s="5" t="n"/>
      <c r="J136" s="5" t="n"/>
    </row>
    <row r="137" ht="15.75" customHeight="1">
      <c r="A137" s="5" t="n"/>
      <c r="B137" s="6" t="n"/>
      <c r="C137" s="5" t="n"/>
      <c r="D137" s="32" t="n">
        <v>112925174</v>
      </c>
      <c r="E137" s="33" t="n">
        <v>112925328</v>
      </c>
      <c r="H137" s="9" t="n"/>
      <c r="I137" s="10" t="n"/>
      <c r="J137" s="8" t="n"/>
    </row>
    <row r="138" ht="15.75" customHeight="1">
      <c r="D138" s="32" t="inlineStr">
        <is>
          <t>112925174</t>
        </is>
      </c>
      <c r="E138" s="33" t="inlineStr">
        <is>
          <t>112925193</t>
        </is>
      </c>
    </row>
    <row r="139"/>
    <row r="140">
      <c r="A140" s="1" t="inlineStr">
        <is>
          <t>Cierre Caja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3" t="inlineStr">
        <is>
          <t>Del 13/03/2023</t>
        </is>
      </c>
      <c r="B141" s="2" t="n"/>
      <c r="C141" s="2" t="n"/>
      <c r="D141" s="2" t="inlineStr">
        <is>
          <t>112925180</t>
        </is>
      </c>
      <c r="E141" s="2" t="inlineStr">
        <is>
          <t>112925198</t>
        </is>
      </c>
      <c r="F141" s="2" t="n"/>
      <c r="G141" s="2" t="n"/>
      <c r="H141" s="2" t="n"/>
      <c r="I141" s="2" t="n"/>
      <c r="J141" s="2" t="n"/>
    </row>
    <row r="142">
      <c r="A142" s="90" t="inlineStr">
        <is>
          <t>Cierre Caja</t>
        </is>
      </c>
      <c r="B142" s="90" t="inlineStr">
        <is>
          <t>Fecha</t>
        </is>
      </c>
      <c r="C142" s="90" t="inlineStr">
        <is>
          <t>Cajero</t>
        </is>
      </c>
      <c r="D142" s="90" t="inlineStr">
        <is>
          <t>Nro Voucher</t>
        </is>
      </c>
      <c r="E142" s="90" t="inlineStr">
        <is>
          <t>Nro Cuenta</t>
        </is>
      </c>
      <c r="F142" s="90" t="inlineStr">
        <is>
          <t>Tipo Ingreso</t>
        </is>
      </c>
      <c r="G142" s="91" t="n"/>
      <c r="H142" s="92" t="n"/>
      <c r="I142" s="90" t="inlineStr">
        <is>
          <t>TIPO DE INGRESO</t>
        </is>
      </c>
      <c r="J142" s="90" t="inlineStr">
        <is>
          <t>Cobrador</t>
        </is>
      </c>
    </row>
    <row r="143">
      <c r="A143" s="93" t="n"/>
      <c r="B143" s="93" t="n"/>
      <c r="C143" s="93" t="n"/>
      <c r="D143" s="93" t="n"/>
      <c r="E143" s="93" t="n"/>
      <c r="F143" s="4" t="inlineStr">
        <is>
          <t>EFECTIVO</t>
        </is>
      </c>
      <c r="G143" s="4" t="inlineStr">
        <is>
          <t>CHEQUE</t>
        </is>
      </c>
      <c r="H143" s="4" t="inlineStr">
        <is>
          <t>TRANSFERENCIA</t>
        </is>
      </c>
      <c r="I143" s="93" t="n"/>
      <c r="J143" s="93" t="n"/>
    </row>
    <row r="144">
      <c r="A144" s="5" t="inlineStr">
        <is>
          <t>CCAJ-TR47/59/2023</t>
        </is>
      </c>
      <c r="B144" s="6" t="n">
        <v>44998.70213765046</v>
      </c>
      <c r="C144" s="5" t="inlineStr">
        <is>
          <t>2981 DAVID ZABALA - CAJA</t>
        </is>
      </c>
      <c r="D144" s="7" t="n">
        <v>3161569508</v>
      </c>
      <c r="E144" s="5" t="inlineStr">
        <is>
          <t>BANCO UNION-10000020271437</t>
        </is>
      </c>
      <c r="H144" s="9" t="n">
        <v>10988.6</v>
      </c>
      <c r="I144" s="5" t="inlineStr">
        <is>
          <t>DEPÓSITO BANCARIO</t>
        </is>
      </c>
      <c r="J144" s="8" t="inlineStr">
        <is>
          <t>1019 HARWIN JAYO - T03</t>
        </is>
      </c>
    </row>
    <row r="145">
      <c r="A145" s="5" t="inlineStr">
        <is>
          <t>CCAJ-TR47/59/2023</t>
        </is>
      </c>
      <c r="B145" s="6" t="n">
        <v>44998.70213765046</v>
      </c>
      <c r="C145" s="5" t="inlineStr">
        <is>
          <t>2981 DAVID ZABALA - CAJA</t>
        </is>
      </c>
      <c r="D145" s="7" t="n">
        <v>3161569508</v>
      </c>
      <c r="E145" s="5" t="inlineStr">
        <is>
          <t>BANCO UNION-10000020271437</t>
        </is>
      </c>
      <c r="H145" s="9" t="n">
        <v>1617.53</v>
      </c>
      <c r="I145" s="5" t="inlineStr">
        <is>
          <t>DEPÓSITO BANCARIO</t>
        </is>
      </c>
      <c r="J145" s="8" t="inlineStr">
        <is>
          <t>1019 HARWIN JAYO - T03</t>
        </is>
      </c>
    </row>
    <row r="146">
      <c r="A146" s="5" t="inlineStr">
        <is>
          <t>CCAJ-TR47/59/2023</t>
        </is>
      </c>
      <c r="B146" s="6" t="n">
        <v>44998.70213765046</v>
      </c>
      <c r="C146" s="5" t="inlineStr">
        <is>
          <t>2981 DAVID ZABALA - CAJA</t>
        </is>
      </c>
      <c r="D146" s="7" t="n"/>
      <c r="E146" s="8" t="n"/>
      <c r="F146" s="9" t="n">
        <v>81479.5</v>
      </c>
      <c r="I146" s="10" t="inlineStr">
        <is>
          <t>EFECTIVO</t>
        </is>
      </c>
      <c r="J146" s="5" t="inlineStr">
        <is>
          <t>2999 GUSTAVO LINARES CASTRO</t>
        </is>
      </c>
    </row>
    <row r="147">
      <c r="A147" s="5" t="inlineStr">
        <is>
          <t>CCAJ-TR47/59/2023</t>
        </is>
      </c>
      <c r="B147" s="6" t="n">
        <v>44998.70213765046</v>
      </c>
      <c r="C147" s="5" t="inlineStr">
        <is>
          <t>2981 DAVID ZABALA - CAJA</t>
        </is>
      </c>
      <c r="D147" s="7" t="n"/>
      <c r="E147" s="8" t="n"/>
      <c r="F147" s="9" t="n">
        <v>25113</v>
      </c>
      <c r="I147" s="10" t="inlineStr">
        <is>
          <t>EFECTIVO</t>
        </is>
      </c>
      <c r="J147" s="5" t="inlineStr">
        <is>
          <t>3002 ADRIAN JESUS CORTEZ CHAVEZ</t>
        </is>
      </c>
    </row>
    <row r="148">
      <c r="A148" s="5" t="inlineStr">
        <is>
          <t>CCAJ-TR47/59/2023</t>
        </is>
      </c>
      <c r="B148" s="6" t="n">
        <v>44998.70213765046</v>
      </c>
      <c r="C148" s="5" t="inlineStr">
        <is>
          <t>2981 DAVID ZABALA - CAJA</t>
        </is>
      </c>
      <c r="D148" s="7" t="n"/>
      <c r="E148" s="8" t="n"/>
      <c r="F148" s="9" t="n">
        <v>5231.4</v>
      </c>
      <c r="I148" s="10" t="inlineStr">
        <is>
          <t>EFECTIVO</t>
        </is>
      </c>
      <c r="J148" s="8" t="inlineStr">
        <is>
          <t>1019 HARWIN JAYO - T01</t>
        </is>
      </c>
    </row>
    <row r="149">
      <c r="A149" s="11" t="inlineStr">
        <is>
          <t>SAP</t>
        </is>
      </c>
      <c r="B149" s="3" t="n"/>
      <c r="C149" s="3" t="n"/>
      <c r="D149" s="7" t="n"/>
      <c r="E149" s="8" t="n"/>
      <c r="F149" s="44">
        <f>SUM(F144:G148)</f>
        <v/>
      </c>
      <c r="I149" s="10" t="n"/>
      <c r="J149" s="5" t="n"/>
    </row>
    <row r="150">
      <c r="A150" s="85" t="inlineStr">
        <is>
          <t>RECORTE SAP</t>
        </is>
      </c>
      <c r="B150" s="91" t="n"/>
      <c r="C150" s="92" t="n"/>
      <c r="D150" s="86" t="inlineStr">
        <is>
          <t>COMPROBANTES MN</t>
        </is>
      </c>
      <c r="E150" s="91" t="n"/>
      <c r="F150" s="92" t="n"/>
      <c r="H150" s="9" t="n"/>
      <c r="I150" s="10" t="n"/>
      <c r="J150" s="5" t="n"/>
    </row>
    <row r="151">
      <c r="A151" s="13" t="inlineStr">
        <is>
          <t>CIERRE DE CAJA</t>
        </is>
      </c>
      <c r="B151" s="13" t="inlineStr">
        <is>
          <t>FECHA</t>
        </is>
      </c>
      <c r="C151" s="13" t="inlineStr">
        <is>
          <t>IMPORTE</t>
        </is>
      </c>
      <c r="D151" s="13" t="inlineStr">
        <is>
          <t>DOC CAJA-ETV</t>
        </is>
      </c>
      <c r="E151" s="13" t="inlineStr">
        <is>
          <t>DOC ETV-BANCO</t>
        </is>
      </c>
      <c r="F151" s="13" t="inlineStr">
        <is>
          <t>COMPENSACION</t>
        </is>
      </c>
      <c r="H151" s="9" t="n"/>
      <c r="I151" s="10" t="n"/>
      <c r="J151" s="5" t="n"/>
    </row>
    <row r="152" ht="15.75" customHeight="1">
      <c r="D152" s="37" t="inlineStr">
        <is>
          <t>112938594</t>
        </is>
      </c>
      <c r="E152" s="37" t="inlineStr">
        <is>
          <t>112938636</t>
        </is>
      </c>
      <c r="F152" s="33" t="n"/>
    </row>
    <row r="153">
      <c r="A153" s="85" t="inlineStr">
        <is>
          <t>RECORTE SAP</t>
        </is>
      </c>
      <c r="B153" s="91" t="n"/>
      <c r="C153" s="92" t="n"/>
      <c r="D153" s="86" t="inlineStr">
        <is>
          <t>COMPROBANTES ME</t>
        </is>
      </c>
      <c r="E153" s="91" t="n"/>
      <c r="F153" s="92" t="n"/>
      <c r="H153" s="9" t="n"/>
      <c r="I153" s="10" t="n"/>
      <c r="J153" s="5" t="n"/>
    </row>
    <row r="154">
      <c r="A154" s="13" t="inlineStr">
        <is>
          <t>CIERRE DE CAJA</t>
        </is>
      </c>
      <c r="B154" s="13" t="inlineStr">
        <is>
          <t>FECHA</t>
        </is>
      </c>
      <c r="C154" s="13" t="inlineStr">
        <is>
          <t>IMPORTE</t>
        </is>
      </c>
      <c r="D154" s="13" t="inlineStr">
        <is>
          <t>DOC CAJA-ETV</t>
        </is>
      </c>
      <c r="E154" s="13" t="inlineStr">
        <is>
          <t>DOC ETV-BANCO</t>
        </is>
      </c>
      <c r="F154" s="13" t="inlineStr">
        <is>
          <t>COMPENSACION</t>
        </is>
      </c>
      <c r="H154" s="9" t="n"/>
      <c r="I154" s="10" t="n"/>
      <c r="J154" s="5" t="n"/>
    </row>
    <row r="155" ht="15.75" customHeight="1">
      <c r="A155" s="5" t="n"/>
      <c r="B155" s="6" t="n"/>
      <c r="C155" s="5" t="n"/>
      <c r="D155" s="37" t="n"/>
      <c r="E155" s="37" t="n"/>
      <c r="F155" s="33" t="n"/>
      <c r="H155" s="9" t="n"/>
      <c r="I155" s="10" t="n"/>
      <c r="J155" s="5" t="n"/>
    </row>
    <row r="156"/>
    <row r="157">
      <c r="A157" s="1" t="inlineStr">
        <is>
          <t>Cierre Caja</t>
        </is>
      </c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3" t="inlineStr">
        <is>
          <t>Del 14/03/2023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90" t="inlineStr">
        <is>
          <t>Cierre Caja</t>
        </is>
      </c>
      <c r="B159" s="90" t="inlineStr">
        <is>
          <t>Fecha</t>
        </is>
      </c>
      <c r="C159" s="90" t="inlineStr">
        <is>
          <t>Cajero</t>
        </is>
      </c>
      <c r="D159" s="90" t="inlineStr">
        <is>
          <t>Nro Voucher</t>
        </is>
      </c>
      <c r="E159" s="90" t="inlineStr">
        <is>
          <t>Nro Cuenta</t>
        </is>
      </c>
      <c r="F159" s="90" t="inlineStr">
        <is>
          <t>Tipo Ingreso</t>
        </is>
      </c>
      <c r="G159" s="91" t="n"/>
      <c r="H159" s="92" t="n"/>
      <c r="I159" s="90" t="inlineStr">
        <is>
          <t>TIPO DE INGRESO</t>
        </is>
      </c>
      <c r="J159" s="90" t="inlineStr">
        <is>
          <t>Cobrador</t>
        </is>
      </c>
    </row>
    <row r="160">
      <c r="A160" s="93" t="n"/>
      <c r="B160" s="93" t="n"/>
      <c r="C160" s="93" t="n"/>
      <c r="D160" s="93" t="n"/>
      <c r="E160" s="93" t="n"/>
      <c r="F160" s="4" t="inlineStr">
        <is>
          <t>EFECTIVO</t>
        </is>
      </c>
      <c r="G160" s="4" t="inlineStr">
        <is>
          <t>CHEQUE</t>
        </is>
      </c>
      <c r="H160" s="4" t="inlineStr">
        <is>
          <t>TRANSFERENCIA</t>
        </is>
      </c>
      <c r="I160" s="93" t="n"/>
      <c r="J160" s="93" t="n"/>
    </row>
    <row r="161">
      <c r="A161" s="5" t="inlineStr">
        <is>
          <t>CCAJ-TR47/60/2023</t>
        </is>
      </c>
      <c r="B161" s="6" t="n">
        <v>44999.70056378473</v>
      </c>
      <c r="C161" s="5" t="inlineStr">
        <is>
          <t>2981 DAVID ZABALA - CAJA</t>
        </is>
      </c>
      <c r="D161" s="7" t="n"/>
      <c r="E161" s="8" t="n"/>
      <c r="F161" s="9" t="n">
        <v>8877</v>
      </c>
      <c r="I161" s="10" t="inlineStr">
        <is>
          <t>EFECTIVO</t>
        </is>
      </c>
      <c r="J161" s="5" t="inlineStr">
        <is>
          <t>3002 ADRIAN JESUS CORTEZ CHAVEZ</t>
        </is>
      </c>
    </row>
    <row r="162">
      <c r="A162" s="5" t="inlineStr">
        <is>
          <t>CCAJ-TR47/60/2023</t>
        </is>
      </c>
      <c r="B162" s="6" t="n">
        <v>44999.70056378473</v>
      </c>
      <c r="C162" s="5" t="inlineStr">
        <is>
          <t>2981 DAVID ZABALA - CAJA</t>
        </is>
      </c>
      <c r="D162" s="7" t="n"/>
      <c r="E162" s="8" t="n"/>
      <c r="F162" s="9" t="n">
        <v>13605.1</v>
      </c>
      <c r="I162" s="10" t="inlineStr">
        <is>
          <t>EFECTIVO</t>
        </is>
      </c>
      <c r="J162" s="5" t="inlineStr">
        <is>
          <t>3047 PAOLA LOAYZA ZAMBRANA</t>
        </is>
      </c>
    </row>
    <row r="163">
      <c r="A163" s="5" t="inlineStr">
        <is>
          <t>CCAJ-TR47/60/2023</t>
        </is>
      </c>
      <c r="B163" s="6" t="n">
        <v>44999.70056378473</v>
      </c>
      <c r="C163" s="5" t="inlineStr">
        <is>
          <t>2981 DAVID ZABALA - CAJA</t>
        </is>
      </c>
      <c r="D163" s="7" t="n"/>
      <c r="E163" s="8" t="n"/>
      <c r="F163" s="9" t="n">
        <v>3850.5</v>
      </c>
      <c r="I163" s="10" t="inlineStr">
        <is>
          <t>EFECTIVO</t>
        </is>
      </c>
      <c r="J163" s="8" t="inlineStr">
        <is>
          <t>1019 HARWIN JAYO - T03</t>
        </is>
      </c>
    </row>
    <row r="164">
      <c r="A164" s="11" t="inlineStr">
        <is>
          <t>SAP</t>
        </is>
      </c>
      <c r="B164" s="3" t="n"/>
      <c r="C164" s="3" t="n"/>
      <c r="D164" s="7" t="n"/>
      <c r="E164" s="8" t="n"/>
      <c r="F164" s="44">
        <f>SUM(F161:G163)</f>
        <v/>
      </c>
      <c r="I164" s="10" t="n"/>
      <c r="J164" s="5" t="n"/>
    </row>
    <row r="165">
      <c r="A165" s="85" t="inlineStr">
        <is>
          <t>RECORTE SAP</t>
        </is>
      </c>
      <c r="B165" s="91" t="n"/>
      <c r="C165" s="92" t="n"/>
      <c r="D165" s="86" t="inlineStr">
        <is>
          <t>COMPROBANTES MN</t>
        </is>
      </c>
      <c r="E165" s="91" t="n"/>
      <c r="F165" s="92" t="n"/>
      <c r="H165" s="9" t="n"/>
      <c r="I165" s="10" t="n"/>
      <c r="J165" s="5" t="n"/>
    </row>
    <row r="166">
      <c r="A166" s="13" t="inlineStr">
        <is>
          <t>CIERRE DE CAJA</t>
        </is>
      </c>
      <c r="B166" s="13" t="inlineStr">
        <is>
          <t>FECHA</t>
        </is>
      </c>
      <c r="C166" s="13" t="inlineStr">
        <is>
          <t>IMPORTE</t>
        </is>
      </c>
      <c r="D166" s="13" t="inlineStr">
        <is>
          <t>DOC CAJA-ETV</t>
        </is>
      </c>
      <c r="E166" s="13" t="inlineStr">
        <is>
          <t>DOC ETV-BANCO</t>
        </is>
      </c>
      <c r="F166" s="13" t="inlineStr">
        <is>
          <t>COMPENSACION</t>
        </is>
      </c>
      <c r="H166" s="9" t="n"/>
      <c r="I166" s="10" t="n"/>
      <c r="J166" s="5" t="n"/>
    </row>
    <row r="167" ht="15.75" customHeight="1">
      <c r="D167" s="37" t="inlineStr">
        <is>
          <t>112938593</t>
        </is>
      </c>
      <c r="E167" s="37" t="inlineStr">
        <is>
          <t>112938635</t>
        </is>
      </c>
      <c r="F167" s="33" t="n"/>
    </row>
    <row r="168">
      <c r="A168" s="85" t="inlineStr">
        <is>
          <t>RECORTE SAP</t>
        </is>
      </c>
      <c r="B168" s="91" t="n"/>
      <c r="C168" s="92" t="n"/>
      <c r="D168" s="86" t="inlineStr">
        <is>
          <t>COMPROBANTES ME</t>
        </is>
      </c>
      <c r="E168" s="91" t="n"/>
      <c r="F168" s="92" t="n"/>
      <c r="H168" s="9" t="n"/>
      <c r="I168" s="10" t="n"/>
      <c r="J168" s="5" t="n"/>
    </row>
    <row r="169">
      <c r="A169" s="13" t="inlineStr">
        <is>
          <t>CIERRE DE CAJA</t>
        </is>
      </c>
      <c r="B169" s="13" t="inlineStr">
        <is>
          <t>FECHA</t>
        </is>
      </c>
      <c r="C169" s="13" t="inlineStr">
        <is>
          <t>IMPORTE</t>
        </is>
      </c>
      <c r="D169" s="13" t="inlineStr">
        <is>
          <t>DOC CAJA-ETV</t>
        </is>
      </c>
      <c r="E169" s="13" t="inlineStr">
        <is>
          <t>DOC ETV-BANCO</t>
        </is>
      </c>
      <c r="F169" s="13" t="inlineStr">
        <is>
          <t>COMPENSACION</t>
        </is>
      </c>
      <c r="H169" s="9" t="n"/>
      <c r="I169" s="10" t="n"/>
      <c r="J169" s="5" t="n"/>
    </row>
    <row r="170" ht="15.75" customHeight="1">
      <c r="A170" s="5" t="n"/>
      <c r="B170" s="6" t="n"/>
      <c r="C170" s="5" t="n"/>
      <c r="D170" s="37" t="n"/>
      <c r="E170" s="37" t="n"/>
      <c r="F170" s="33" t="n"/>
      <c r="H170" s="9" t="n"/>
      <c r="I170" s="10" t="n"/>
      <c r="J170" s="5" t="n"/>
    </row>
    <row r="171"/>
    <row r="172">
      <c r="A172" s="1" t="inlineStr">
        <is>
          <t>Cierre Caja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3" t="inlineStr">
        <is>
          <t>Del 15/03/2023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90" t="inlineStr">
        <is>
          <t>Cierre Caja</t>
        </is>
      </c>
      <c r="B174" s="90" t="inlineStr">
        <is>
          <t>Fecha</t>
        </is>
      </c>
      <c r="C174" s="90" t="inlineStr">
        <is>
          <t>Cajero</t>
        </is>
      </c>
      <c r="D174" s="90" t="inlineStr">
        <is>
          <t>Nro Voucher</t>
        </is>
      </c>
      <c r="E174" s="90" t="inlineStr">
        <is>
          <t>Nro Cuenta</t>
        </is>
      </c>
      <c r="F174" s="90" t="inlineStr">
        <is>
          <t>Tipo Ingreso</t>
        </is>
      </c>
      <c r="G174" s="91" t="n"/>
      <c r="H174" s="92" t="n"/>
      <c r="I174" s="90" t="inlineStr">
        <is>
          <t>TIPO DE INGRESO</t>
        </is>
      </c>
      <c r="J174" s="90" t="inlineStr">
        <is>
          <t>Cobrador</t>
        </is>
      </c>
    </row>
    <row r="175">
      <c r="A175" s="93" t="n"/>
      <c r="B175" s="93" t="n"/>
      <c r="C175" s="93" t="n"/>
      <c r="D175" s="93" t="n"/>
      <c r="E175" s="93" t="n"/>
      <c r="F175" s="4" t="inlineStr">
        <is>
          <t>EFECTIVO</t>
        </is>
      </c>
      <c r="G175" s="4" t="inlineStr">
        <is>
          <t>CHEQUE</t>
        </is>
      </c>
      <c r="H175" s="4" t="inlineStr">
        <is>
          <t>TRANSFERENCIA</t>
        </is>
      </c>
      <c r="I175" s="93" t="n"/>
      <c r="J175" s="93" t="n"/>
    </row>
    <row r="176">
      <c r="A176" s="5" t="inlineStr">
        <is>
          <t>CCAJ-TR47/61/2023</t>
        </is>
      </c>
      <c r="B176" s="6" t="n">
        <v>45000.72085851852</v>
      </c>
      <c r="C176" s="5" t="inlineStr">
        <is>
          <t>2981 DAVID ZABALA - CAJA</t>
        </is>
      </c>
      <c r="D176" s="7" t="n">
        <v>41865489</v>
      </c>
      <c r="E176" s="5" t="inlineStr">
        <is>
          <t>BANCO UNION-10000020271437</t>
        </is>
      </c>
      <c r="H176" s="9" t="n">
        <v>3340.8</v>
      </c>
      <c r="I176" s="5" t="inlineStr">
        <is>
          <t>DEPÓSITO BANCARIO</t>
        </is>
      </c>
      <c r="J176" s="8" t="inlineStr">
        <is>
          <t>1019 HARWIN JAYO - T03</t>
        </is>
      </c>
    </row>
    <row r="177">
      <c r="A177" s="5" t="inlineStr">
        <is>
          <t>CCAJ-TR47/61/2023</t>
        </is>
      </c>
      <c r="B177" s="6" t="n">
        <v>45000.72085851852</v>
      </c>
      <c r="C177" s="5" t="inlineStr">
        <is>
          <t>2981 DAVID ZABALA - CAJA</t>
        </is>
      </c>
      <c r="D177" s="7" t="n"/>
      <c r="E177" s="8" t="n"/>
      <c r="F177" s="9" t="n">
        <v>17506.2</v>
      </c>
      <c r="I177" s="10" t="inlineStr">
        <is>
          <t>EFECTIVO</t>
        </is>
      </c>
      <c r="J177" s="5" t="inlineStr">
        <is>
          <t>3002 ADRIAN JESUS CORTEZ CHAVEZ</t>
        </is>
      </c>
    </row>
    <row r="178">
      <c r="A178" s="5" t="inlineStr">
        <is>
          <t>CCAJ-TR47/61/2023</t>
        </is>
      </c>
      <c r="B178" s="6" t="n">
        <v>45000.72085851852</v>
      </c>
      <c r="C178" s="5" t="inlineStr">
        <is>
          <t>2981 DAVID ZABALA - CAJA</t>
        </is>
      </c>
      <c r="D178" s="7" t="n"/>
      <c r="E178" s="8" t="n"/>
      <c r="F178" s="9" t="n">
        <v>14061.5</v>
      </c>
      <c r="I178" s="10" t="inlineStr">
        <is>
          <t>EFECTIVO</t>
        </is>
      </c>
      <c r="J178" s="5" t="inlineStr">
        <is>
          <t>3047 PAOLA LOAYZA ZAMBRANA</t>
        </is>
      </c>
    </row>
    <row r="179">
      <c r="A179" s="5" t="inlineStr">
        <is>
          <t>CCAJ-TR47/61/2023</t>
        </is>
      </c>
      <c r="B179" s="6" t="n">
        <v>45000.72085851852</v>
      </c>
      <c r="C179" s="5" t="inlineStr">
        <is>
          <t>2981 DAVID ZABALA - CAJA</t>
        </is>
      </c>
      <c r="D179" s="7" t="n"/>
      <c r="E179" s="8" t="n"/>
      <c r="F179" s="9" t="n">
        <v>10699</v>
      </c>
      <c r="I179" s="10" t="inlineStr">
        <is>
          <t>EFECTIVO</t>
        </is>
      </c>
      <c r="J179" s="8" t="inlineStr">
        <is>
          <t>1019 HARWIN JAYO - T02</t>
        </is>
      </c>
    </row>
    <row r="180">
      <c r="A180" s="5" t="inlineStr">
        <is>
          <t>CCAJ-TR47/61/2023</t>
        </is>
      </c>
      <c r="B180" s="6" t="n">
        <v>45000.72085851852</v>
      </c>
      <c r="C180" s="5" t="inlineStr">
        <is>
          <t>2981 DAVID ZABALA - CAJA</t>
        </is>
      </c>
      <c r="D180" s="7" t="n"/>
      <c r="E180" s="8" t="n"/>
      <c r="F180" s="9" t="n">
        <v>2264.5</v>
      </c>
      <c r="I180" s="10" t="inlineStr">
        <is>
          <t>EFECTIVO</t>
        </is>
      </c>
      <c r="J180" s="8" t="inlineStr">
        <is>
          <t>1019 HARWIN JAYO - T03</t>
        </is>
      </c>
    </row>
    <row r="181">
      <c r="A181" s="11" t="inlineStr">
        <is>
          <t>SAP</t>
        </is>
      </c>
      <c r="B181" s="3" t="n"/>
      <c r="C181" s="3" t="n"/>
      <c r="D181" s="7" t="n"/>
      <c r="E181" s="8" t="n"/>
      <c r="F181" s="26">
        <f>SUM(F176:G180)</f>
        <v/>
      </c>
      <c r="H181" s="9" t="n"/>
      <c r="I181" s="10" t="n"/>
      <c r="J181" s="5" t="n"/>
    </row>
    <row r="182">
      <c r="A182" s="85" t="inlineStr">
        <is>
          <t>RECORTE SAP</t>
        </is>
      </c>
      <c r="B182" s="91" t="n"/>
      <c r="C182" s="92" t="n"/>
      <c r="D182" s="86" t="inlineStr">
        <is>
          <t>COMPROBANTES MN</t>
        </is>
      </c>
      <c r="E182" s="91" t="n"/>
      <c r="F182" s="92" t="n"/>
      <c r="H182" s="9" t="n"/>
      <c r="I182" s="10" t="n"/>
      <c r="J182" s="5" t="n"/>
    </row>
    <row r="183">
      <c r="A183" s="13" t="inlineStr">
        <is>
          <t>CIERRE DE CAJA</t>
        </is>
      </c>
      <c r="B183" s="13" t="inlineStr">
        <is>
          <t>FECHA</t>
        </is>
      </c>
      <c r="C183" s="13" t="inlineStr">
        <is>
          <t>IMPORTE</t>
        </is>
      </c>
      <c r="D183" s="13" t="inlineStr">
        <is>
          <t>DOC CAJA-ETV</t>
        </is>
      </c>
      <c r="E183" s="13" t="inlineStr">
        <is>
          <t>DOC ETV-BANCO</t>
        </is>
      </c>
      <c r="F183" s="13" t="inlineStr">
        <is>
          <t>COMPENSACION</t>
        </is>
      </c>
      <c r="H183" s="9" t="n"/>
      <c r="I183" s="10" t="n"/>
      <c r="J183" s="5" t="n"/>
    </row>
    <row r="184" ht="15.75" customHeight="1">
      <c r="D184" s="37" t="n"/>
      <c r="E184" s="37" t="n"/>
      <c r="F184" s="33" t="n"/>
    </row>
    <row r="185">
      <c r="A185" s="85" t="inlineStr">
        <is>
          <t>RECORTE SAP</t>
        </is>
      </c>
      <c r="B185" s="91" t="n"/>
      <c r="C185" s="92" t="n"/>
      <c r="D185" s="86" t="inlineStr">
        <is>
          <t>COMPROBANTES ME</t>
        </is>
      </c>
      <c r="E185" s="91" t="n"/>
      <c r="F185" s="92" t="n"/>
      <c r="H185" s="9" t="n"/>
      <c r="I185" s="10" t="n"/>
      <c r="J185" s="5" t="n"/>
    </row>
    <row r="186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CAJA-ETV</t>
        </is>
      </c>
      <c r="E186" s="13" t="inlineStr">
        <is>
          <t>DOC ETV-BANCO</t>
        </is>
      </c>
      <c r="F186" s="13" t="inlineStr">
        <is>
          <t>COMPENSACION</t>
        </is>
      </c>
      <c r="H186" s="9" t="n"/>
      <c r="I186" s="10" t="n"/>
      <c r="J186" s="5" t="n"/>
    </row>
    <row r="187" ht="15.75" customHeight="1">
      <c r="A187" s="5" t="n"/>
      <c r="B187" s="6" t="n"/>
      <c r="C187" s="5" t="n"/>
      <c r="D187" s="37" t="n"/>
      <c r="E187" s="37" t="n"/>
      <c r="F187" s="33" t="n"/>
      <c r="H187" s="9" t="n"/>
      <c r="I187" s="10" t="n"/>
      <c r="J187" s="5" t="n"/>
    </row>
    <row r="188"/>
    <row r="189">
      <c r="A189" s="1" t="inlineStr">
        <is>
          <t>Cierre Caja</t>
        </is>
      </c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3" t="inlineStr">
        <is>
          <t>Del 16/03/2023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90" t="inlineStr">
        <is>
          <t>Cierre Caja</t>
        </is>
      </c>
      <c r="B191" s="90" t="inlineStr">
        <is>
          <t>Fecha</t>
        </is>
      </c>
      <c r="C191" s="90" t="inlineStr">
        <is>
          <t>Cajero</t>
        </is>
      </c>
      <c r="D191" s="90" t="inlineStr">
        <is>
          <t>Nro Voucher</t>
        </is>
      </c>
      <c r="E191" s="90" t="inlineStr">
        <is>
          <t>Nro Cuenta</t>
        </is>
      </c>
      <c r="F191" s="90" t="inlineStr">
        <is>
          <t>Tipo Ingreso</t>
        </is>
      </c>
      <c r="G191" s="91" t="n"/>
      <c r="H191" s="92" t="n"/>
      <c r="I191" s="90" t="inlineStr">
        <is>
          <t>TIPO DE INGRESO</t>
        </is>
      </c>
      <c r="J191" s="90" t="inlineStr">
        <is>
          <t>Cobrador</t>
        </is>
      </c>
    </row>
    <row r="192">
      <c r="A192" s="93" t="n"/>
      <c r="B192" s="93" t="n"/>
      <c r="C192" s="93" t="n"/>
      <c r="D192" s="93" t="n"/>
      <c r="E192" s="93" t="n"/>
      <c r="F192" s="4" t="inlineStr">
        <is>
          <t>EFECTIVO</t>
        </is>
      </c>
      <c r="G192" s="4" t="inlineStr">
        <is>
          <t>CHEQUE</t>
        </is>
      </c>
      <c r="H192" s="4" t="inlineStr">
        <is>
          <t>TRANSFERENCIA</t>
        </is>
      </c>
      <c r="I192" s="93" t="n"/>
      <c r="J192" s="93" t="n"/>
    </row>
    <row r="193">
      <c r="A193" s="5" t="inlineStr">
        <is>
          <t>CCAJ-TR47/62/2023</t>
        </is>
      </c>
      <c r="B193" s="6" t="n">
        <v>45001.70496972222</v>
      </c>
      <c r="C193" s="5" t="inlineStr">
        <is>
          <t>2981 DAVID ZABALA - CAJA</t>
        </is>
      </c>
      <c r="D193" s="7" t="n"/>
      <c r="E193" s="8" t="n"/>
      <c r="F193" s="9" t="n">
        <v>14655.7</v>
      </c>
      <c r="I193" s="10" t="inlineStr">
        <is>
          <t>EFECTIVO</t>
        </is>
      </c>
      <c r="J193" s="5" t="inlineStr">
        <is>
          <t>3047 PAOLA LOAYZA ZAMBRANA</t>
        </is>
      </c>
    </row>
    <row r="194">
      <c r="A194" s="24" t="inlineStr">
        <is>
          <t>SAP</t>
        </is>
      </c>
      <c r="B194" s="6" t="n"/>
      <c r="C194" s="5" t="n"/>
      <c r="D194" s="7" t="n"/>
      <c r="E194" s="8" t="n"/>
      <c r="G194" s="9" t="n"/>
      <c r="I194" s="10" t="n"/>
      <c r="J194" s="8" t="n"/>
    </row>
    <row r="195">
      <c r="A195" s="85" t="inlineStr">
        <is>
          <t>RECORTE SAP</t>
        </is>
      </c>
      <c r="B195" s="91" t="n"/>
      <c r="C195" s="92" t="n"/>
      <c r="D195" s="86" t="inlineStr">
        <is>
          <t>COMPROBANTES MN</t>
        </is>
      </c>
      <c r="E195" s="91" t="n"/>
      <c r="F195" s="92" t="n"/>
      <c r="G195" s="9" t="n"/>
      <c r="I195" s="10" t="n"/>
      <c r="J195" s="8" t="n"/>
    </row>
    <row r="196">
      <c r="A196" s="13" t="inlineStr">
        <is>
          <t>CIERRE DE CAJA</t>
        </is>
      </c>
      <c r="B196" s="13" t="inlineStr">
        <is>
          <t>FECHA</t>
        </is>
      </c>
      <c r="C196" s="13" t="inlineStr">
        <is>
          <t>IMPORTE</t>
        </is>
      </c>
      <c r="D196" s="13" t="inlineStr">
        <is>
          <t>DOC CAJA-ETV</t>
        </is>
      </c>
      <c r="E196" s="13" t="inlineStr">
        <is>
          <t>DOC ETV-BANCO</t>
        </is>
      </c>
      <c r="F196" s="13" t="inlineStr">
        <is>
          <t>COMPENSACION</t>
        </is>
      </c>
      <c r="G196" s="9" t="n"/>
      <c r="I196" s="10" t="n"/>
      <c r="J196" s="8" t="n"/>
    </row>
    <row r="197" ht="15.75" customHeight="1">
      <c r="D197" s="37" t="n"/>
      <c r="E197" s="37" t="n"/>
      <c r="F197" s="33" t="n"/>
      <c r="G197" s="9" t="n"/>
      <c r="I197" s="10" t="n"/>
      <c r="J197" s="8" t="n"/>
    </row>
    <row r="198">
      <c r="A198" s="85" t="inlineStr">
        <is>
          <t>RECORTE SAP</t>
        </is>
      </c>
      <c r="B198" s="91" t="n"/>
      <c r="C198" s="92" t="n"/>
      <c r="D198" s="86" t="inlineStr">
        <is>
          <t>COMPROBANTES ME</t>
        </is>
      </c>
      <c r="E198" s="91" t="n"/>
      <c r="F198" s="92" t="n"/>
      <c r="G198" s="9" t="n"/>
      <c r="I198" s="10" t="n"/>
      <c r="J198" s="8" t="n"/>
    </row>
    <row r="199">
      <c r="A199" s="13" t="inlineStr">
        <is>
          <t>CIERRE DE CAJA</t>
        </is>
      </c>
      <c r="B199" s="13" t="inlineStr">
        <is>
          <t>FECHA</t>
        </is>
      </c>
      <c r="C199" s="13" t="inlineStr">
        <is>
          <t>IMPORTE</t>
        </is>
      </c>
      <c r="D199" s="13" t="inlineStr">
        <is>
          <t>DOC CAJA-ETV</t>
        </is>
      </c>
      <c r="E199" s="13" t="inlineStr">
        <is>
          <t>DOC ETV-BANCO</t>
        </is>
      </c>
      <c r="F199" s="13" t="inlineStr">
        <is>
          <t>COMPENSACION</t>
        </is>
      </c>
      <c r="G199" s="9" t="n"/>
      <c r="I199" s="10" t="n"/>
      <c r="J199" s="8" t="n"/>
    </row>
    <row r="200" ht="15.75" customHeight="1">
      <c r="A200" s="24" t="n"/>
      <c r="B200" s="6" t="n"/>
      <c r="C200" s="5" t="n"/>
      <c r="D200" s="37" t="n"/>
      <c r="E200" s="37" t="n"/>
      <c r="F200" s="33" t="n"/>
      <c r="G200" s="9" t="n"/>
      <c r="I200" s="10" t="n"/>
      <c r="J200" s="8" t="n"/>
    </row>
    <row r="201">
      <c r="A201" s="5" t="n"/>
      <c r="B201" s="6" t="n"/>
      <c r="C201" s="5" t="n"/>
      <c r="D201" s="7" t="n"/>
      <c r="E201" s="8" t="n"/>
      <c r="G201" s="9" t="n"/>
      <c r="I201" s="10" t="n"/>
      <c r="J201" s="8" t="n"/>
    </row>
  </sheetData>
  <mergeCells count="136">
    <mergeCell ref="I142:I143"/>
    <mergeCell ref="J142:J143"/>
    <mergeCell ref="A142:A143"/>
    <mergeCell ref="B142:B143"/>
    <mergeCell ref="C142:C143"/>
    <mergeCell ref="D142:D143"/>
    <mergeCell ref="E142:E143"/>
    <mergeCell ref="F142:H142"/>
    <mergeCell ref="I94:I95"/>
    <mergeCell ref="J94:J95"/>
    <mergeCell ref="A94:A95"/>
    <mergeCell ref="B94:B95"/>
    <mergeCell ref="C94:C95"/>
    <mergeCell ref="D94:D95"/>
    <mergeCell ref="E94:E95"/>
    <mergeCell ref="F94:H94"/>
    <mergeCell ref="F106:H106"/>
    <mergeCell ref="I106:I107"/>
    <mergeCell ref="J106:J107"/>
    <mergeCell ref="A106:A107"/>
    <mergeCell ref="B106:B107"/>
    <mergeCell ref="C106:C107"/>
    <mergeCell ref="D106:D107"/>
    <mergeCell ref="E106:E107"/>
    <mergeCell ref="F27:H27"/>
    <mergeCell ref="I27:I28"/>
    <mergeCell ref="J27:J28"/>
    <mergeCell ref="A27:A28"/>
    <mergeCell ref="B27:B28"/>
    <mergeCell ref="C27:C28"/>
    <mergeCell ref="D27:D28"/>
    <mergeCell ref="E27:E28"/>
    <mergeCell ref="A3:A4"/>
    <mergeCell ref="B3:B4"/>
    <mergeCell ref="C3:C4"/>
    <mergeCell ref="D3:D4"/>
    <mergeCell ref="E3:E4"/>
    <mergeCell ref="F16:H16"/>
    <mergeCell ref="I16:I17"/>
    <mergeCell ref="J16:J17"/>
    <mergeCell ref="I3:I4"/>
    <mergeCell ref="J3:J4"/>
    <mergeCell ref="F3:H3"/>
    <mergeCell ref="A16:A17"/>
    <mergeCell ref="B16:B17"/>
    <mergeCell ref="C16:C17"/>
    <mergeCell ref="D16:D17"/>
    <mergeCell ref="E16:E17"/>
    <mergeCell ref="F59:H59"/>
    <mergeCell ref="I59:I60"/>
    <mergeCell ref="J59:J60"/>
    <mergeCell ref="A59:A60"/>
    <mergeCell ref="B59:B60"/>
    <mergeCell ref="C59:C60"/>
    <mergeCell ref="D59:D60"/>
    <mergeCell ref="E59:E60"/>
    <mergeCell ref="I37:I38"/>
    <mergeCell ref="J37:J38"/>
    <mergeCell ref="A37:A38"/>
    <mergeCell ref="B37:B38"/>
    <mergeCell ref="C37:C38"/>
    <mergeCell ref="D37:D38"/>
    <mergeCell ref="E37:E38"/>
    <mergeCell ref="F37:H37"/>
    <mergeCell ref="I79:I80"/>
    <mergeCell ref="J79:J80"/>
    <mergeCell ref="A79:A80"/>
    <mergeCell ref="B79:B80"/>
    <mergeCell ref="C79:C80"/>
    <mergeCell ref="D79:D80"/>
    <mergeCell ref="E79:E80"/>
    <mergeCell ref="F79:H79"/>
    <mergeCell ref="I68:I69"/>
    <mergeCell ref="J68:J69"/>
    <mergeCell ref="A68:A69"/>
    <mergeCell ref="B68:B69"/>
    <mergeCell ref="C68:C69"/>
    <mergeCell ref="D68:D69"/>
    <mergeCell ref="E68:E69"/>
    <mergeCell ref="F68:H68"/>
    <mergeCell ref="I120:I121"/>
    <mergeCell ref="J120:J121"/>
    <mergeCell ref="A130:A131"/>
    <mergeCell ref="B130:B131"/>
    <mergeCell ref="C130:C131"/>
    <mergeCell ref="D130:D131"/>
    <mergeCell ref="E130:E131"/>
    <mergeCell ref="F130:H130"/>
    <mergeCell ref="I130:I131"/>
    <mergeCell ref="J130:J131"/>
    <mergeCell ref="A120:A121"/>
    <mergeCell ref="B120:B121"/>
    <mergeCell ref="C120:C121"/>
    <mergeCell ref="D120:D121"/>
    <mergeCell ref="E120:E121"/>
    <mergeCell ref="F120:H120"/>
    <mergeCell ref="I174:I175"/>
    <mergeCell ref="J174:J175"/>
    <mergeCell ref="A174:A175"/>
    <mergeCell ref="B174:B175"/>
    <mergeCell ref="C174:C175"/>
    <mergeCell ref="D174:D175"/>
    <mergeCell ref="E174:E175"/>
    <mergeCell ref="F174:H174"/>
    <mergeCell ref="I159:I160"/>
    <mergeCell ref="J159:J160"/>
    <mergeCell ref="A159:A160"/>
    <mergeCell ref="B159:B160"/>
    <mergeCell ref="C159:C160"/>
    <mergeCell ref="D159:D160"/>
    <mergeCell ref="E159:E160"/>
    <mergeCell ref="F159:H159"/>
    <mergeCell ref="A182:C182"/>
    <mergeCell ref="D182:F182"/>
    <mergeCell ref="A185:C185"/>
    <mergeCell ref="D185:F185"/>
    <mergeCell ref="A165:C165"/>
    <mergeCell ref="D165:F165"/>
    <mergeCell ref="A168:C168"/>
    <mergeCell ref="D168:F168"/>
    <mergeCell ref="A150:C150"/>
    <mergeCell ref="D150:F150"/>
    <mergeCell ref="A153:C153"/>
    <mergeCell ref="D153:F153"/>
    <mergeCell ref="I191:I192"/>
    <mergeCell ref="J191:J192"/>
    <mergeCell ref="A195:C195"/>
    <mergeCell ref="D195:F195"/>
    <mergeCell ref="A198:C198"/>
    <mergeCell ref="D198:F198"/>
    <mergeCell ref="A191:A192"/>
    <mergeCell ref="B191:B192"/>
    <mergeCell ref="C191:C192"/>
    <mergeCell ref="D191:D192"/>
    <mergeCell ref="E191:E192"/>
    <mergeCell ref="F191:H191"/>
  </mergeCells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49"/>
  <sheetViews>
    <sheetView topLeftCell="A118" workbookViewId="0">
      <selection activeCell="D121" sqref="D121:E12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CCAJ-TR50/46/23</t>
        </is>
      </c>
      <c r="B5" s="6" t="n">
        <v>44985.77987833333</v>
      </c>
      <c r="C5" s="5" t="inlineStr">
        <is>
          <t>2995 OSCAR LOAYZA SALVATIERRA</t>
        </is>
      </c>
      <c r="D5" s="7" t="n"/>
      <c r="E5" s="8" t="n"/>
      <c r="F5" s="9" t="n">
        <v>2383.27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18" t="n">
        <v>112847518</v>
      </c>
      <c r="E7" s="15" t="n">
        <v>112848047</v>
      </c>
      <c r="H7" s="9" t="n"/>
      <c r="I7" s="10" t="n"/>
      <c r="J7" s="5" t="n"/>
    </row>
    <row r="8">
      <c r="D8" s="19" t="inlineStr">
        <is>
          <t>BOOT</t>
        </is>
      </c>
      <c r="E8" s="8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01/03/2023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90" t="inlineStr">
        <is>
          <t>Cierre Caja</t>
        </is>
      </c>
      <c r="B12" s="90" t="inlineStr">
        <is>
          <t>Fecha</t>
        </is>
      </c>
      <c r="C12" s="90" t="inlineStr">
        <is>
          <t>Cajero</t>
        </is>
      </c>
      <c r="D12" s="90" t="inlineStr">
        <is>
          <t>Nro Voucher</t>
        </is>
      </c>
      <c r="E12" s="90" t="inlineStr">
        <is>
          <t>Nro Cuenta</t>
        </is>
      </c>
      <c r="F12" s="90" t="inlineStr">
        <is>
          <t>Tipo Ingreso</t>
        </is>
      </c>
      <c r="G12" s="91" t="n"/>
      <c r="H12" s="92" t="n"/>
      <c r="I12" s="90" t="inlineStr">
        <is>
          <t>TIPO DE INGRESO</t>
        </is>
      </c>
      <c r="J12" s="90" t="inlineStr">
        <is>
          <t>Cobrador</t>
        </is>
      </c>
    </row>
    <row r="13">
      <c r="A13" s="93" t="n"/>
      <c r="B13" s="93" t="n"/>
      <c r="C13" s="93" t="n"/>
      <c r="D13" s="93" t="n"/>
      <c r="E13" s="93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93" t="n"/>
      <c r="J13" s="93" t="n"/>
    </row>
    <row r="14">
      <c r="A14" s="5" t="inlineStr">
        <is>
          <t>CCAJ-TR50/47/23</t>
        </is>
      </c>
      <c r="B14" s="6" t="n">
        <v>44986.79556623843</v>
      </c>
      <c r="C14" s="5" t="inlineStr">
        <is>
          <t>2995 OSCAR LOAYZA SALVATIERRA</t>
        </is>
      </c>
      <c r="D14" s="7" t="n"/>
      <c r="E14" s="8" t="n"/>
      <c r="F14" s="9" t="n">
        <v>1350.04</v>
      </c>
      <c r="I14" s="10" t="inlineStr">
        <is>
          <t>EFECTIVO</t>
        </is>
      </c>
      <c r="J14" s="5" t="inlineStr">
        <is>
          <t>2995 OSCAR LOAYZA SALVATIERRA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H15" s="9" t="n"/>
      <c r="I15" s="10" t="n"/>
      <c r="J15" s="5" t="n"/>
    </row>
    <row r="16" ht="15.75" customHeight="1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  <c r="D16" s="32" t="inlineStr">
        <is>
          <t>112851208</t>
        </is>
      </c>
      <c r="E16" s="15" t="n">
        <v>112851528</v>
      </c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/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02/03/2023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90" t="inlineStr">
        <is>
          <t>Cierre Caja</t>
        </is>
      </c>
      <c r="B21" s="90" t="inlineStr">
        <is>
          <t>Fecha</t>
        </is>
      </c>
      <c r="C21" s="90" t="inlineStr">
        <is>
          <t>Cajero</t>
        </is>
      </c>
      <c r="D21" s="90" t="inlineStr">
        <is>
          <t>Nro Voucher</t>
        </is>
      </c>
      <c r="E21" s="90" t="inlineStr">
        <is>
          <t>Nro Cuenta</t>
        </is>
      </c>
      <c r="F21" s="90" t="inlineStr">
        <is>
          <t>Tipo Ingreso</t>
        </is>
      </c>
      <c r="G21" s="91" t="n"/>
      <c r="H21" s="92" t="n"/>
      <c r="I21" s="90" t="inlineStr">
        <is>
          <t>TIPO DE INGRESO</t>
        </is>
      </c>
      <c r="J21" s="90" t="inlineStr">
        <is>
          <t>Cobrador</t>
        </is>
      </c>
    </row>
    <row r="22">
      <c r="A22" s="93" t="n"/>
      <c r="B22" s="93" t="n"/>
      <c r="C22" s="93" t="n"/>
      <c r="D22" s="93" t="n"/>
      <c r="E22" s="93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93" t="n"/>
      <c r="J22" s="93" t="n"/>
    </row>
    <row r="23">
      <c r="A23" s="5" t="inlineStr">
        <is>
          <t>CCAJ-TR50/48/23</t>
        </is>
      </c>
      <c r="B23" s="6" t="n">
        <v>44987.79010730324</v>
      </c>
      <c r="C23" s="5" t="inlineStr">
        <is>
          <t>2995 OSCAR LOAYZA SALVATIERRA</t>
        </is>
      </c>
      <c r="D23" s="7" t="n"/>
      <c r="E23" s="8" t="n"/>
      <c r="F23" s="9" t="n">
        <v>1127.93</v>
      </c>
      <c r="I23" s="10" t="inlineStr">
        <is>
          <t>EFECTIVO</t>
        </is>
      </c>
      <c r="J23" s="5" t="inlineStr">
        <is>
          <t>2995 OSCAR LOAYZA SALVATIERRA</t>
        </is>
      </c>
    </row>
    <row r="24">
      <c r="A24" s="5" t="inlineStr">
        <is>
          <t>CCAJ-TR50/48/23</t>
        </is>
      </c>
      <c r="B24" s="6" t="n">
        <v>44987.79010730324</v>
      </c>
      <c r="C24" s="5" t="inlineStr">
        <is>
          <t>2995 OSCAR LOAYZA SALVATIERRA</t>
        </is>
      </c>
      <c r="D24" s="7" t="n"/>
      <c r="E24" s="8" t="n"/>
      <c r="H24" s="9" t="n">
        <v>79.59999999999999</v>
      </c>
      <c r="I24" s="10" t="inlineStr">
        <is>
          <t>CÓDIGO QR</t>
        </is>
      </c>
      <c r="J24" s="5" t="inlineStr">
        <is>
          <t>2995 OSCAR LOAYZA SALVATIERRA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5" t="n"/>
      <c r="J25" s="5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32" t="inlineStr">
        <is>
          <t>112862307</t>
        </is>
      </c>
      <c r="E26" s="15" t="n"/>
      <c r="H26" s="9" t="n"/>
      <c r="I26" s="5" t="n"/>
      <c r="J26" s="5" t="n"/>
    </row>
    <row r="27" ht="15.75" customHeight="1">
      <c r="D27" s="34" t="n">
        <v>112862307</v>
      </c>
      <c r="E27" s="15" t="n">
        <v>112862512</v>
      </c>
    </row>
    <row r="28"/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03/03/2023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90" t="inlineStr">
        <is>
          <t>Cierre Caja</t>
        </is>
      </c>
      <c r="B31" s="90" t="inlineStr">
        <is>
          <t>Fecha</t>
        </is>
      </c>
      <c r="C31" s="90" t="inlineStr">
        <is>
          <t>Cajero</t>
        </is>
      </c>
      <c r="D31" s="90" t="inlineStr">
        <is>
          <t>Nro Voucher</t>
        </is>
      </c>
      <c r="E31" s="90" t="inlineStr">
        <is>
          <t>Nro Cuenta</t>
        </is>
      </c>
      <c r="F31" s="90" t="inlineStr">
        <is>
          <t>Tipo Ingreso</t>
        </is>
      </c>
      <c r="G31" s="91" t="n"/>
      <c r="H31" s="92" t="n"/>
      <c r="I31" s="90" t="inlineStr">
        <is>
          <t>TIPO DE INGRESO</t>
        </is>
      </c>
      <c r="J31" s="90" t="inlineStr">
        <is>
          <t>Cobrador</t>
        </is>
      </c>
    </row>
    <row r="32">
      <c r="A32" s="93" t="n"/>
      <c r="B32" s="93" t="n"/>
      <c r="C32" s="93" t="n"/>
      <c r="D32" s="93" t="n"/>
      <c r="E32" s="93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93" t="n"/>
      <c r="J32" s="93" t="n"/>
    </row>
    <row r="33">
      <c r="A33" s="5" t="inlineStr">
        <is>
          <t>CCAJ-TR50/49/23</t>
        </is>
      </c>
      <c r="B33" s="6" t="n">
        <v>44988.78770659722</v>
      </c>
      <c r="C33" s="5" t="inlineStr">
        <is>
          <t>2995 OSCAR LOAYZA SALVATIERRA</t>
        </is>
      </c>
      <c r="D33" s="7" t="n"/>
      <c r="E33" s="8" t="n"/>
      <c r="F33" s="9" t="n">
        <v>1252.21</v>
      </c>
      <c r="I33" s="10" t="inlineStr">
        <is>
          <t>EFECTIVO</t>
        </is>
      </c>
      <c r="J33" s="5" t="inlineStr">
        <is>
          <t>2995 OSCAR LOAYZA SALVATIERRA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5" t="n"/>
      <c r="J34" s="5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32" t="inlineStr">
        <is>
          <t>112862306</t>
        </is>
      </c>
      <c r="E35" s="15" t="n"/>
      <c r="H35" s="9" t="n"/>
      <c r="I35" s="5" t="n"/>
      <c r="J35" s="5" t="n"/>
    </row>
    <row r="36" ht="15.75" customHeight="1">
      <c r="A36" s="5" t="n"/>
      <c r="B36" s="6" t="n"/>
      <c r="C36" s="5" t="n"/>
      <c r="D36" s="34" t="n">
        <v>112862306</v>
      </c>
      <c r="E36" s="15" t="n">
        <v>112862534</v>
      </c>
      <c r="F36" s="9" t="n"/>
      <c r="I36" s="10" t="n"/>
      <c r="J36" s="5" t="n"/>
    </row>
    <row r="37">
      <c r="A37" s="5" t="n"/>
      <c r="B37" s="6" t="n"/>
      <c r="C37" s="5" t="n"/>
      <c r="D37" s="7" t="n"/>
      <c r="E37" s="8" t="n"/>
      <c r="F37" s="9" t="n"/>
      <c r="I37" s="10" t="n"/>
      <c r="J37" s="5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04/03/2023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90" t="inlineStr">
        <is>
          <t>Cierre Caja</t>
        </is>
      </c>
      <c r="B40" s="90" t="inlineStr">
        <is>
          <t>Fecha</t>
        </is>
      </c>
      <c r="C40" s="90" t="inlineStr">
        <is>
          <t>Cajero</t>
        </is>
      </c>
      <c r="D40" s="90" t="inlineStr">
        <is>
          <t>Nro Voucher</t>
        </is>
      </c>
      <c r="E40" s="90" t="inlineStr">
        <is>
          <t>Nro Cuenta</t>
        </is>
      </c>
      <c r="F40" s="90" t="inlineStr">
        <is>
          <t>Tipo Ingreso</t>
        </is>
      </c>
      <c r="G40" s="91" t="n"/>
      <c r="H40" s="92" t="n"/>
      <c r="I40" s="90" t="inlineStr">
        <is>
          <t>TIPO DE INGRESO</t>
        </is>
      </c>
      <c r="J40" s="90" t="inlineStr">
        <is>
          <t>Cobrador</t>
        </is>
      </c>
    </row>
    <row r="41">
      <c r="A41" s="93" t="n"/>
      <c r="B41" s="93" t="n"/>
      <c r="C41" s="93" t="n"/>
      <c r="D41" s="93" t="n"/>
      <c r="E41" s="93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93" t="n"/>
      <c r="J41" s="93" t="n"/>
    </row>
    <row r="42">
      <c r="A42" s="5" t="inlineStr">
        <is>
          <t>CCAJ-TR50/50/23</t>
        </is>
      </c>
      <c r="B42" s="6" t="n">
        <v>44989.5449259375</v>
      </c>
      <c r="C42" s="5" t="inlineStr">
        <is>
          <t>2995 OSCAR LOAYZA SALVATIERRA</t>
        </is>
      </c>
      <c r="D42" s="7" t="n"/>
      <c r="E42" s="8" t="n"/>
      <c r="F42" s="9" t="n">
        <v>1761.02</v>
      </c>
      <c r="I42" s="10" t="inlineStr">
        <is>
          <t>EFECTIVO</t>
        </is>
      </c>
      <c r="J42" s="5" t="inlineStr">
        <is>
          <t>2995 OSCAR LOAYZA SALVATIERRA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5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32" t="inlineStr">
        <is>
          <t>112863737</t>
        </is>
      </c>
      <c r="E44" s="15" t="n"/>
      <c r="H44" s="9" t="n"/>
      <c r="I44" s="5" t="n"/>
      <c r="J44" s="5" t="n"/>
    </row>
    <row r="45" ht="15.75" customHeight="1">
      <c r="A45" s="5" t="n"/>
      <c r="B45" s="6" t="n"/>
      <c r="C45" s="5" t="n"/>
      <c r="D45" s="34" t="n">
        <v>112863737</v>
      </c>
      <c r="E45" s="15" t="n">
        <v>112863899</v>
      </c>
      <c r="F45" s="9" t="n"/>
      <c r="I45" s="10" t="n"/>
      <c r="J45" s="5" t="n"/>
    </row>
    <row r="46">
      <c r="A46" s="5" t="n"/>
      <c r="B46" s="6" t="n"/>
      <c r="C46" s="5" t="n"/>
      <c r="D46" s="7" t="n"/>
      <c r="E46" s="8" t="n"/>
      <c r="F46" s="9" t="n"/>
      <c r="I46" s="10" t="n"/>
      <c r="J46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06/03/2023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90" t="inlineStr">
        <is>
          <t>Cierre Caja</t>
        </is>
      </c>
      <c r="B49" s="90" t="inlineStr">
        <is>
          <t>Fecha</t>
        </is>
      </c>
      <c r="C49" s="90" t="inlineStr">
        <is>
          <t>Cajero</t>
        </is>
      </c>
      <c r="D49" s="90" t="inlineStr">
        <is>
          <t>Nro Voucher</t>
        </is>
      </c>
      <c r="E49" s="90" t="inlineStr">
        <is>
          <t>Nro Cuenta</t>
        </is>
      </c>
      <c r="F49" s="90" t="inlineStr">
        <is>
          <t>Tipo Ingreso</t>
        </is>
      </c>
      <c r="G49" s="91" t="n"/>
      <c r="H49" s="92" t="n"/>
      <c r="I49" s="90" t="inlineStr">
        <is>
          <t>TIPO DE INGRESO</t>
        </is>
      </c>
      <c r="J49" s="90" t="inlineStr">
        <is>
          <t>Cobrador</t>
        </is>
      </c>
    </row>
    <row r="50">
      <c r="A50" s="93" t="n"/>
      <c r="B50" s="93" t="n"/>
      <c r="C50" s="93" t="n"/>
      <c r="D50" s="93" t="n"/>
      <c r="E50" s="93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93" t="n"/>
      <c r="J50" s="93" t="n"/>
    </row>
    <row r="51">
      <c r="A51" s="5" t="inlineStr">
        <is>
          <t>CCAJ-TR50/51/23</t>
        </is>
      </c>
      <c r="B51" s="6" t="n">
        <v>44991.79013438657</v>
      </c>
      <c r="C51" s="5" t="inlineStr">
        <is>
          <t>2995 OSCAR LOAYZA SALVATIERRA</t>
        </is>
      </c>
      <c r="D51" s="7" t="n"/>
      <c r="E51" s="8" t="n"/>
      <c r="F51" s="9" t="n">
        <v>1809.94</v>
      </c>
      <c r="I51" s="10" t="inlineStr">
        <is>
          <t>EFECTIVO</t>
        </is>
      </c>
      <c r="J51" s="5" t="inlineStr">
        <is>
          <t>2995 OSCAR LOAYZA SALVATIERRA</t>
        </is>
      </c>
    </row>
    <row r="52">
      <c r="A52" s="5" t="inlineStr">
        <is>
          <t>CCAJ-TR50/51/23</t>
        </is>
      </c>
      <c r="B52" s="6" t="n">
        <v>44991.79013438657</v>
      </c>
      <c r="C52" s="5" t="inlineStr">
        <is>
          <t>2995 OSCAR LOAYZA SALVATIERRA</t>
        </is>
      </c>
      <c r="D52" s="7" t="n"/>
      <c r="E52" s="8" t="n"/>
      <c r="H52" s="9" t="n">
        <v>48.08</v>
      </c>
      <c r="I52" s="10" t="inlineStr">
        <is>
          <t>CÓDIGO QR</t>
        </is>
      </c>
      <c r="J52" s="5" t="inlineStr">
        <is>
          <t>2995 OSCAR LOAYZA SALVATIERRA</t>
        </is>
      </c>
    </row>
    <row r="53">
      <c r="A53" s="11" t="inlineStr">
        <is>
          <t>SAP</t>
        </is>
      </c>
      <c r="B53" s="3" t="n"/>
      <c r="C53" s="3" t="n"/>
      <c r="D53" s="7" t="n"/>
      <c r="E53" s="8" t="n"/>
      <c r="H53" s="9" t="n"/>
      <c r="I53" s="5" t="n"/>
      <c r="J53" s="5" t="n"/>
    </row>
    <row r="54" ht="15.75" customHeight="1">
      <c r="A54" s="13" t="inlineStr">
        <is>
          <t>FECHA</t>
        </is>
      </c>
      <c r="B54" s="13" t="inlineStr">
        <is>
          <t>CIERRE DE CAJA</t>
        </is>
      </c>
      <c r="C54" s="13" t="inlineStr">
        <is>
          <t>IMPORTE</t>
        </is>
      </c>
      <c r="D54" s="32" t="inlineStr">
        <is>
          <t>112865454</t>
        </is>
      </c>
      <c r="E54" s="15" t="n"/>
      <c r="H54" s="9" t="n"/>
      <c r="I54" s="5" t="n"/>
      <c r="J54" s="5" t="n"/>
    </row>
    <row r="55" ht="15.75" customHeight="1">
      <c r="A55" s="5" t="n"/>
      <c r="B55" s="6" t="n"/>
      <c r="C55" s="5" t="n"/>
      <c r="D55" s="34" t="n">
        <v>112865454</v>
      </c>
      <c r="E55" s="15" t="n">
        <v>112865836</v>
      </c>
      <c r="F55" s="9" t="n"/>
      <c r="I55" s="10" t="n"/>
      <c r="J55" s="5" t="n"/>
    </row>
    <row r="56"/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07/03/2023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90" t="inlineStr">
        <is>
          <t>Cierre Caja</t>
        </is>
      </c>
      <c r="B59" s="90" t="inlineStr">
        <is>
          <t>Fecha</t>
        </is>
      </c>
      <c r="C59" s="90" t="inlineStr">
        <is>
          <t>Cajero</t>
        </is>
      </c>
      <c r="D59" s="90" t="inlineStr">
        <is>
          <t>Nro Voucher</t>
        </is>
      </c>
      <c r="E59" s="90" t="inlineStr">
        <is>
          <t>Nro Cuenta</t>
        </is>
      </c>
      <c r="F59" s="90" t="inlineStr">
        <is>
          <t>Tipo Ingreso</t>
        </is>
      </c>
      <c r="G59" s="91" t="n"/>
      <c r="H59" s="92" t="n"/>
      <c r="I59" s="90" t="inlineStr">
        <is>
          <t>TIPO DE INGRESO</t>
        </is>
      </c>
      <c r="J59" s="90" t="inlineStr">
        <is>
          <t>Cobrador</t>
        </is>
      </c>
    </row>
    <row r="60">
      <c r="A60" s="93" t="n"/>
      <c r="B60" s="93" t="n"/>
      <c r="C60" s="93" t="n"/>
      <c r="D60" s="93" t="n"/>
      <c r="E60" s="93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93" t="n"/>
      <c r="J60" s="93" t="n"/>
    </row>
    <row r="61">
      <c r="A61" s="5" t="inlineStr">
        <is>
          <t>CCAJ-TR50/52/23</t>
        </is>
      </c>
      <c r="B61" s="6" t="n">
        <v>44992.79114777777</v>
      </c>
      <c r="C61" s="5" t="inlineStr">
        <is>
          <t>2995 OSCAR LOAYZA SALVATIERRA</t>
        </is>
      </c>
      <c r="D61" s="7" t="n"/>
      <c r="E61" s="8" t="n"/>
      <c r="F61" s="9" t="n">
        <v>1062.12</v>
      </c>
      <c r="I61" s="10" t="inlineStr">
        <is>
          <t>EFECTIVO</t>
        </is>
      </c>
      <c r="J61" s="5" t="inlineStr">
        <is>
          <t>2995 OSCAR LOAYZA SALVATIERRA</t>
        </is>
      </c>
    </row>
    <row r="62">
      <c r="A62" s="5" t="inlineStr">
        <is>
          <t>CCAJ-TR50/52/23</t>
        </is>
      </c>
      <c r="B62" s="6" t="n">
        <v>44992.79114777777</v>
      </c>
      <c r="C62" s="5" t="inlineStr">
        <is>
          <t>2995 OSCAR LOAYZA SALVATIERRA</t>
        </is>
      </c>
      <c r="D62" s="7" t="n"/>
      <c r="E62" s="8" t="n"/>
      <c r="H62" s="9" t="n">
        <v>236.88</v>
      </c>
      <c r="I62" s="10" t="inlineStr">
        <is>
          <t>CÓDIGO QR</t>
        </is>
      </c>
      <c r="J62" s="5" t="inlineStr">
        <is>
          <t>2995 OSCAR LOAYZA SALVATIERRA</t>
        </is>
      </c>
    </row>
    <row r="63">
      <c r="A63" s="11" t="inlineStr">
        <is>
          <t>SAP</t>
        </is>
      </c>
      <c r="B63" s="3" t="n"/>
      <c r="C63" s="3" t="n"/>
      <c r="D63" s="7" t="n"/>
      <c r="E63" s="8" t="n"/>
      <c r="H63" s="9" t="n"/>
      <c r="I63" s="5" t="n"/>
      <c r="J63" s="5" t="n"/>
    </row>
    <row r="64" ht="15.75" customHeight="1">
      <c r="A64" s="13" t="inlineStr">
        <is>
          <t>FECHA</t>
        </is>
      </c>
      <c r="B64" s="13" t="inlineStr">
        <is>
          <t>CIERRE DE CAJA</t>
        </is>
      </c>
      <c r="C64" s="13" t="inlineStr">
        <is>
          <t>IMPORTE</t>
        </is>
      </c>
      <c r="D64" s="32" t="inlineStr">
        <is>
          <t>112874844</t>
        </is>
      </c>
      <c r="E64" s="15" t="n"/>
      <c r="H64" s="9" t="n"/>
      <c r="I64" s="5" t="n"/>
      <c r="J64" s="5" t="n"/>
    </row>
    <row r="65" ht="15.75" customHeight="1">
      <c r="A65" s="5" t="n"/>
      <c r="B65" s="6" t="n"/>
      <c r="C65" s="5" t="n"/>
      <c r="D65" s="32" t="n">
        <v>112874844</v>
      </c>
      <c r="E65" s="15" t="n">
        <v>112899516</v>
      </c>
      <c r="F65" s="9" t="n"/>
      <c r="I65" s="10" t="n"/>
      <c r="J65" s="5" t="n"/>
    </row>
    <row r="66"/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08/03/2023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90" t="inlineStr">
        <is>
          <t>Cierre Caja</t>
        </is>
      </c>
      <c r="B69" s="90" t="inlineStr">
        <is>
          <t>Fecha</t>
        </is>
      </c>
      <c r="C69" s="90" t="inlineStr">
        <is>
          <t>Cajero</t>
        </is>
      </c>
      <c r="D69" s="90" t="inlineStr">
        <is>
          <t>Nro Voucher</t>
        </is>
      </c>
      <c r="E69" s="90" t="inlineStr">
        <is>
          <t>Nro Cuenta</t>
        </is>
      </c>
      <c r="F69" s="90" t="inlineStr">
        <is>
          <t>Tipo Ingreso</t>
        </is>
      </c>
      <c r="G69" s="91" t="n"/>
      <c r="H69" s="92" t="n"/>
      <c r="I69" s="90" t="inlineStr">
        <is>
          <t>TIPO DE INGRESO</t>
        </is>
      </c>
      <c r="J69" s="90" t="inlineStr">
        <is>
          <t>Cobrador</t>
        </is>
      </c>
    </row>
    <row r="70">
      <c r="A70" s="93" t="n"/>
      <c r="B70" s="93" t="n"/>
      <c r="C70" s="93" t="n"/>
      <c r="D70" s="93" t="n"/>
      <c r="E70" s="93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93" t="n"/>
      <c r="J70" s="93" t="n"/>
    </row>
    <row r="71">
      <c r="A71" s="5" t="inlineStr">
        <is>
          <t>CCAJ-TR50/53/23</t>
        </is>
      </c>
      <c r="B71" s="6" t="n">
        <v>44993.79278609954</v>
      </c>
      <c r="C71" s="5" t="inlineStr">
        <is>
          <t>2995 OSCAR LOAYZA SALVATIERRA</t>
        </is>
      </c>
      <c r="D71" s="7" t="n"/>
      <c r="E71" s="8" t="n"/>
      <c r="F71" s="9" t="n">
        <v>2633.05</v>
      </c>
      <c r="I71" s="10" t="inlineStr">
        <is>
          <t>EFECTIVO</t>
        </is>
      </c>
      <c r="J71" s="5" t="inlineStr">
        <is>
          <t>2995 OSCAR LOAYZA SALVATIERRA</t>
        </is>
      </c>
    </row>
    <row r="72" ht="15.75" customHeight="1">
      <c r="A72" s="11" t="inlineStr">
        <is>
          <t>SAP</t>
        </is>
      </c>
      <c r="B72" s="3" t="n"/>
      <c r="C72" s="3" t="n"/>
      <c r="D72" s="32" t="n"/>
      <c r="E72" s="15" t="n"/>
      <c r="F72" s="9" t="n"/>
      <c r="I72" s="10" t="n"/>
      <c r="J72" s="5" t="n"/>
    </row>
    <row r="73" ht="15.75" customHeight="1">
      <c r="A73" s="13" t="inlineStr">
        <is>
          <t>FECHA</t>
        </is>
      </c>
      <c r="B73" s="13" t="inlineStr">
        <is>
          <t>CIERRE DE CAJA</t>
        </is>
      </c>
      <c r="C73" s="13" t="inlineStr">
        <is>
          <t>IMPORTE</t>
        </is>
      </c>
      <c r="D73" s="32" t="inlineStr">
        <is>
          <t>112901081</t>
        </is>
      </c>
      <c r="E73" s="15" t="n">
        <v>112901194</v>
      </c>
      <c r="F73" s="9" t="n"/>
      <c r="I73" s="10" t="n"/>
      <c r="J73" s="5" t="n"/>
    </row>
    <row r="74" ht="15.75" customHeight="1">
      <c r="A74" s="5" t="n"/>
      <c r="B74" s="6" t="n"/>
      <c r="C74" s="5" t="n"/>
      <c r="D74" s="32" t="n"/>
      <c r="E74" s="15" t="n"/>
      <c r="F74" s="9" t="n"/>
      <c r="I74" s="10" t="n"/>
      <c r="J74" s="5" t="n"/>
    </row>
    <row r="75"/>
    <row r="76">
      <c r="A76" s="1" t="inlineStr">
        <is>
          <t>Cierre Caja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3" t="inlineStr">
        <is>
          <t>Del 09/03/2023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90" t="inlineStr">
        <is>
          <t>Cierre Caja</t>
        </is>
      </c>
      <c r="B78" s="90" t="inlineStr">
        <is>
          <t>Fecha</t>
        </is>
      </c>
      <c r="C78" s="90" t="inlineStr">
        <is>
          <t>Cajero</t>
        </is>
      </c>
      <c r="D78" s="90" t="inlineStr">
        <is>
          <t>Nro Voucher</t>
        </is>
      </c>
      <c r="E78" s="90" t="inlineStr">
        <is>
          <t>Nro Cuenta</t>
        </is>
      </c>
      <c r="F78" s="90" t="inlineStr">
        <is>
          <t>Tipo Ingreso</t>
        </is>
      </c>
      <c r="G78" s="91" t="n"/>
      <c r="H78" s="92" t="n"/>
      <c r="I78" s="90" t="inlineStr">
        <is>
          <t>TIPO DE INGRESO</t>
        </is>
      </c>
      <c r="J78" s="90" t="inlineStr">
        <is>
          <t>Cobrador</t>
        </is>
      </c>
    </row>
    <row r="79">
      <c r="A79" s="93" t="n"/>
      <c r="B79" s="93" t="n"/>
      <c r="C79" s="93" t="n"/>
      <c r="D79" s="93" t="n"/>
      <c r="E79" s="93" t="n"/>
      <c r="F79" s="4" t="inlineStr">
        <is>
          <t>EFECTIVO</t>
        </is>
      </c>
      <c r="G79" s="4" t="inlineStr">
        <is>
          <t>CHEQUE</t>
        </is>
      </c>
      <c r="H79" s="4" t="inlineStr">
        <is>
          <t>TRANSFERENCIA</t>
        </is>
      </c>
      <c r="I79" s="93" t="n"/>
      <c r="J79" s="93" t="n"/>
    </row>
    <row r="80">
      <c r="A80" s="5" t="inlineStr">
        <is>
          <t>CCAJ-TR50/54/23</t>
        </is>
      </c>
      <c r="B80" s="6" t="n">
        <v>44994.7905655787</v>
      </c>
      <c r="C80" s="5" t="inlineStr">
        <is>
          <t>2995 OSCAR LOAYZA SALVATIERRA</t>
        </is>
      </c>
      <c r="D80" s="7" t="n"/>
      <c r="E80" s="8" t="n"/>
      <c r="F80" s="9" t="n">
        <v>1564.89</v>
      </c>
      <c r="I80" s="10" t="inlineStr">
        <is>
          <t>EFECTIVO</t>
        </is>
      </c>
      <c r="J80" s="5" t="inlineStr">
        <is>
          <t>2995 OSCAR LOAYZA SALVATIERRA</t>
        </is>
      </c>
    </row>
    <row r="81">
      <c r="A81" s="11" t="inlineStr">
        <is>
          <t>SAP</t>
        </is>
      </c>
      <c r="B81" s="3" t="n"/>
      <c r="C81" s="3" t="n"/>
      <c r="D81" s="7" t="n"/>
      <c r="E81" s="8" t="n"/>
      <c r="H81" s="9" t="n"/>
      <c r="I81" s="5" t="n"/>
      <c r="J81" s="5" t="n"/>
    </row>
    <row r="82" ht="15.75" customHeight="1">
      <c r="A82" s="13" t="inlineStr">
        <is>
          <t>FECHA</t>
        </is>
      </c>
      <c r="B82" s="13" t="inlineStr">
        <is>
          <t>CIERRE DE CAJA</t>
        </is>
      </c>
      <c r="C82" s="13" t="inlineStr">
        <is>
          <t>IMPORTE</t>
        </is>
      </c>
      <c r="D82" s="32" t="inlineStr">
        <is>
          <t>112917545</t>
        </is>
      </c>
      <c r="E82" s="15" t="n">
        <v>112917744</v>
      </c>
      <c r="H82" s="9" t="n"/>
      <c r="I82" s="5" t="n"/>
      <c r="J82" s="5" t="n"/>
    </row>
    <row r="83">
      <c r="A83" s="5" t="n"/>
      <c r="B83" s="6" t="n"/>
      <c r="C83" s="5" t="n"/>
      <c r="D83" s="7" t="n"/>
      <c r="E83" s="8" t="n"/>
      <c r="H83" s="9" t="n"/>
      <c r="I83" s="5" t="n"/>
      <c r="J83" s="5" t="n"/>
    </row>
    <row r="84"/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10/03/2023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90" t="inlineStr">
        <is>
          <t>Cierre Caja</t>
        </is>
      </c>
      <c r="B87" s="90" t="inlineStr">
        <is>
          <t>Fecha</t>
        </is>
      </c>
      <c r="C87" s="90" t="inlineStr">
        <is>
          <t>Cajero</t>
        </is>
      </c>
      <c r="D87" s="90" t="inlineStr">
        <is>
          <t>Nro Voucher</t>
        </is>
      </c>
      <c r="E87" s="90" t="inlineStr">
        <is>
          <t>Nro Cuenta</t>
        </is>
      </c>
      <c r="F87" s="90" t="inlineStr">
        <is>
          <t>Tipo Ingreso</t>
        </is>
      </c>
      <c r="G87" s="91" t="n"/>
      <c r="H87" s="92" t="n"/>
      <c r="I87" s="90" t="inlineStr">
        <is>
          <t>TIPO DE INGRESO</t>
        </is>
      </c>
      <c r="J87" s="90" t="inlineStr">
        <is>
          <t>Cobrador</t>
        </is>
      </c>
    </row>
    <row r="88">
      <c r="A88" s="93" t="n"/>
      <c r="B88" s="93" t="n"/>
      <c r="C88" s="93" t="n"/>
      <c r="D88" s="93" t="n"/>
      <c r="E88" s="93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93" t="n"/>
      <c r="J88" s="93" t="n"/>
    </row>
    <row r="89">
      <c r="A89" s="5" t="inlineStr">
        <is>
          <t>CCAJ-TR50/55/23</t>
        </is>
      </c>
      <c r="B89" s="6" t="n">
        <v>44995.78900355324</v>
      </c>
      <c r="C89" s="5" t="inlineStr">
        <is>
          <t>2995 OSCAR LOAYZA SALVATIERRA</t>
        </is>
      </c>
      <c r="D89" s="7" t="n"/>
      <c r="E89" s="8" t="n"/>
      <c r="F89" s="9" t="n">
        <v>1900.18</v>
      </c>
      <c r="I89" s="10" t="inlineStr">
        <is>
          <t>EFECTIVO</t>
        </is>
      </c>
      <c r="J89" s="5" t="inlineStr">
        <is>
          <t>2995 OSCAR LOAYZA SALVATIERRA</t>
        </is>
      </c>
    </row>
    <row r="90">
      <c r="A90" s="11" t="inlineStr">
        <is>
          <t>SAP</t>
        </is>
      </c>
      <c r="B90" s="3" t="n"/>
      <c r="C90" s="3" t="n"/>
      <c r="D90" s="7" t="n"/>
      <c r="E90" s="8" t="n"/>
      <c r="F90" s="56" t="n"/>
      <c r="H90" s="9" t="n"/>
      <c r="I90" s="5" t="n"/>
      <c r="J90" s="5" t="n"/>
    </row>
    <row r="91" ht="15.75" customHeight="1">
      <c r="A91" s="13" t="inlineStr">
        <is>
          <t>FECHA</t>
        </is>
      </c>
      <c r="B91" s="13" t="inlineStr">
        <is>
          <t>CIERRE DE CAJA</t>
        </is>
      </c>
      <c r="C91" s="13" t="inlineStr">
        <is>
          <t>IMPORTE</t>
        </is>
      </c>
      <c r="D91" s="32" t="inlineStr">
        <is>
          <t>112917544</t>
        </is>
      </c>
      <c r="E91" s="15" t="n">
        <v>112917745</v>
      </c>
      <c r="H91" s="9" t="n"/>
      <c r="I91" s="5" t="n"/>
      <c r="J91" s="5" t="n"/>
    </row>
    <row r="92">
      <c r="A92" s="5" t="n"/>
      <c r="B92" s="6" t="n"/>
      <c r="C92" s="5" t="n"/>
      <c r="D92" s="7" t="n"/>
      <c r="E92" s="8" t="n"/>
      <c r="H92" s="9" t="n"/>
      <c r="I92" s="10" t="n"/>
      <c r="J92" s="8" t="n"/>
    </row>
    <row r="93">
      <c r="A93" s="5" t="n"/>
      <c r="B93" s="6" t="n"/>
      <c r="C93" s="5" t="n"/>
      <c r="D93" s="7" t="n"/>
      <c r="E93" s="8" t="n"/>
      <c r="H93" s="9" t="n"/>
      <c r="I93" s="10" t="n"/>
      <c r="J93" s="8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11/03/2023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90" t="inlineStr">
        <is>
          <t>Cierre Caja</t>
        </is>
      </c>
      <c r="B96" s="90" t="inlineStr">
        <is>
          <t>Fecha</t>
        </is>
      </c>
      <c r="C96" s="90" t="inlineStr">
        <is>
          <t>Cajero</t>
        </is>
      </c>
      <c r="D96" s="90" t="inlineStr">
        <is>
          <t>Nro Voucher</t>
        </is>
      </c>
      <c r="E96" s="90" t="inlineStr">
        <is>
          <t>Nro Cuenta</t>
        </is>
      </c>
      <c r="F96" s="90" t="inlineStr">
        <is>
          <t>Tipo Ingreso</t>
        </is>
      </c>
      <c r="G96" s="91" t="n"/>
      <c r="H96" s="92" t="n"/>
      <c r="I96" s="90" t="inlineStr">
        <is>
          <t>TIPO DE INGRESO</t>
        </is>
      </c>
      <c r="J96" s="90" t="inlineStr">
        <is>
          <t>Cobrador</t>
        </is>
      </c>
    </row>
    <row r="97">
      <c r="A97" s="93" t="n"/>
      <c r="B97" s="93" t="n"/>
      <c r="C97" s="93" t="n"/>
      <c r="D97" s="93" t="n"/>
      <c r="E97" s="93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93" t="n"/>
      <c r="J97" s="93" t="n"/>
    </row>
    <row r="98">
      <c r="A98" s="5" t="inlineStr">
        <is>
          <t>CCAJ-TR50/56/23</t>
        </is>
      </c>
      <c r="B98" s="6" t="n">
        <v>44996.54028910879</v>
      </c>
      <c r="C98" s="5" t="inlineStr">
        <is>
          <t xml:space="preserve">2995 OSCAR LOAYZA </t>
        </is>
      </c>
      <c r="D98" s="7" t="n"/>
      <c r="E98" s="8" t="n"/>
      <c r="F98" s="9" t="n">
        <v>2353.1</v>
      </c>
      <c r="I98" s="10" t="inlineStr">
        <is>
          <t>EFECTIVO</t>
        </is>
      </c>
      <c r="J98" s="5" t="inlineStr">
        <is>
          <t>2995 OSCAR LOAYZA SALVATIERRA</t>
        </is>
      </c>
    </row>
    <row r="99">
      <c r="A99" s="11" t="inlineStr">
        <is>
          <t>SAP</t>
        </is>
      </c>
      <c r="B99" s="3" t="n"/>
      <c r="C99" s="3" t="n"/>
      <c r="D99" s="7" t="n"/>
      <c r="E99" s="8" t="n"/>
      <c r="F99" s="64" t="n"/>
      <c r="G99" s="8" t="n"/>
      <c r="H99" s="64" t="n"/>
      <c r="I99" s="64" t="n"/>
      <c r="J99" s="64" t="n"/>
    </row>
    <row r="100" ht="15.75" customHeight="1">
      <c r="A100" s="13" t="inlineStr">
        <is>
          <t>FECHA</t>
        </is>
      </c>
      <c r="B100" s="13" t="inlineStr">
        <is>
          <t>CIERRE DE CAJA</t>
        </is>
      </c>
      <c r="C100" s="13" t="inlineStr">
        <is>
          <t>IMPORTE</t>
        </is>
      </c>
      <c r="D100" s="32" t="inlineStr">
        <is>
          <t>112925160</t>
        </is>
      </c>
      <c r="E100" s="15" t="n">
        <v>112925329</v>
      </c>
      <c r="F100" s="64" t="n"/>
      <c r="G100" s="5" t="n"/>
      <c r="H100" s="64" t="n"/>
      <c r="I100" s="64" t="n"/>
      <c r="J100" s="64" t="n"/>
    </row>
    <row r="101"/>
    <row r="102"/>
    <row r="103">
      <c r="A103" s="1" t="inlineStr">
        <is>
          <t>Cierre Caja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3" t="inlineStr">
        <is>
          <t>Del 13/03/2023</t>
        </is>
      </c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90" t="inlineStr">
        <is>
          <t>Cierre Caja</t>
        </is>
      </c>
      <c r="B105" s="90" t="inlineStr">
        <is>
          <t>Fecha</t>
        </is>
      </c>
      <c r="C105" s="90" t="inlineStr">
        <is>
          <t>Cajero</t>
        </is>
      </c>
      <c r="D105" s="90" t="inlineStr">
        <is>
          <t>Nro Voucher</t>
        </is>
      </c>
      <c r="E105" s="90" t="inlineStr">
        <is>
          <t>Nro Cuenta</t>
        </is>
      </c>
      <c r="F105" s="90" t="inlineStr">
        <is>
          <t>Tipo Ingreso</t>
        </is>
      </c>
      <c r="G105" s="91" t="n"/>
      <c r="H105" s="92" t="n"/>
      <c r="I105" s="90" t="inlineStr">
        <is>
          <t>TIPO DE INGRESO</t>
        </is>
      </c>
      <c r="J105" s="90" t="inlineStr">
        <is>
          <t>Cobrador</t>
        </is>
      </c>
    </row>
    <row r="106">
      <c r="A106" s="93" t="n"/>
      <c r="B106" s="93" t="n"/>
      <c r="C106" s="93" t="n"/>
      <c r="D106" s="93" t="n"/>
      <c r="E106" s="93" t="n"/>
      <c r="F106" s="4" t="inlineStr">
        <is>
          <t>EFECTIVO</t>
        </is>
      </c>
      <c r="G106" s="4" t="inlineStr">
        <is>
          <t>CHEQUE</t>
        </is>
      </c>
      <c r="H106" s="4" t="inlineStr">
        <is>
          <t>TRANSFERENCIA</t>
        </is>
      </c>
      <c r="I106" s="93" t="n"/>
      <c r="J106" s="93" t="n"/>
    </row>
    <row r="107">
      <c r="A107" s="5" t="inlineStr">
        <is>
          <t>CCAJ-TR50/57/23</t>
        </is>
      </c>
      <c r="B107" s="6" t="n">
        <v>44998.74354399306</v>
      </c>
      <c r="C107" s="5" t="inlineStr">
        <is>
          <t>2995 OSCAR LOAYZA SALVATIERRA</t>
        </is>
      </c>
      <c r="D107" s="7" t="n"/>
      <c r="E107" s="8" t="n"/>
      <c r="F107" s="9" t="n">
        <v>3483.9</v>
      </c>
      <c r="I107" s="10" t="inlineStr">
        <is>
          <t>EFECTIVO</t>
        </is>
      </c>
      <c r="J107" s="5" t="inlineStr">
        <is>
          <t>2995 OSCAR LOAYZA SALVATIERRA</t>
        </is>
      </c>
    </row>
    <row r="108">
      <c r="A108" s="11" t="inlineStr">
        <is>
          <t>SAP</t>
        </is>
      </c>
      <c r="B108" s="3" t="n"/>
      <c r="C108" s="3" t="n"/>
      <c r="D108" s="7" t="n"/>
      <c r="E108" s="8" t="n"/>
      <c r="F108" s="45" t="n"/>
      <c r="I108" s="10" t="n"/>
      <c r="J108" s="5" t="n"/>
    </row>
    <row r="109" ht="15.75" customHeight="1">
      <c r="A109" s="13" t="inlineStr">
        <is>
          <t>FECHA</t>
        </is>
      </c>
      <c r="B109" s="13" t="inlineStr">
        <is>
          <t>CIERRE DE CAJA</t>
        </is>
      </c>
      <c r="C109" s="13" t="inlineStr">
        <is>
          <t>IMPORTE</t>
        </is>
      </c>
      <c r="D109" s="32" t="inlineStr">
        <is>
          <t>112931701</t>
        </is>
      </c>
      <c r="E109" s="15" t="n">
        <v>112931828</v>
      </c>
      <c r="F109" s="9" t="n"/>
      <c r="I109" s="10" t="n"/>
      <c r="J109" s="5" t="n"/>
    </row>
    <row r="110">
      <c r="A110" s="5" t="n"/>
      <c r="B110" s="6" t="n"/>
      <c r="C110" s="5" t="n"/>
      <c r="D110" s="7" t="n"/>
      <c r="E110" s="8" t="n"/>
      <c r="F110" s="9" t="n"/>
      <c r="I110" s="10" t="n"/>
      <c r="J110" s="5" t="n"/>
    </row>
    <row r="111"/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14/03/2023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90" t="inlineStr">
        <is>
          <t>Cierre Caja</t>
        </is>
      </c>
      <c r="B114" s="90" t="inlineStr">
        <is>
          <t>Fecha</t>
        </is>
      </c>
      <c r="C114" s="90" t="inlineStr">
        <is>
          <t>Cajero</t>
        </is>
      </c>
      <c r="D114" s="90" t="inlineStr">
        <is>
          <t>Nro Voucher</t>
        </is>
      </c>
      <c r="E114" s="90" t="inlineStr">
        <is>
          <t>Nro Cuenta</t>
        </is>
      </c>
      <c r="F114" s="90" t="inlineStr">
        <is>
          <t>Tipo Ingreso</t>
        </is>
      </c>
      <c r="G114" s="91" t="n"/>
      <c r="H114" s="92" t="n"/>
      <c r="I114" s="90" t="inlineStr">
        <is>
          <t>TIPO DE INGRESO</t>
        </is>
      </c>
      <c r="J114" s="90" t="inlineStr">
        <is>
          <t>Cobrador</t>
        </is>
      </c>
    </row>
    <row r="115">
      <c r="A115" s="93" t="n"/>
      <c r="B115" s="93" t="n"/>
      <c r="C115" s="93" t="n"/>
      <c r="D115" s="93" t="n"/>
      <c r="E115" s="93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93" t="n"/>
      <c r="J115" s="93" t="n"/>
    </row>
    <row r="116">
      <c r="A116" s="5" t="inlineStr">
        <is>
          <t>CCAJ-TR50/58/23</t>
        </is>
      </c>
      <c r="B116" s="6" t="n">
        <v>44999.79196401621</v>
      </c>
      <c r="C116" s="5" t="inlineStr">
        <is>
          <t>2995 OSCAR LOAYZA SALVATIERRA</t>
        </is>
      </c>
      <c r="D116" s="7" t="n"/>
      <c r="E116" s="8" t="n"/>
      <c r="F116" s="9" t="n">
        <v>3249.75</v>
      </c>
      <c r="I116" s="10" t="inlineStr">
        <is>
          <t>EFECTIVO</t>
        </is>
      </c>
      <c r="J116" s="5" t="inlineStr">
        <is>
          <t>2995 OSCAR LOAYZA SALVATIERRA</t>
        </is>
      </c>
    </row>
    <row r="117">
      <c r="A117" s="11" t="inlineStr">
        <is>
          <t>SAP</t>
        </is>
      </c>
      <c r="B117" s="3" t="n"/>
      <c r="C117" s="3" t="n"/>
      <c r="D117" s="7" t="n"/>
      <c r="E117" s="8" t="n"/>
      <c r="F117" s="45" t="n"/>
      <c r="I117" s="10" t="n"/>
      <c r="J117" s="5" t="n"/>
    </row>
    <row r="118">
      <c r="A118" s="85" t="inlineStr">
        <is>
          <t>RECORTE SAP</t>
        </is>
      </c>
      <c r="B118" s="91" t="n"/>
      <c r="C118" s="92" t="n"/>
      <c r="D118" s="86" t="inlineStr">
        <is>
          <t>112938578</t>
        </is>
      </c>
      <c r="E118" s="92" t="n"/>
      <c r="F118" s="73" t="n"/>
    </row>
    <row r="119">
      <c r="A119" s="13" t="inlineStr">
        <is>
          <t>CIERRE DE CAJA</t>
        </is>
      </c>
      <c r="B119" s="13" t="inlineStr">
        <is>
          <t>FECHA</t>
        </is>
      </c>
      <c r="C119" s="13" t="inlineStr">
        <is>
          <t>IMPORTE</t>
        </is>
      </c>
      <c r="D119" s="13" t="inlineStr">
        <is>
          <t>DOC CAJA-BANCO</t>
        </is>
      </c>
      <c r="E119" s="13" t="inlineStr">
        <is>
          <t>COMPENSACION</t>
        </is>
      </c>
      <c r="F119" s="31" t="n"/>
    </row>
    <row r="120" ht="15.75" customHeight="1">
      <c r="D120" s="37" t="n"/>
      <c r="E120" s="33" t="n"/>
      <c r="F120" s="33" t="n"/>
    </row>
    <row r="121">
      <c r="A121" s="85" t="inlineStr">
        <is>
          <t>RECORTE SAP</t>
        </is>
      </c>
      <c r="B121" s="91" t="n"/>
      <c r="C121" s="92" t="n"/>
      <c r="D121" s="86" t="inlineStr">
        <is>
          <t>COMPROBANTES ME</t>
        </is>
      </c>
      <c r="E121" s="92" t="n"/>
      <c r="F121" s="73" t="n"/>
    </row>
    <row r="122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CAJA-BANCO</t>
        </is>
      </c>
      <c r="E122" s="13" t="inlineStr">
        <is>
          <t>COMPENSACION</t>
        </is>
      </c>
      <c r="F122" s="31" t="n"/>
    </row>
    <row r="123" ht="15.75" customHeight="1">
      <c r="A123" s="24" t="n"/>
      <c r="B123" s="6" t="n"/>
      <c r="C123" s="5" t="n"/>
      <c r="D123" s="37" t="n"/>
      <c r="E123" s="33" t="n"/>
      <c r="F123" s="33" t="n"/>
      <c r="I123" s="10" t="n"/>
      <c r="J123" s="5" t="n"/>
    </row>
    <row r="124"/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15/03/2023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90" t="inlineStr">
        <is>
          <t>Cierre Caja</t>
        </is>
      </c>
      <c r="B127" s="90" t="inlineStr">
        <is>
          <t>Fecha</t>
        </is>
      </c>
      <c r="C127" s="90" t="inlineStr">
        <is>
          <t>Cajero</t>
        </is>
      </c>
      <c r="D127" s="90" t="inlineStr">
        <is>
          <t>Nro Voucher</t>
        </is>
      </c>
      <c r="E127" s="90" t="inlineStr">
        <is>
          <t>Nro Cuenta</t>
        </is>
      </c>
      <c r="F127" s="90" t="inlineStr">
        <is>
          <t>Tipo Ingreso</t>
        </is>
      </c>
      <c r="G127" s="91" t="n"/>
      <c r="H127" s="92" t="n"/>
      <c r="I127" s="90" t="inlineStr">
        <is>
          <t>TIPO DE INGRESO</t>
        </is>
      </c>
      <c r="J127" s="90" t="inlineStr">
        <is>
          <t>Cobrador</t>
        </is>
      </c>
    </row>
    <row r="128">
      <c r="A128" s="93" t="n"/>
      <c r="B128" s="93" t="n"/>
      <c r="C128" s="93" t="n"/>
      <c r="D128" s="93" t="n"/>
      <c r="E128" s="93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93" t="n"/>
      <c r="J128" s="93" t="n"/>
    </row>
    <row r="129">
      <c r="A129" s="5" t="inlineStr">
        <is>
          <t>CCAJ-TR50/59/23</t>
        </is>
      </c>
      <c r="B129" s="6" t="n">
        <v>45000.79006140046</v>
      </c>
      <c r="C129" s="5" t="inlineStr">
        <is>
          <t>2995 OSCAR LOAYZA SALVATIERRA</t>
        </is>
      </c>
      <c r="D129" s="7" t="n"/>
      <c r="E129" s="8" t="n"/>
      <c r="F129" s="9" t="n">
        <v>4206.97</v>
      </c>
      <c r="I129" s="10" t="inlineStr">
        <is>
          <t>EFECTIVO</t>
        </is>
      </c>
      <c r="J129" s="5" t="inlineStr">
        <is>
          <t>2995 OSCAR LOAYZA SALVATIERRA</t>
        </is>
      </c>
    </row>
    <row r="130">
      <c r="A130" s="11" t="inlineStr">
        <is>
          <t>SAP</t>
        </is>
      </c>
      <c r="B130" s="3" t="n"/>
      <c r="C130" s="3" t="n"/>
      <c r="D130" s="7" t="n"/>
      <c r="E130" s="8" t="n"/>
      <c r="H130" s="9" t="n"/>
      <c r="I130" s="10" t="n"/>
      <c r="J130" s="5" t="n"/>
    </row>
    <row r="131">
      <c r="A131" s="85" t="inlineStr">
        <is>
          <t>RECORTE SAP</t>
        </is>
      </c>
      <c r="B131" s="91" t="n"/>
      <c r="C131" s="92" t="n"/>
      <c r="D131" s="86" t="inlineStr">
        <is>
          <t>COMPROBANTES MN</t>
        </is>
      </c>
      <c r="E131" s="92" t="n"/>
      <c r="F131" s="73" t="n"/>
    </row>
    <row r="132">
      <c r="A132" s="13" t="inlineStr">
        <is>
          <t>CIERRE DE CAJA</t>
        </is>
      </c>
      <c r="B132" s="13" t="inlineStr">
        <is>
          <t>FECHA</t>
        </is>
      </c>
      <c r="C132" s="13" t="inlineStr">
        <is>
          <t>IMPORTE</t>
        </is>
      </c>
      <c r="D132" s="13" t="inlineStr">
        <is>
          <t>DOC CAJA-BANCO</t>
        </is>
      </c>
      <c r="E132" s="13" t="inlineStr">
        <is>
          <t>COMPENSACION</t>
        </is>
      </c>
      <c r="F132" s="31" t="n"/>
    </row>
    <row r="133" ht="15.75" customHeight="1">
      <c r="D133" s="37" t="n"/>
      <c r="E133" s="33" t="n"/>
      <c r="F133" s="33" t="n"/>
    </row>
    <row r="134">
      <c r="A134" s="85" t="inlineStr">
        <is>
          <t>RECORTE SAP</t>
        </is>
      </c>
      <c r="B134" s="91" t="n"/>
      <c r="C134" s="92" t="n"/>
      <c r="D134" s="86" t="inlineStr">
        <is>
          <t>COMPROBANTES ME</t>
        </is>
      </c>
      <c r="E134" s="92" t="n"/>
      <c r="F134" s="73" t="n"/>
    </row>
    <row r="135">
      <c r="A135" s="13" t="inlineStr">
        <is>
          <t>CIERRE DE CAJA</t>
        </is>
      </c>
      <c r="B135" s="13" t="inlineStr">
        <is>
          <t>FECHA</t>
        </is>
      </c>
      <c r="C135" s="13" t="inlineStr">
        <is>
          <t>IMPORTE</t>
        </is>
      </c>
      <c r="D135" s="13" t="inlineStr">
        <is>
          <t>DOC CAJA-BANCO</t>
        </is>
      </c>
      <c r="E135" s="13" t="inlineStr">
        <is>
          <t>COMPENSACION</t>
        </is>
      </c>
      <c r="F135" s="31" t="n"/>
    </row>
    <row r="136" ht="15.75" customHeight="1">
      <c r="A136" s="24" t="n"/>
      <c r="B136" s="6" t="n"/>
      <c r="C136" s="5" t="n"/>
      <c r="D136" s="37" t="n"/>
      <c r="E136" s="33" t="n"/>
      <c r="F136" s="33" t="n"/>
      <c r="I136" s="10" t="n"/>
      <c r="J136" s="5" t="n"/>
    </row>
    <row r="137"/>
    <row r="138">
      <c r="A138" s="1" t="inlineStr">
        <is>
          <t>Cierre Caja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3" t="inlineStr">
        <is>
          <t>Del 16/03/2023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90" t="inlineStr">
        <is>
          <t>Cierre Caja</t>
        </is>
      </c>
      <c r="B140" s="90" t="inlineStr">
        <is>
          <t>Fecha</t>
        </is>
      </c>
      <c r="C140" s="90" t="inlineStr">
        <is>
          <t>Cajero</t>
        </is>
      </c>
      <c r="D140" s="90" t="inlineStr">
        <is>
          <t>Nro Voucher</t>
        </is>
      </c>
      <c r="E140" s="90" t="inlineStr">
        <is>
          <t>Nro Cuenta</t>
        </is>
      </c>
      <c r="F140" s="90" t="inlineStr">
        <is>
          <t>Tipo Ingreso</t>
        </is>
      </c>
      <c r="G140" s="91" t="n"/>
      <c r="H140" s="92" t="n"/>
      <c r="I140" s="90" t="inlineStr">
        <is>
          <t>TIPO DE INGRESO</t>
        </is>
      </c>
      <c r="J140" s="90" t="inlineStr">
        <is>
          <t>Cobrador</t>
        </is>
      </c>
    </row>
    <row r="141">
      <c r="A141" s="93" t="n"/>
      <c r="B141" s="93" t="n"/>
      <c r="C141" s="93" t="n"/>
      <c r="D141" s="93" t="n"/>
      <c r="E141" s="93" t="n"/>
      <c r="F141" s="4" t="inlineStr">
        <is>
          <t>EFECTIVO</t>
        </is>
      </c>
      <c r="G141" s="4" t="inlineStr">
        <is>
          <t>CHEQUE</t>
        </is>
      </c>
      <c r="H141" s="4" t="inlineStr">
        <is>
          <t>TRANSFERENCIA</t>
        </is>
      </c>
      <c r="I141" s="93" t="n"/>
      <c r="J141" s="93" t="n"/>
    </row>
    <row r="142">
      <c r="A142" s="5" t="inlineStr">
        <is>
          <t>CCAJ-TR50/60/23</t>
        </is>
      </c>
      <c r="B142" s="6" t="n">
        <v>45001.789691875</v>
      </c>
      <c r="C142" s="5" t="inlineStr">
        <is>
          <t>2995 OSCAR LOAYZA SALVATIERRA</t>
        </is>
      </c>
      <c r="D142" s="7" t="n"/>
      <c r="E142" s="8" t="n"/>
      <c r="F142" s="9" t="n">
        <v>2137.07</v>
      </c>
      <c r="I142" s="10" t="inlineStr">
        <is>
          <t>EFECTIVO</t>
        </is>
      </c>
      <c r="J142" s="5" t="inlineStr">
        <is>
          <t>2995 OSCAR LOAYZA SALVATIERRA</t>
        </is>
      </c>
    </row>
    <row r="143" ht="15.75" customHeight="1">
      <c r="A143" s="24" t="inlineStr">
        <is>
          <t>SAP</t>
        </is>
      </c>
      <c r="B143" s="6" t="n"/>
      <c r="C143" s="5" t="n"/>
      <c r="D143" s="7" t="n"/>
      <c r="E143" s="8" t="n"/>
      <c r="F143" s="33" t="n"/>
      <c r="G143" s="9" t="n"/>
      <c r="I143" s="10" t="n"/>
      <c r="J143" s="8" t="n"/>
    </row>
    <row r="144" ht="15.75" customHeight="1">
      <c r="A144" s="85" t="inlineStr">
        <is>
          <t>RECORTE SAP</t>
        </is>
      </c>
      <c r="B144" s="91" t="n"/>
      <c r="C144" s="92" t="n"/>
      <c r="D144" s="86" t="inlineStr">
        <is>
          <t>COMPROBANTES MN</t>
        </is>
      </c>
      <c r="E144" s="92" t="n"/>
      <c r="F144" s="33" t="n"/>
      <c r="G144" s="9" t="n"/>
      <c r="I144" s="10" t="n"/>
      <c r="J144" s="8" t="n"/>
    </row>
    <row r="145" ht="15.75" customHeight="1">
      <c r="A145" s="13" t="inlineStr">
        <is>
          <t>CIERRE DE CAJA</t>
        </is>
      </c>
      <c r="B145" s="13" t="inlineStr">
        <is>
          <t>FECHA</t>
        </is>
      </c>
      <c r="C145" s="13" t="inlineStr">
        <is>
          <t>IMPORTE</t>
        </is>
      </c>
      <c r="D145" s="13" t="inlineStr">
        <is>
          <t>DOC CAJA-BANCO</t>
        </is>
      </c>
      <c r="E145" s="13" t="inlineStr">
        <is>
          <t>COMPENSACION</t>
        </is>
      </c>
      <c r="F145" s="33" t="n"/>
      <c r="G145" s="9" t="n"/>
      <c r="I145" s="10" t="n"/>
      <c r="J145" s="8" t="n"/>
    </row>
    <row r="146" ht="15.75" customHeight="1">
      <c r="D146" s="37" t="n"/>
      <c r="E146" s="33" t="n"/>
      <c r="F146" s="33" t="n"/>
      <c r="G146" s="9" t="n"/>
      <c r="I146" s="10" t="n"/>
      <c r="J146" s="8" t="n"/>
    </row>
    <row r="147" ht="15.75" customHeight="1">
      <c r="A147" s="85" t="inlineStr">
        <is>
          <t>RECORTE SAP</t>
        </is>
      </c>
      <c r="B147" s="91" t="n"/>
      <c r="C147" s="92" t="n"/>
      <c r="D147" s="86" t="inlineStr">
        <is>
          <t>COMPROBANTES ME</t>
        </is>
      </c>
      <c r="E147" s="92" t="n"/>
      <c r="F147" s="33" t="n"/>
      <c r="G147" s="9" t="n"/>
      <c r="I147" s="10" t="n"/>
      <c r="J147" s="8" t="n"/>
    </row>
    <row r="148" ht="15.75" customHeight="1">
      <c r="A148" s="13" t="inlineStr">
        <is>
          <t>CIERRE DE CAJA</t>
        </is>
      </c>
      <c r="B148" s="13" t="inlineStr">
        <is>
          <t>FECHA</t>
        </is>
      </c>
      <c r="C148" s="13" t="inlineStr">
        <is>
          <t>IMPORTE</t>
        </is>
      </c>
      <c r="D148" s="13" t="inlineStr">
        <is>
          <t>DOC CAJA-BANCO</t>
        </is>
      </c>
      <c r="E148" s="13" t="inlineStr">
        <is>
          <t>COMPENSACION</t>
        </is>
      </c>
      <c r="F148" s="33" t="n"/>
      <c r="G148" s="9" t="n"/>
      <c r="I148" s="10" t="n"/>
      <c r="J148" s="8" t="n"/>
    </row>
    <row r="149" ht="15.75" customHeight="1">
      <c r="A149" s="24" t="n"/>
      <c r="B149" s="6" t="n"/>
      <c r="C149" s="5" t="n"/>
      <c r="D149" s="37" t="n"/>
      <c r="E149" s="33" t="n"/>
      <c r="F149" s="33" t="n"/>
      <c r="G149" s="9" t="n"/>
      <c r="I149" s="10" t="n"/>
      <c r="J149" s="8" t="n"/>
    </row>
  </sheetData>
  <mergeCells count="132">
    <mergeCell ref="F105:H105"/>
    <mergeCell ref="I105:I106"/>
    <mergeCell ref="J105:J106"/>
    <mergeCell ref="A105:A106"/>
    <mergeCell ref="B105:B106"/>
    <mergeCell ref="C105:C106"/>
    <mergeCell ref="D105:D106"/>
    <mergeCell ref="E105:E106"/>
    <mergeCell ref="I69:I70"/>
    <mergeCell ref="J69:J70"/>
    <mergeCell ref="A69:A70"/>
    <mergeCell ref="B69:B70"/>
    <mergeCell ref="C69:C70"/>
    <mergeCell ref="D69:D70"/>
    <mergeCell ref="E69:E70"/>
    <mergeCell ref="F69:H69"/>
    <mergeCell ref="I78:I79"/>
    <mergeCell ref="J78:J79"/>
    <mergeCell ref="A78:A79"/>
    <mergeCell ref="B78:B79"/>
    <mergeCell ref="C78:C79"/>
    <mergeCell ref="D78:D79"/>
    <mergeCell ref="E78:E79"/>
    <mergeCell ref="F78:H78"/>
    <mergeCell ref="I21:I22"/>
    <mergeCell ref="J21:J22"/>
    <mergeCell ref="A21:A22"/>
    <mergeCell ref="B21:B22"/>
    <mergeCell ref="C21:C22"/>
    <mergeCell ref="D21:D22"/>
    <mergeCell ref="E21:E22"/>
    <mergeCell ref="F21:H21"/>
    <mergeCell ref="I3:I4"/>
    <mergeCell ref="J3:J4"/>
    <mergeCell ref="A3:A4"/>
    <mergeCell ref="B3:B4"/>
    <mergeCell ref="C3:C4"/>
    <mergeCell ref="D3:D4"/>
    <mergeCell ref="E3:E4"/>
    <mergeCell ref="F3:H3"/>
    <mergeCell ref="F12:H12"/>
    <mergeCell ref="I12:I13"/>
    <mergeCell ref="J12:J13"/>
    <mergeCell ref="A12:A13"/>
    <mergeCell ref="B12:B13"/>
    <mergeCell ref="C12:C13"/>
    <mergeCell ref="D12:D13"/>
    <mergeCell ref="E12:E13"/>
    <mergeCell ref="I31:I32"/>
    <mergeCell ref="J31:J32"/>
    <mergeCell ref="A31:A32"/>
    <mergeCell ref="B31:B32"/>
    <mergeCell ref="C31:C32"/>
    <mergeCell ref="D31:D32"/>
    <mergeCell ref="E31:E32"/>
    <mergeCell ref="F31:H31"/>
    <mergeCell ref="I40:I41"/>
    <mergeCell ref="J40:J41"/>
    <mergeCell ref="A40:A41"/>
    <mergeCell ref="B40:B41"/>
    <mergeCell ref="C40:C41"/>
    <mergeCell ref="D40:D41"/>
    <mergeCell ref="E40:E41"/>
    <mergeCell ref="F40:H40"/>
    <mergeCell ref="I59:I60"/>
    <mergeCell ref="J59:J60"/>
    <mergeCell ref="A59:A60"/>
    <mergeCell ref="B59:B60"/>
    <mergeCell ref="C59:C60"/>
    <mergeCell ref="D59:D60"/>
    <mergeCell ref="E59:E60"/>
    <mergeCell ref="F59:H59"/>
    <mergeCell ref="I49:I50"/>
    <mergeCell ref="J49:J50"/>
    <mergeCell ref="A49:A50"/>
    <mergeCell ref="B49:B50"/>
    <mergeCell ref="C49:C50"/>
    <mergeCell ref="D49:D50"/>
    <mergeCell ref="E49:E50"/>
    <mergeCell ref="F49:H49"/>
    <mergeCell ref="I87:I88"/>
    <mergeCell ref="J87:J88"/>
    <mergeCell ref="A96:A97"/>
    <mergeCell ref="B96:B97"/>
    <mergeCell ref="C96:C97"/>
    <mergeCell ref="D96:D97"/>
    <mergeCell ref="E96:E97"/>
    <mergeCell ref="F96:H96"/>
    <mergeCell ref="I96:I97"/>
    <mergeCell ref="J96:J97"/>
    <mergeCell ref="A87:A88"/>
    <mergeCell ref="B87:B88"/>
    <mergeCell ref="C87:C88"/>
    <mergeCell ref="D87:D88"/>
    <mergeCell ref="E87:E88"/>
    <mergeCell ref="F87:H87"/>
    <mergeCell ref="F127:H127"/>
    <mergeCell ref="I127:I128"/>
    <mergeCell ref="J127:J128"/>
    <mergeCell ref="F114:H114"/>
    <mergeCell ref="I114:I115"/>
    <mergeCell ref="J114:J115"/>
    <mergeCell ref="A114:A115"/>
    <mergeCell ref="B114:B115"/>
    <mergeCell ref="C114:C115"/>
    <mergeCell ref="D114:D115"/>
    <mergeCell ref="E114:E115"/>
    <mergeCell ref="A118:C118"/>
    <mergeCell ref="D118:E118"/>
    <mergeCell ref="A121:C121"/>
    <mergeCell ref="D121:E121"/>
    <mergeCell ref="A131:C131"/>
    <mergeCell ref="D131:E131"/>
    <mergeCell ref="A134:C134"/>
    <mergeCell ref="D134:E134"/>
    <mergeCell ref="A127:A128"/>
    <mergeCell ref="B127:B128"/>
    <mergeCell ref="C127:C128"/>
    <mergeCell ref="D127:D128"/>
    <mergeCell ref="E127:E128"/>
    <mergeCell ref="A147:C147"/>
    <mergeCell ref="D147:E147"/>
    <mergeCell ref="A144:C144"/>
    <mergeCell ref="D144:E144"/>
    <mergeCell ref="I140:I141"/>
    <mergeCell ref="J140:J141"/>
    <mergeCell ref="A140:A141"/>
    <mergeCell ref="B140:B141"/>
    <mergeCell ref="C140:C141"/>
    <mergeCell ref="D140:D141"/>
    <mergeCell ref="E140:E141"/>
    <mergeCell ref="F140:H140"/>
  </mergeCells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69"/>
  <sheetViews>
    <sheetView topLeftCell="A150" workbookViewId="0">
      <selection activeCell="H164" sqref="H16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855468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CCAJ-PN62/47/2023</t>
        </is>
      </c>
      <c r="B5" s="6" t="n">
        <v>44985.74836655093</v>
      </c>
      <c r="C5" s="5" t="inlineStr">
        <is>
          <t>4627 ROBIN HASSAN - CAJA</t>
        </is>
      </c>
      <c r="D5" s="7" t="n"/>
      <c r="E5" s="8" t="n"/>
      <c r="F5" s="9" t="n">
        <v>15189.9</v>
      </c>
      <c r="I5" s="10" t="inlineStr">
        <is>
          <t>EFECTIVO</t>
        </is>
      </c>
      <c r="J5" s="5" t="inlineStr">
        <is>
          <t>4627 ROBIN HASSAN - COBRANZAS</t>
        </is>
      </c>
    </row>
    <row r="6">
      <c r="A6" s="5" t="inlineStr">
        <is>
          <t>CCAJ-PN62/47/2023</t>
        </is>
      </c>
      <c r="B6" s="6" t="n">
        <v>44985.74836655093</v>
      </c>
      <c r="C6" s="5" t="inlineStr">
        <is>
          <t>4627 ROBIN HASSAN - CAJA</t>
        </is>
      </c>
      <c r="D6" s="7" t="n"/>
      <c r="E6" s="8" t="n"/>
      <c r="F6" s="9" t="n">
        <v>448.8</v>
      </c>
      <c r="I6" s="10" t="inlineStr">
        <is>
          <t>EFECTIVO</t>
        </is>
      </c>
      <c r="J6" s="5" t="inlineStr">
        <is>
          <t>4802 BENJAMIN QUISBERTH - T01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8" t="n">
        <v>112847568</v>
      </c>
      <c r="E8" s="15" t="n">
        <v>112848050</v>
      </c>
      <c r="H8" s="9" t="n"/>
      <c r="I8" s="10" t="n"/>
      <c r="J8" s="5" t="n"/>
    </row>
    <row r="9">
      <c r="A9" s="5" t="n"/>
      <c r="B9" s="6" t="n"/>
      <c r="C9" s="5" t="n"/>
      <c r="D9" s="19" t="inlineStr">
        <is>
          <t>BOOT</t>
        </is>
      </c>
      <c r="E9" s="8" t="n"/>
      <c r="H9" s="9" t="n"/>
      <c r="I9" s="10" t="n"/>
      <c r="J9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01/03/2023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90" t="inlineStr">
        <is>
          <t>Cierre Caja</t>
        </is>
      </c>
      <c r="B13" s="90" t="inlineStr">
        <is>
          <t>Fecha</t>
        </is>
      </c>
      <c r="C13" s="90" t="inlineStr">
        <is>
          <t>Cajero</t>
        </is>
      </c>
      <c r="D13" s="90" t="inlineStr">
        <is>
          <t>Nro Voucher</t>
        </is>
      </c>
      <c r="E13" s="90" t="inlineStr">
        <is>
          <t>Nro Cuenta</t>
        </is>
      </c>
      <c r="F13" s="90" t="inlineStr">
        <is>
          <t>Tipo Ingreso</t>
        </is>
      </c>
      <c r="G13" s="91" t="n"/>
      <c r="H13" s="92" t="n"/>
      <c r="I13" s="90" t="inlineStr">
        <is>
          <t>TIPO DE INGRESO</t>
        </is>
      </c>
      <c r="J13" s="90" t="inlineStr">
        <is>
          <t>Cobrador</t>
        </is>
      </c>
    </row>
    <row r="14">
      <c r="A14" s="93" t="n"/>
      <c r="B14" s="93" t="n"/>
      <c r="C14" s="93" t="n"/>
      <c r="D14" s="93" t="n"/>
      <c r="E14" s="93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93" t="n"/>
      <c r="J14" s="93" t="n"/>
    </row>
    <row r="15">
      <c r="A15" s="5" t="inlineStr">
        <is>
          <t>CCAJ-PN62/48/2023</t>
        </is>
      </c>
      <c r="B15" s="6" t="n">
        <v>44986.72884447917</v>
      </c>
      <c r="C15" s="5" t="inlineStr">
        <is>
          <t>4627 ROBIN HASSAN - CAJA</t>
        </is>
      </c>
      <c r="D15" s="7" t="n"/>
      <c r="E15" s="8" t="n"/>
      <c r="F15" s="9" t="n">
        <v>11938.7</v>
      </c>
      <c r="I15" s="10" t="inlineStr">
        <is>
          <t>EFECTIVO</t>
        </is>
      </c>
      <c r="J15" s="5" t="inlineStr">
        <is>
          <t>4627 ROBIN HASSAN - COBRANZAS</t>
        </is>
      </c>
    </row>
    <row r="16">
      <c r="A16" s="5" t="inlineStr">
        <is>
          <t>CCAJ-PN62/48/2023</t>
        </is>
      </c>
      <c r="B16" s="6" t="n">
        <v>44986.72884447917</v>
      </c>
      <c r="C16" s="5" t="inlineStr">
        <is>
          <t>4627 ROBIN HASSAN - CAJA</t>
        </is>
      </c>
      <c r="D16" s="7" t="n"/>
      <c r="E16" s="8" t="n"/>
      <c r="F16" s="9" t="n">
        <v>1960.4</v>
      </c>
      <c r="I16" s="10" t="inlineStr">
        <is>
          <t>EFECTIVO</t>
        </is>
      </c>
      <c r="J16" s="5" t="inlineStr">
        <is>
          <t>4802 BENJAMIN QUISBERTH - T01</t>
        </is>
      </c>
    </row>
    <row r="17">
      <c r="A17" s="11" t="inlineStr">
        <is>
          <t>SAP</t>
        </is>
      </c>
      <c r="B17" s="3" t="n"/>
      <c r="C17" s="3" t="n"/>
      <c r="D17" s="7" t="n"/>
      <c r="E17" s="8" t="n"/>
      <c r="F17" s="12">
        <f>SUM(F15:G16)</f>
        <v/>
      </c>
      <c r="H17" s="9" t="n"/>
      <c r="I17" s="10" t="n"/>
      <c r="J17" s="5" t="n"/>
    </row>
    <row r="18" ht="15.75" customHeight="1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  <c r="D18" s="32" t="n">
        <v>112851238</v>
      </c>
      <c r="E18" s="15" t="n">
        <v>112851533</v>
      </c>
      <c r="H18" s="9" t="n"/>
      <c r="I18" s="10" t="n"/>
      <c r="J18" s="5" t="n"/>
    </row>
    <row r="19"/>
    <row r="20">
      <c r="D20" t="inlineStr">
        <is>
          <t>112851238</t>
        </is>
      </c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02/03/2023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90" t="inlineStr">
        <is>
          <t>Cierre Caja</t>
        </is>
      </c>
      <c r="B23" s="90" t="inlineStr">
        <is>
          <t>Fecha</t>
        </is>
      </c>
      <c r="C23" s="90" t="inlineStr">
        <is>
          <t>Cajero</t>
        </is>
      </c>
      <c r="D23" s="90" t="inlineStr">
        <is>
          <t>Nro Voucher</t>
        </is>
      </c>
      <c r="E23" s="90" t="inlineStr">
        <is>
          <t>Nro Cuenta</t>
        </is>
      </c>
      <c r="F23" s="90" t="inlineStr">
        <is>
          <t>Tipo Ingreso</t>
        </is>
      </c>
      <c r="G23" s="91" t="n"/>
      <c r="H23" s="92" t="n"/>
      <c r="I23" s="90" t="inlineStr">
        <is>
          <t>TIPO DE INGRESO</t>
        </is>
      </c>
      <c r="J23" s="90" t="inlineStr">
        <is>
          <t>Cobrador</t>
        </is>
      </c>
    </row>
    <row r="24">
      <c r="A24" s="93" t="n"/>
      <c r="B24" s="93" t="n"/>
      <c r="C24" s="93" t="n"/>
      <c r="D24" s="93" t="n"/>
      <c r="E24" s="93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93" t="n"/>
      <c r="J24" s="93" t="n"/>
    </row>
    <row r="25">
      <c r="A25" s="5" t="inlineStr">
        <is>
          <t>CCAJ-PN62/49/2023</t>
        </is>
      </c>
      <c r="B25" s="6" t="n">
        <v>44987.71549454861</v>
      </c>
      <c r="C25" s="5" t="inlineStr">
        <is>
          <t>4627 ROBIN HASSAN - CAJA</t>
        </is>
      </c>
      <c r="D25" s="7" t="n"/>
      <c r="E25" s="8" t="n"/>
      <c r="F25" s="9" t="n">
        <v>8665.9</v>
      </c>
      <c r="I25" s="10" t="inlineStr">
        <is>
          <t>EFECTIVO</t>
        </is>
      </c>
      <c r="J25" s="5" t="inlineStr">
        <is>
          <t>4627 ROBIN HASSAN - COBRANZAS</t>
        </is>
      </c>
    </row>
    <row r="26">
      <c r="A26" s="5" t="inlineStr">
        <is>
          <t>CCAJ-PN62/49/2023</t>
        </is>
      </c>
      <c r="B26" s="6" t="n">
        <v>44987.71549454861</v>
      </c>
      <c r="C26" s="5" t="inlineStr">
        <is>
          <t>4627 ROBIN HASSAN - CAJA</t>
        </is>
      </c>
      <c r="D26" s="7" t="n"/>
      <c r="E26" s="8" t="n"/>
      <c r="F26" s="9" t="n">
        <v>3012.9</v>
      </c>
      <c r="I26" s="10" t="inlineStr">
        <is>
          <t>EFECTIVO</t>
        </is>
      </c>
      <c r="J26" s="5" t="inlineStr">
        <is>
          <t>4802 BENJAMIN QUISBERTH - T01</t>
        </is>
      </c>
    </row>
    <row r="27">
      <c r="A27" s="11" t="inlineStr">
        <is>
          <t>SAP</t>
        </is>
      </c>
      <c r="B27" s="3" t="n"/>
      <c r="C27" s="3" t="n"/>
      <c r="D27" s="7" t="n"/>
      <c r="E27" s="8" t="n"/>
      <c r="F27" s="12">
        <f>SUM(F25:G26)</f>
        <v/>
      </c>
      <c r="H27" s="9" t="n"/>
      <c r="I27" s="10" t="n"/>
      <c r="J27" s="5" t="n"/>
    </row>
    <row r="28">
      <c r="A28" s="13" t="inlineStr">
        <is>
          <t>FECHA</t>
        </is>
      </c>
      <c r="B28" s="13" t="inlineStr">
        <is>
          <t>CIERRE DE CAJA</t>
        </is>
      </c>
      <c r="C28" s="13" t="inlineStr">
        <is>
          <t>IMPORTE</t>
        </is>
      </c>
      <c r="D28" s="7" t="n"/>
      <c r="E28" s="8" t="n"/>
      <c r="F28" s="36" t="n"/>
      <c r="H28" s="9" t="n"/>
      <c r="I28" s="10" t="n"/>
      <c r="J28" s="5" t="n"/>
    </row>
    <row r="29" ht="15.75" customHeight="1">
      <c r="A29" s="5" t="n"/>
      <c r="B29" s="6" t="n"/>
      <c r="C29" s="5" t="n"/>
      <c r="D29" s="34" t="n">
        <v>112862355</v>
      </c>
      <c r="E29" s="15" t="n">
        <v>112862539</v>
      </c>
      <c r="F29" s="9" t="n"/>
      <c r="I29" s="10" t="n"/>
      <c r="J29" s="5" t="n"/>
    </row>
    <row r="30">
      <c r="D30" t="inlineStr">
        <is>
          <t>112862355</t>
        </is>
      </c>
    </row>
    <row r="31">
      <c r="A31" s="1" t="inlineStr">
        <is>
          <t>Cierre Caja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3" t="inlineStr">
        <is>
          <t>Del 03/03/2023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90" t="inlineStr">
        <is>
          <t>Cierre Caja</t>
        </is>
      </c>
      <c r="B33" s="90" t="inlineStr">
        <is>
          <t>Fecha</t>
        </is>
      </c>
      <c r="C33" s="90" t="inlineStr">
        <is>
          <t>Cajero</t>
        </is>
      </c>
      <c r="D33" s="90" t="inlineStr">
        <is>
          <t>Nro Voucher</t>
        </is>
      </c>
      <c r="E33" s="90" t="inlineStr">
        <is>
          <t>Nro Cuenta</t>
        </is>
      </c>
      <c r="F33" s="90" t="inlineStr">
        <is>
          <t>Tipo Ingreso</t>
        </is>
      </c>
      <c r="G33" s="91" t="n"/>
      <c r="H33" s="92" t="n"/>
      <c r="I33" s="90" t="inlineStr">
        <is>
          <t>TIPO DE INGRESO</t>
        </is>
      </c>
      <c r="J33" s="90" t="inlineStr">
        <is>
          <t>Cobrador</t>
        </is>
      </c>
    </row>
    <row r="34">
      <c r="A34" s="93" t="n"/>
      <c r="B34" s="93" t="n"/>
      <c r="C34" s="93" t="n"/>
      <c r="D34" s="93" t="n"/>
      <c r="E34" s="93" t="n"/>
      <c r="F34" s="4" t="inlineStr">
        <is>
          <t>EFECTIVO</t>
        </is>
      </c>
      <c r="G34" s="4" t="inlineStr">
        <is>
          <t>CHEQUE</t>
        </is>
      </c>
      <c r="H34" s="4" t="inlineStr">
        <is>
          <t>TRANSFERENCIA</t>
        </is>
      </c>
      <c r="I34" s="93" t="n"/>
      <c r="J34" s="93" t="n"/>
    </row>
    <row r="35">
      <c r="A35" s="5" t="inlineStr">
        <is>
          <t>CCAJ-PN62/50/2023</t>
        </is>
      </c>
      <c r="B35" s="6" t="n">
        <v>44988.67641487269</v>
      </c>
      <c r="C35" s="5" t="inlineStr">
        <is>
          <t>4627 ROBIN HASSAN - CAJA</t>
        </is>
      </c>
      <c r="D35" s="7" t="n"/>
      <c r="E35" s="8" t="n"/>
      <c r="F35" s="9" t="n">
        <v>2802.1</v>
      </c>
      <c r="I35" s="10" t="inlineStr">
        <is>
          <t>EFECTIVO</t>
        </is>
      </c>
      <c r="J35" s="5" t="inlineStr">
        <is>
          <t>4627 ROBIN HASSAN - COBRANZAS</t>
        </is>
      </c>
    </row>
    <row r="36">
      <c r="A36" s="5" t="inlineStr">
        <is>
          <t>CCAJ-PN62/50/2023</t>
        </is>
      </c>
      <c r="B36" s="6" t="n">
        <v>44988.67641487269</v>
      </c>
      <c r="C36" s="5" t="inlineStr">
        <is>
          <t>4627 ROBIN HASSAN - CAJA</t>
        </is>
      </c>
      <c r="D36" s="7" t="n"/>
      <c r="E36" s="8" t="n"/>
      <c r="F36" s="9" t="n">
        <v>124.5</v>
      </c>
      <c r="I36" s="10" t="inlineStr">
        <is>
          <t>EFECTIVO</t>
        </is>
      </c>
      <c r="J36" s="5" t="inlineStr">
        <is>
          <t>4802 BENJAMIN QUISBERTH  - T02</t>
        </is>
      </c>
    </row>
    <row r="37">
      <c r="A37" s="5" t="inlineStr">
        <is>
          <t>CCAJ-PN62/50/2023</t>
        </is>
      </c>
      <c r="B37" s="6" t="n">
        <v>44988.67641487269</v>
      </c>
      <c r="C37" s="5" t="inlineStr">
        <is>
          <t>4627 ROBIN HASSAN - CAJA</t>
        </is>
      </c>
      <c r="D37" s="7" t="n"/>
      <c r="E37" s="8" t="n"/>
      <c r="F37" s="9" t="n">
        <v>5740.2</v>
      </c>
      <c r="I37" s="10" t="inlineStr">
        <is>
          <t>EFECTIVO</t>
        </is>
      </c>
      <c r="J37" s="5" t="inlineStr">
        <is>
          <t>4802 BENJAMIN QUISBERTH - T01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F38" s="44">
        <f>SUM(F35:G37)</f>
        <v/>
      </c>
      <c r="I38" s="10" t="n"/>
      <c r="J38" s="5" t="n"/>
    </row>
    <row r="39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7" t="n"/>
      <c r="E39" s="8" t="n"/>
      <c r="F39" s="45" t="n"/>
      <c r="I39" s="10" t="n"/>
      <c r="J39" s="5" t="n"/>
    </row>
    <row r="40" ht="15.75" customHeight="1">
      <c r="A40" s="5" t="n"/>
      <c r="B40" s="6" t="n"/>
      <c r="C40" s="5" t="n"/>
      <c r="D40" s="34" t="n">
        <v>112862354</v>
      </c>
      <c r="E40" s="15" t="n">
        <v>112862540</v>
      </c>
      <c r="F40" s="9" t="n"/>
      <c r="I40" s="10" t="n"/>
      <c r="J40" s="5" t="n"/>
    </row>
    <row r="41">
      <c r="D41" t="inlineStr">
        <is>
          <t>112862354</t>
        </is>
      </c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90" t="inlineStr">
        <is>
          <t>Cierre Caja</t>
        </is>
      </c>
      <c r="B44" s="90" t="inlineStr">
        <is>
          <t>Fecha</t>
        </is>
      </c>
      <c r="C44" s="90" t="inlineStr">
        <is>
          <t>Cajero</t>
        </is>
      </c>
      <c r="D44" s="90" t="inlineStr">
        <is>
          <t>Nro Voucher</t>
        </is>
      </c>
      <c r="E44" s="90" t="inlineStr">
        <is>
          <t>Nro Cuenta</t>
        </is>
      </c>
      <c r="F44" s="90" t="inlineStr">
        <is>
          <t>Tipo Ingreso</t>
        </is>
      </c>
      <c r="G44" s="91" t="n"/>
      <c r="H44" s="92" t="n"/>
      <c r="I44" s="90" t="inlineStr">
        <is>
          <t>TIPO DE INGRESO</t>
        </is>
      </c>
      <c r="J44" s="90" t="inlineStr">
        <is>
          <t>Cobrador</t>
        </is>
      </c>
    </row>
    <row r="45">
      <c r="A45" s="93" t="n"/>
      <c r="B45" s="93" t="n"/>
      <c r="C45" s="93" t="n"/>
      <c r="D45" s="93" t="n"/>
      <c r="E45" s="93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93" t="n"/>
      <c r="J45" s="93" t="n"/>
    </row>
    <row r="46">
      <c r="A46" s="51" t="inlineStr">
        <is>
          <t>No hubo cierres de Caja, sabado</t>
        </is>
      </c>
      <c r="B46" s="52" t="n"/>
      <c r="C46" s="48" t="n"/>
      <c r="D46" s="48" t="n"/>
      <c r="E46" s="48" t="n"/>
      <c r="F46" s="47" t="n"/>
      <c r="G46" s="47" t="n"/>
      <c r="H46" s="47" t="n"/>
      <c r="I46" s="48" t="n"/>
      <c r="J46" s="48" t="n"/>
    </row>
    <row r="47">
      <c r="A47" s="11" t="inlineStr">
        <is>
          <t>SAP</t>
        </is>
      </c>
      <c r="B47" s="3" t="n"/>
      <c r="C47" s="3" t="n"/>
      <c r="D47" s="48" t="n"/>
      <c r="E47" s="48" t="n"/>
      <c r="F47" s="47" t="n"/>
      <c r="G47" s="47" t="n"/>
      <c r="H47" s="47" t="n"/>
      <c r="I47" s="48" t="n"/>
      <c r="J47" s="48" t="n"/>
    </row>
    <row r="48">
      <c r="A48" s="13" t="inlineStr">
        <is>
          <t>FECHA</t>
        </is>
      </c>
      <c r="B48" s="13" t="inlineStr">
        <is>
          <t>CIERRE DE CAJA</t>
        </is>
      </c>
      <c r="C48" s="13" t="inlineStr">
        <is>
          <t>IMPORTE</t>
        </is>
      </c>
      <c r="D48" s="48" t="n"/>
      <c r="E48" s="48" t="n"/>
      <c r="F48" s="47" t="n"/>
      <c r="G48" s="47" t="n"/>
      <c r="H48" s="47" t="n"/>
      <c r="I48" s="48" t="n"/>
      <c r="J48" s="48" t="n"/>
    </row>
    <row r="49" ht="15.75" customHeight="1">
      <c r="A49" s="5" t="n"/>
      <c r="B49" s="6" t="n"/>
      <c r="C49" s="5" t="n"/>
      <c r="D49" s="34" t="n"/>
      <c r="E49" s="15" t="n"/>
      <c r="F49" s="9" t="n"/>
      <c r="I49" s="10" t="n"/>
      <c r="J49" s="5" t="n"/>
    </row>
    <row r="50"/>
    <row r="51">
      <c r="A51" s="1" t="inlineStr">
        <is>
          <t>Cierre Caja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3" t="inlineStr">
        <is>
          <t>Del 06/03/2023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90" t="inlineStr">
        <is>
          <t>Cierre Caja</t>
        </is>
      </c>
      <c r="B53" s="90" t="inlineStr">
        <is>
          <t>Fecha</t>
        </is>
      </c>
      <c r="C53" s="90" t="inlineStr">
        <is>
          <t>Cajero</t>
        </is>
      </c>
      <c r="D53" s="90" t="inlineStr">
        <is>
          <t>Nro Voucher</t>
        </is>
      </c>
      <c r="E53" s="90" t="inlineStr">
        <is>
          <t>Nro Cuenta</t>
        </is>
      </c>
      <c r="F53" s="90" t="inlineStr">
        <is>
          <t>Tipo Ingreso</t>
        </is>
      </c>
      <c r="G53" s="91" t="n"/>
      <c r="H53" s="92" t="n"/>
      <c r="I53" s="90" t="inlineStr">
        <is>
          <t>TIPO DE INGRESO</t>
        </is>
      </c>
      <c r="J53" s="90" t="inlineStr">
        <is>
          <t>Cobrador</t>
        </is>
      </c>
    </row>
    <row r="54">
      <c r="A54" s="93" t="n"/>
      <c r="B54" s="93" t="n"/>
      <c r="C54" s="93" t="n"/>
      <c r="D54" s="93" t="n"/>
      <c r="E54" s="93" t="n"/>
      <c r="F54" s="4" t="inlineStr">
        <is>
          <t>EFECTIVO</t>
        </is>
      </c>
      <c r="G54" s="4" t="inlineStr">
        <is>
          <t>CHEQUE</t>
        </is>
      </c>
      <c r="H54" s="4" t="inlineStr">
        <is>
          <t>TRANSFERENCIA</t>
        </is>
      </c>
      <c r="I54" s="93" t="n"/>
      <c r="J54" s="93" t="n"/>
    </row>
    <row r="55">
      <c r="A55" s="5" t="inlineStr">
        <is>
          <t>CCAJ-PN62/51/2023</t>
        </is>
      </c>
      <c r="B55" s="6" t="n">
        <v>44991.35014050926</v>
      </c>
      <c r="C55" s="5" t="inlineStr">
        <is>
          <t>4627 ROBIN HASSAN - CAJA</t>
        </is>
      </c>
      <c r="D55" s="10" t="n"/>
      <c r="E55" s="8" t="n"/>
      <c r="F55" s="9" t="n">
        <v>44468.2</v>
      </c>
      <c r="I55" s="10" t="inlineStr">
        <is>
          <t>EFECTIVO</t>
        </is>
      </c>
      <c r="J55" s="5" t="inlineStr">
        <is>
          <t>4627 ROBIN HASSAN - COBRANZAS</t>
        </is>
      </c>
    </row>
    <row r="56">
      <c r="A56" s="11" t="inlineStr">
        <is>
          <t>SAP</t>
        </is>
      </c>
      <c r="B56" s="3" t="n"/>
      <c r="C56" s="3" t="n"/>
      <c r="D56" s="48" t="n"/>
      <c r="E56" s="48" t="n"/>
      <c r="F56" s="47" t="n"/>
      <c r="G56" s="47" t="n"/>
      <c r="H56" s="47" t="n"/>
      <c r="I56" s="48" t="n"/>
      <c r="J56" s="48" t="n"/>
    </row>
    <row r="57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48" t="n"/>
      <c r="E57" s="48" t="n"/>
      <c r="F57" s="47" t="n"/>
      <c r="G57" s="47" t="n"/>
      <c r="H57" s="47" t="n"/>
      <c r="I57" s="48" t="n"/>
      <c r="J57" s="48" t="n"/>
    </row>
    <row r="58" ht="15.75" customHeight="1">
      <c r="A58" s="5" t="n"/>
      <c r="B58" s="6" t="n"/>
      <c r="C58" s="5" t="n"/>
      <c r="D58" s="34" t="n">
        <v>112863759</v>
      </c>
      <c r="E58" s="15" t="n">
        <v>112863900</v>
      </c>
      <c r="F58" s="9" t="n"/>
      <c r="I58" s="10" t="n"/>
      <c r="J58" s="5" t="n"/>
    </row>
    <row r="59">
      <c r="A59" s="5" t="n"/>
      <c r="B59" s="6" t="n"/>
      <c r="C59" s="5" t="n"/>
      <c r="D59" s="7" t="inlineStr">
        <is>
          <t>112863759</t>
        </is>
      </c>
      <c r="E59" s="8" t="n"/>
      <c r="F59" s="9" t="n"/>
      <c r="I59" s="10" t="n"/>
      <c r="J59" s="5" t="n"/>
    </row>
    <row r="60">
      <c r="A60" s="5" t="inlineStr">
        <is>
          <t>CCAJ-PN62/52/2023</t>
        </is>
      </c>
      <c r="B60" s="6" t="n">
        <v>44991.67857100695</v>
      </c>
      <c r="C60" s="5" t="inlineStr">
        <is>
          <t>4627 ROBIN HASSAN - CAJA</t>
        </is>
      </c>
      <c r="D60" s="7" t="n"/>
      <c r="E60" s="8" t="n"/>
      <c r="F60" s="9" t="n">
        <v>1433.1</v>
      </c>
      <c r="I60" s="10" t="inlineStr">
        <is>
          <t>EFECTIVO</t>
        </is>
      </c>
      <c r="J60" s="5" t="inlineStr">
        <is>
          <t>4627 ROBIN HASSAN - COBRANZAS</t>
        </is>
      </c>
    </row>
    <row r="61">
      <c r="A61" s="5" t="inlineStr">
        <is>
          <t>CCAJ-PN62/52/2023</t>
        </is>
      </c>
      <c r="B61" s="6" t="n">
        <v>44991.67857100695</v>
      </c>
      <c r="C61" s="5" t="inlineStr">
        <is>
          <t>4627 ROBIN HASSAN - CAJA</t>
        </is>
      </c>
      <c r="D61" s="7" t="n"/>
      <c r="E61" s="8" t="n"/>
      <c r="F61" s="9" t="n">
        <v>6395.7</v>
      </c>
      <c r="I61" s="10" t="inlineStr">
        <is>
          <t>EFECTIVO</t>
        </is>
      </c>
      <c r="J61" s="5" t="inlineStr">
        <is>
          <t>4802 BENJAMIN QUISBERTH - T01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12">
        <f>SUM(F60:G61)</f>
        <v/>
      </c>
      <c r="H62" s="36" t="n"/>
      <c r="I62" s="10" t="n"/>
      <c r="J62" s="5" t="n"/>
    </row>
    <row r="63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7" t="n"/>
      <c r="E63" s="8" t="n"/>
      <c r="F63" s="9" t="n"/>
      <c r="H63" s="36" t="n"/>
      <c r="I63" s="10" t="n"/>
      <c r="J63" s="5" t="n"/>
    </row>
    <row r="64" ht="15.75" customHeight="1">
      <c r="A64" s="5" t="n"/>
      <c r="B64" s="6" t="n"/>
      <c r="C64" s="5" t="n"/>
      <c r="D64" s="34" t="n">
        <v>112865488</v>
      </c>
      <c r="E64" s="15" t="n">
        <v>112865712</v>
      </c>
      <c r="F64" s="9" t="n"/>
      <c r="I64" s="10" t="n"/>
      <c r="J64" s="5" t="n"/>
    </row>
    <row r="65">
      <c r="A65" s="5" t="n"/>
      <c r="B65" s="6" t="n"/>
      <c r="C65" s="5" t="n"/>
      <c r="D65" s="7" t="inlineStr">
        <is>
          <t>112865488</t>
        </is>
      </c>
      <c r="E65" s="8" t="n"/>
      <c r="F65" s="9" t="n"/>
      <c r="I65" s="10" t="n"/>
      <c r="J65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07/03/2023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90" t="inlineStr">
        <is>
          <t>Cierre Caja</t>
        </is>
      </c>
      <c r="B68" s="90" t="inlineStr">
        <is>
          <t>Fecha</t>
        </is>
      </c>
      <c r="C68" s="90" t="inlineStr">
        <is>
          <t>Cajero</t>
        </is>
      </c>
      <c r="D68" s="90" t="inlineStr">
        <is>
          <t>Nro Voucher</t>
        </is>
      </c>
      <c r="E68" s="90" t="inlineStr">
        <is>
          <t>Nro Cuenta</t>
        </is>
      </c>
      <c r="F68" s="90" t="inlineStr">
        <is>
          <t>Tipo Ingreso</t>
        </is>
      </c>
      <c r="G68" s="91" t="n"/>
      <c r="H68" s="92" t="n"/>
      <c r="I68" s="90" t="inlineStr">
        <is>
          <t>TIPO DE INGRESO</t>
        </is>
      </c>
      <c r="J68" s="90" t="inlineStr">
        <is>
          <t>Cobrador</t>
        </is>
      </c>
    </row>
    <row r="69">
      <c r="A69" s="93" t="n"/>
      <c r="B69" s="93" t="n"/>
      <c r="C69" s="93" t="n"/>
      <c r="D69" s="93" t="n"/>
      <c r="E69" s="93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93" t="n"/>
      <c r="J69" s="93" t="n"/>
    </row>
    <row r="70">
      <c r="A70" s="5" t="inlineStr">
        <is>
          <t>CCAJ-PN62/53/2023</t>
        </is>
      </c>
      <c r="B70" s="6" t="n">
        <v>44992.71043612269</v>
      </c>
      <c r="C70" s="5" t="inlineStr">
        <is>
          <t>4627 ROBIN HASSAN - CAJA</t>
        </is>
      </c>
      <c r="D70" s="7" t="n"/>
      <c r="E70" s="8" t="n"/>
      <c r="F70" s="9" t="n">
        <v>12950.8</v>
      </c>
      <c r="I70" s="10" t="inlineStr">
        <is>
          <t>EFECTIVO</t>
        </is>
      </c>
      <c r="J70" s="5" t="inlineStr">
        <is>
          <t>4627 ROBIN HASSAN - COBRANZAS</t>
        </is>
      </c>
    </row>
    <row r="71">
      <c r="A71" s="5" t="inlineStr">
        <is>
          <t>CCAJ-PN62/53/2023</t>
        </is>
      </c>
      <c r="B71" s="6" t="n">
        <v>44992.71043612269</v>
      </c>
      <c r="C71" s="5" t="inlineStr">
        <is>
          <t>4627 ROBIN HASSAN - CAJA</t>
        </is>
      </c>
      <c r="D71" s="7" t="n"/>
      <c r="E71" s="8" t="n"/>
      <c r="F71" s="9" t="n">
        <v>3631.4</v>
      </c>
      <c r="I71" s="10" t="inlineStr">
        <is>
          <t>EFECTIVO</t>
        </is>
      </c>
      <c r="J71" s="5" t="inlineStr">
        <is>
          <t>4802 BENJAMIN QUISBERTH - T01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F72" s="26">
        <f>SUM(F70:G71)</f>
        <v/>
      </c>
      <c r="G72" s="56" t="n"/>
      <c r="I72" s="10" t="n"/>
      <c r="J72" s="5" t="n"/>
    </row>
    <row r="73">
      <c r="A73" s="13" t="inlineStr">
        <is>
          <t>FECHA</t>
        </is>
      </c>
      <c r="B73" s="13" t="inlineStr">
        <is>
          <t>CIERRE DE CAJA</t>
        </is>
      </c>
      <c r="C73" s="13" t="inlineStr">
        <is>
          <t>IMPORTE</t>
        </is>
      </c>
      <c r="D73" s="7" t="n"/>
      <c r="E73" s="8" t="n"/>
      <c r="F73" s="9" t="n"/>
      <c r="G73" s="56" t="n"/>
      <c r="I73" s="10" t="n"/>
      <c r="J73" s="5" t="n"/>
    </row>
    <row r="74" ht="15.75" customHeight="1">
      <c r="A74" s="5" t="n"/>
      <c r="B74" s="6" t="n"/>
      <c r="C74" s="5" t="n"/>
      <c r="D74" s="32" t="n">
        <v>112880700</v>
      </c>
      <c r="E74" s="15" t="n">
        <v>112899519</v>
      </c>
      <c r="F74" s="9" t="n"/>
      <c r="I74" s="10" t="n"/>
      <c r="J74" s="5" t="n"/>
    </row>
    <row r="75">
      <c r="D75" t="inlineStr">
        <is>
          <t>112880700</t>
        </is>
      </c>
    </row>
    <row r="76">
      <c r="A76" s="1" t="inlineStr">
        <is>
          <t>Cierre Caja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3" t="inlineStr">
        <is>
          <t>Del 08/03/2023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90" t="inlineStr">
        <is>
          <t>Cierre Caja</t>
        </is>
      </c>
      <c r="B78" s="90" t="inlineStr">
        <is>
          <t>Fecha</t>
        </is>
      </c>
      <c r="C78" s="90" t="inlineStr">
        <is>
          <t>Cajero</t>
        </is>
      </c>
      <c r="D78" s="90" t="inlineStr">
        <is>
          <t>Nro Voucher</t>
        </is>
      </c>
      <c r="E78" s="90" t="inlineStr">
        <is>
          <t>Nro Cuenta</t>
        </is>
      </c>
      <c r="F78" s="90" t="inlineStr">
        <is>
          <t>Tipo Ingreso</t>
        </is>
      </c>
      <c r="G78" s="91" t="n"/>
      <c r="H78" s="92" t="n"/>
      <c r="I78" s="90" t="inlineStr">
        <is>
          <t>TIPO DE INGRESO</t>
        </is>
      </c>
      <c r="J78" s="90" t="inlineStr">
        <is>
          <t>Cobrador</t>
        </is>
      </c>
    </row>
    <row r="79">
      <c r="A79" s="93" t="n"/>
      <c r="B79" s="93" t="n"/>
      <c r="C79" s="93" t="n"/>
      <c r="D79" s="93" t="n"/>
      <c r="E79" s="93" t="n"/>
      <c r="F79" s="4" t="inlineStr">
        <is>
          <t>EFECTIVO</t>
        </is>
      </c>
      <c r="G79" s="4" t="inlineStr">
        <is>
          <t>CHEQUE</t>
        </is>
      </c>
      <c r="H79" s="4" t="inlineStr">
        <is>
          <t>TRANSFERENCIA</t>
        </is>
      </c>
      <c r="I79" s="93" t="n"/>
      <c r="J79" s="93" t="n"/>
    </row>
    <row r="80">
      <c r="A80" s="5" t="inlineStr">
        <is>
          <t>CCAJ-PN62/54/2023</t>
        </is>
      </c>
      <c r="B80" s="6" t="n">
        <v>44993.70817888889</v>
      </c>
      <c r="C80" s="5" t="inlineStr">
        <is>
          <t>4627 ROBIN HASSAN - CAJA</t>
        </is>
      </c>
      <c r="D80" s="7" t="n"/>
      <c r="E80" s="8" t="n"/>
      <c r="F80" s="9" t="n">
        <v>1944</v>
      </c>
      <c r="I80" s="10" t="inlineStr">
        <is>
          <t>EFECTIVO</t>
        </is>
      </c>
      <c r="J80" s="5" t="inlineStr">
        <is>
          <t>4627 ROBIN HASSAN - COBRANZAS</t>
        </is>
      </c>
    </row>
    <row r="81">
      <c r="A81" s="5" t="inlineStr">
        <is>
          <t>CCAJ-PN62/54/2023</t>
        </is>
      </c>
      <c r="B81" s="6" t="n">
        <v>44993.70817888889</v>
      </c>
      <c r="C81" s="5" t="inlineStr">
        <is>
          <t>4627 ROBIN HASSAN - CAJA</t>
        </is>
      </c>
      <c r="D81" s="7" t="n"/>
      <c r="E81" s="8" t="n"/>
      <c r="F81" s="9" t="n">
        <v>2704.7</v>
      </c>
      <c r="I81" s="10" t="inlineStr">
        <is>
          <t>EFECTIVO</t>
        </is>
      </c>
      <c r="J81" s="5" t="inlineStr">
        <is>
          <t>4802 BENJAMIN QUISBERTH - T01</t>
        </is>
      </c>
    </row>
    <row r="82" ht="15.75" customHeight="1">
      <c r="A82" s="11" t="inlineStr">
        <is>
          <t>SAP</t>
        </is>
      </c>
      <c r="B82" s="3" t="n"/>
      <c r="C82" s="3" t="n"/>
      <c r="D82" s="32" t="n"/>
      <c r="E82" s="15" t="n"/>
      <c r="F82" s="26">
        <f>SUM(F76:G81)</f>
        <v/>
      </c>
      <c r="I82" s="10" t="n"/>
      <c r="J82" s="5" t="n"/>
    </row>
    <row r="83" ht="15.75" customHeight="1">
      <c r="A83" s="13" t="inlineStr">
        <is>
          <t>FECHA</t>
        </is>
      </c>
      <c r="B83" s="13" t="inlineStr">
        <is>
          <t>CIERRE DE CAJA</t>
        </is>
      </c>
      <c r="C83" s="13" t="inlineStr">
        <is>
          <t>IMPORTE</t>
        </is>
      </c>
      <c r="D83" s="32" t="n">
        <v>112901091</v>
      </c>
      <c r="E83" s="15" t="n">
        <v>112901196</v>
      </c>
      <c r="F83" s="9" t="n"/>
      <c r="I83" s="10" t="n"/>
      <c r="J83" s="5" t="n"/>
    </row>
    <row r="84"/>
    <row r="85">
      <c r="D85" t="inlineStr">
        <is>
          <t>112901091</t>
        </is>
      </c>
    </row>
    <row r="86">
      <c r="A86" s="1" t="inlineStr">
        <is>
          <t>Cierre Caja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3" t="inlineStr">
        <is>
          <t>Del 09/03/2023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90" t="inlineStr">
        <is>
          <t>Cierre Caja</t>
        </is>
      </c>
      <c r="B88" s="90" t="inlineStr">
        <is>
          <t>Fecha</t>
        </is>
      </c>
      <c r="C88" s="90" t="inlineStr">
        <is>
          <t>Cajero</t>
        </is>
      </c>
      <c r="D88" s="90" t="inlineStr">
        <is>
          <t>Nro Voucher</t>
        </is>
      </c>
      <c r="E88" s="90" t="inlineStr">
        <is>
          <t>Nro Cuenta</t>
        </is>
      </c>
      <c r="F88" s="90" t="inlineStr">
        <is>
          <t>Tipo Ingreso</t>
        </is>
      </c>
      <c r="G88" s="91" t="n"/>
      <c r="H88" s="92" t="n"/>
      <c r="I88" s="90" t="inlineStr">
        <is>
          <t>TIPO DE INGRESO</t>
        </is>
      </c>
      <c r="J88" s="90" t="inlineStr">
        <is>
          <t>Cobrador</t>
        </is>
      </c>
    </row>
    <row r="89">
      <c r="A89" s="93" t="n"/>
      <c r="B89" s="93" t="n"/>
      <c r="C89" s="93" t="n"/>
      <c r="D89" s="93" t="n"/>
      <c r="E89" s="93" t="n"/>
      <c r="F89" s="4" t="inlineStr">
        <is>
          <t>EFECTIVO</t>
        </is>
      </c>
      <c r="G89" s="4" t="inlineStr">
        <is>
          <t>CHEQUE</t>
        </is>
      </c>
      <c r="H89" s="4" t="inlineStr">
        <is>
          <t>TRANSFERENCIA</t>
        </is>
      </c>
      <c r="I89" s="93" t="n"/>
      <c r="J89" s="93" t="n"/>
    </row>
    <row r="90">
      <c r="A90" s="22" t="inlineStr">
        <is>
          <t>No hubo cierres de caja, aun no se sabe porque</t>
        </is>
      </c>
      <c r="B90" s="27" t="n"/>
      <c r="C90" s="60" t="n"/>
      <c r="D90" s="7" t="n"/>
      <c r="E90" s="8" t="n"/>
      <c r="F90" s="9" t="n"/>
      <c r="I90" s="10" t="n"/>
      <c r="J90" s="5" t="n"/>
    </row>
    <row r="91" ht="15.75" customHeight="1">
      <c r="A91" s="11" t="inlineStr">
        <is>
          <t>SAP</t>
        </is>
      </c>
      <c r="B91" s="3" t="n"/>
      <c r="C91" s="3" t="n"/>
      <c r="D91" s="32" t="n"/>
      <c r="E91" s="15" t="n"/>
      <c r="F91" s="56" t="n"/>
      <c r="I91" s="10" t="n"/>
      <c r="J91" s="5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32" t="n"/>
      <c r="E92" s="15" t="n"/>
      <c r="F92" s="9" t="n"/>
      <c r="I92" s="10" t="n"/>
      <c r="J92" s="5" t="n"/>
    </row>
    <row r="93"/>
    <row r="94"/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10/03/2023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90" t="inlineStr">
        <is>
          <t>Cierre Caja</t>
        </is>
      </c>
      <c r="B97" s="90" t="inlineStr">
        <is>
          <t>Fecha</t>
        </is>
      </c>
      <c r="C97" s="90" t="inlineStr">
        <is>
          <t>Cajero</t>
        </is>
      </c>
      <c r="D97" s="90" t="inlineStr">
        <is>
          <t>Nro Voucher</t>
        </is>
      </c>
      <c r="E97" s="90" t="inlineStr">
        <is>
          <t>Nro Cuenta</t>
        </is>
      </c>
      <c r="F97" s="90" t="inlineStr">
        <is>
          <t>Tipo Ingreso</t>
        </is>
      </c>
      <c r="G97" s="91" t="n"/>
      <c r="H97" s="92" t="n"/>
      <c r="I97" s="90" t="inlineStr">
        <is>
          <t>TIPO DE INGRESO</t>
        </is>
      </c>
      <c r="J97" s="90" t="inlineStr">
        <is>
          <t>Cobrador</t>
        </is>
      </c>
    </row>
    <row r="98">
      <c r="A98" s="93" t="n"/>
      <c r="B98" s="93" t="n"/>
      <c r="C98" s="93" t="n"/>
      <c r="D98" s="93" t="n"/>
      <c r="E98" s="93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93" t="n"/>
      <c r="J98" s="93" t="n"/>
    </row>
    <row r="99">
      <c r="A99" s="5" t="inlineStr">
        <is>
          <t>CCAJ-PN62/55/2023</t>
        </is>
      </c>
      <c r="B99" s="6" t="n">
        <v>44995.39354591435</v>
      </c>
      <c r="C99" s="5" t="inlineStr">
        <is>
          <t>4627 ROBIN HASSAN - CAJA</t>
        </is>
      </c>
      <c r="D99" s="10" t="n"/>
      <c r="E99" s="8" t="n"/>
      <c r="F99" s="9" t="n">
        <v>4963.1</v>
      </c>
      <c r="I99" s="10" t="inlineStr">
        <is>
          <t>EFECTIVO</t>
        </is>
      </c>
      <c r="J99" s="5" t="inlineStr">
        <is>
          <t>4627 ROBIN HASSAN - COBRANZAS</t>
        </is>
      </c>
    </row>
    <row r="100">
      <c r="A100" s="5" t="inlineStr">
        <is>
          <t>CCAJ-PN62/55/2023</t>
        </is>
      </c>
      <c r="B100" s="6" t="n">
        <v>44995.39354591435</v>
      </c>
      <c r="C100" s="5" t="inlineStr">
        <is>
          <t>4627 ROBIN HASSAN - CAJA</t>
        </is>
      </c>
      <c r="D100" s="10" t="n"/>
      <c r="E100" s="8" t="n"/>
      <c r="F100" s="9" t="n">
        <v>4479.1</v>
      </c>
      <c r="I100" s="10" t="inlineStr">
        <is>
          <t>EFECTIVO</t>
        </is>
      </c>
      <c r="J100" s="5" t="inlineStr">
        <is>
          <t>4802 BENJAMIN QUISBERTH - T01</t>
        </is>
      </c>
    </row>
    <row r="101">
      <c r="A101" s="11" t="inlineStr">
        <is>
          <t>SAP</t>
        </is>
      </c>
      <c r="B101" s="3" t="n"/>
      <c r="C101" s="3" t="n"/>
      <c r="D101" s="7" t="n"/>
      <c r="E101" s="8" t="n"/>
      <c r="F101" s="26">
        <f>SUM(F99:G100)</f>
        <v/>
      </c>
      <c r="H101" s="9" t="n"/>
      <c r="I101" s="5" t="n"/>
      <c r="J101" s="5" t="n"/>
    </row>
    <row r="102" ht="15.75" customHeight="1">
      <c r="A102" s="13" t="inlineStr">
        <is>
          <t>FECHA</t>
        </is>
      </c>
      <c r="B102" s="13" t="inlineStr">
        <is>
          <t>CIERRE DE CAJA</t>
        </is>
      </c>
      <c r="C102" s="13" t="inlineStr">
        <is>
          <t>IMPORTE</t>
        </is>
      </c>
      <c r="D102" s="32" t="n">
        <v>112917607</v>
      </c>
      <c r="E102" s="15" t="n">
        <v>112917747</v>
      </c>
      <c r="H102" s="9" t="n"/>
      <c r="I102" s="5" t="n"/>
      <c r="J102" s="5" t="n"/>
    </row>
    <row r="103">
      <c r="A103" s="5" t="n"/>
      <c r="B103" s="6" t="n"/>
      <c r="C103" s="5" t="n"/>
      <c r="D103" s="7" t="n"/>
      <c r="E103" s="8" t="n"/>
      <c r="H103" s="9" t="n"/>
      <c r="I103" s="10" t="n"/>
      <c r="J103" s="8" t="n"/>
    </row>
    <row r="104">
      <c r="A104" s="5" t="n"/>
      <c r="B104" s="6" t="n"/>
      <c r="C104" s="5" t="n"/>
      <c r="D104" s="7" t="inlineStr">
        <is>
          <t>112917607</t>
        </is>
      </c>
      <c r="E104" s="8" t="n"/>
      <c r="H104" s="9" t="n"/>
      <c r="I104" s="10" t="n"/>
      <c r="J104" s="8" t="n"/>
    </row>
    <row r="105">
      <c r="A105" s="5" t="inlineStr">
        <is>
          <t>CCAJ-PN62/56/2023</t>
        </is>
      </c>
      <c r="B105" s="6" t="n">
        <v>44995.70422313658</v>
      </c>
      <c r="C105" s="5" t="inlineStr">
        <is>
          <t>4627 ROBIN HASSAN - CAJA</t>
        </is>
      </c>
      <c r="D105" s="7" t="n"/>
      <c r="E105" s="8" t="n"/>
      <c r="F105" s="9" t="n">
        <v>1029.3</v>
      </c>
      <c r="I105" s="10" t="inlineStr">
        <is>
          <t>EFECTIVO</t>
        </is>
      </c>
      <c r="J105" s="5" t="inlineStr">
        <is>
          <t>4627 ROBIN HASSAN - COBRANZAS</t>
        </is>
      </c>
    </row>
    <row r="106">
      <c r="A106" s="5" t="inlineStr">
        <is>
          <t>CCAJ-PN62/56/2023</t>
        </is>
      </c>
      <c r="B106" s="6" t="n">
        <v>44995.70422313658</v>
      </c>
      <c r="C106" s="5" t="inlineStr">
        <is>
          <t>4627 ROBIN HASSAN - CAJA</t>
        </is>
      </c>
      <c r="D106" s="7" t="n"/>
      <c r="E106" s="8" t="n"/>
      <c r="F106" s="9" t="n">
        <v>4665.7</v>
      </c>
      <c r="I106" s="10" t="inlineStr">
        <is>
          <t>EFECTIVO</t>
        </is>
      </c>
      <c r="J106" s="5" t="inlineStr">
        <is>
          <t>4802 BENJAMIN QUISBERTH - T01</t>
        </is>
      </c>
    </row>
    <row r="107">
      <c r="A107" s="11" t="inlineStr">
        <is>
          <t>SAP</t>
        </is>
      </c>
      <c r="B107" s="3" t="n"/>
      <c r="C107" s="3" t="n"/>
      <c r="D107" s="7" t="n"/>
      <c r="E107" s="8" t="n"/>
      <c r="F107" s="26">
        <f>SUM(F105:G106)</f>
        <v/>
      </c>
      <c r="H107" s="9" t="n"/>
      <c r="I107" s="5" t="n"/>
      <c r="J107" s="5" t="n"/>
    </row>
    <row r="108" ht="15.75" customHeight="1">
      <c r="A108" s="13" t="inlineStr">
        <is>
          <t>FECHA</t>
        </is>
      </c>
      <c r="B108" s="13" t="inlineStr">
        <is>
          <t>CIERRE DE CAJA</t>
        </is>
      </c>
      <c r="C108" s="13" t="inlineStr">
        <is>
          <t>IMPORTE</t>
        </is>
      </c>
      <c r="D108" s="32" t="n">
        <v>112917608</v>
      </c>
      <c r="E108" s="68" t="n">
        <v>112917748</v>
      </c>
      <c r="H108" s="9" t="n"/>
      <c r="I108" s="5" t="n"/>
      <c r="J108" s="5" t="n"/>
    </row>
    <row r="109">
      <c r="A109" s="5" t="n"/>
      <c r="B109" s="6" t="n"/>
      <c r="C109" s="5" t="n"/>
      <c r="D109" s="7" t="n"/>
      <c r="E109" s="8" t="n"/>
      <c r="H109" s="9" t="n"/>
      <c r="I109" s="10" t="n"/>
      <c r="J109" s="8" t="n"/>
    </row>
    <row r="110">
      <c r="A110" s="5" t="n"/>
      <c r="B110" s="6" t="n"/>
      <c r="C110" s="5" t="n"/>
      <c r="D110" s="7" t="inlineStr">
        <is>
          <t>112917608</t>
        </is>
      </c>
      <c r="E110" s="8" t="n"/>
      <c r="H110" s="9" t="n"/>
      <c r="I110" s="10" t="n"/>
      <c r="J110" s="8" t="n"/>
    </row>
    <row r="111">
      <c r="A111" s="1" t="inlineStr">
        <is>
          <t>Cierre Caja</t>
        </is>
      </c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3" t="inlineStr">
        <is>
          <t>Del 11/03/2023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90" t="inlineStr">
        <is>
          <t>Cierre Caja</t>
        </is>
      </c>
      <c r="B113" s="90" t="inlineStr">
        <is>
          <t>Fecha</t>
        </is>
      </c>
      <c r="C113" s="90" t="inlineStr">
        <is>
          <t>Cajero</t>
        </is>
      </c>
      <c r="D113" s="90" t="inlineStr">
        <is>
          <t>Nro Voucher</t>
        </is>
      </c>
      <c r="E113" s="90" t="inlineStr">
        <is>
          <t>Nro Cuenta</t>
        </is>
      </c>
      <c r="F113" s="90" t="inlineStr">
        <is>
          <t>Tipo Ingreso</t>
        </is>
      </c>
      <c r="G113" s="91" t="n"/>
      <c r="H113" s="92" t="n"/>
      <c r="I113" s="90" t="inlineStr">
        <is>
          <t>TIPO DE INGRESO</t>
        </is>
      </c>
      <c r="J113" s="90" t="inlineStr">
        <is>
          <t>Cobrador</t>
        </is>
      </c>
    </row>
    <row r="114">
      <c r="A114" s="93" t="n"/>
      <c r="B114" s="93" t="n"/>
      <c r="C114" s="93" t="n"/>
      <c r="D114" s="93" t="n"/>
      <c r="E114" s="93" t="n"/>
      <c r="F114" s="4" t="inlineStr">
        <is>
          <t>EFECTIVO</t>
        </is>
      </c>
      <c r="G114" s="4" t="inlineStr">
        <is>
          <t>CHEQUE</t>
        </is>
      </c>
      <c r="H114" s="4" t="inlineStr">
        <is>
          <t>TRANSFERENCIA</t>
        </is>
      </c>
      <c r="I114" s="93" t="n"/>
      <c r="J114" s="93" t="n"/>
    </row>
    <row r="115">
      <c r="A115" s="5" t="inlineStr">
        <is>
          <t>CCAJ-PN62/57/2023</t>
        </is>
      </c>
      <c r="B115" s="6" t="n">
        <v>44996.67230428241</v>
      </c>
      <c r="C115" s="5" t="inlineStr">
        <is>
          <t>4627 ROBIN HASSAN - CAJA</t>
        </is>
      </c>
      <c r="D115" s="7" t="n"/>
      <c r="E115" s="8" t="n"/>
      <c r="F115" s="9" t="n">
        <v>5724.5</v>
      </c>
      <c r="I115" s="10" t="inlineStr">
        <is>
          <t>EFECTIVO</t>
        </is>
      </c>
      <c r="J115" s="5" t="inlineStr">
        <is>
          <t>4627 ROBIN HASSAN - COBRANZAS</t>
        </is>
      </c>
    </row>
    <row r="116">
      <c r="A116" s="5" t="inlineStr">
        <is>
          <t>CCAJ-PN62/57/2023</t>
        </is>
      </c>
      <c r="B116" s="6" t="n">
        <v>44996.67230428241</v>
      </c>
      <c r="C116" s="5" t="inlineStr">
        <is>
          <t>4627 ROBIN HASSAN - CAJA</t>
        </is>
      </c>
      <c r="D116" s="7" t="n"/>
      <c r="E116" s="8" t="n"/>
      <c r="F116" s="9" t="n">
        <v>5678.9</v>
      </c>
      <c r="I116" s="10" t="inlineStr">
        <is>
          <t>EFECTIVO</t>
        </is>
      </c>
      <c r="J116" s="5" t="inlineStr">
        <is>
          <t>4802 BENJAMIN QUISBERTH - T01</t>
        </is>
      </c>
    </row>
    <row r="117">
      <c r="A117" s="11" t="inlineStr">
        <is>
          <t>SAP</t>
        </is>
      </c>
      <c r="B117" s="3" t="n"/>
      <c r="C117" s="3" t="n"/>
      <c r="D117" s="7" t="n"/>
      <c r="E117" s="8" t="n"/>
      <c r="F117" s="26">
        <f>SUM(F115:G116)</f>
        <v/>
      </c>
      <c r="H117" s="9" t="n"/>
      <c r="I117" s="5" t="n"/>
      <c r="J117" s="5" t="n"/>
    </row>
    <row r="118" ht="15.75" customHeight="1">
      <c r="A118" s="13" t="inlineStr">
        <is>
          <t>FECHA</t>
        </is>
      </c>
      <c r="B118" s="13" t="inlineStr">
        <is>
          <t>CIERRE DE CAJA</t>
        </is>
      </c>
      <c r="C118" s="13" t="inlineStr">
        <is>
          <t>IMPORTE</t>
        </is>
      </c>
      <c r="D118" s="32" t="n">
        <v>112925199</v>
      </c>
      <c r="E118" s="15" t="n">
        <v>112925330</v>
      </c>
      <c r="H118" s="9" t="n"/>
      <c r="I118" s="5" t="n"/>
      <c r="J118" s="5" t="n"/>
    </row>
    <row r="119">
      <c r="A119" s="5" t="n"/>
      <c r="B119" s="6" t="n"/>
      <c r="C119" s="5" t="n"/>
      <c r="D119" s="7" t="n"/>
      <c r="E119" s="8" t="n"/>
      <c r="H119" s="9" t="n"/>
      <c r="I119" s="10" t="n"/>
      <c r="J119" s="8" t="n"/>
    </row>
    <row r="120">
      <c r="D120" t="inlineStr">
        <is>
          <t>112925199</t>
        </is>
      </c>
    </row>
    <row r="121">
      <c r="A121" s="1" t="inlineStr">
        <is>
          <t>Cierre Caja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3" t="inlineStr">
        <is>
          <t>Del 13/03/2023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90" t="inlineStr">
        <is>
          <t>Cierre Caja</t>
        </is>
      </c>
      <c r="B123" s="90" t="inlineStr">
        <is>
          <t>Fecha</t>
        </is>
      </c>
      <c r="C123" s="90" t="inlineStr">
        <is>
          <t>Cajero</t>
        </is>
      </c>
      <c r="D123" s="90" t="inlineStr">
        <is>
          <t>Nro Voucher</t>
        </is>
      </c>
      <c r="E123" s="90" t="inlineStr">
        <is>
          <t>Nro Cuenta</t>
        </is>
      </c>
      <c r="F123" s="90" t="inlineStr">
        <is>
          <t>Tipo Ingreso</t>
        </is>
      </c>
      <c r="G123" s="91" t="n"/>
      <c r="H123" s="92" t="n"/>
      <c r="I123" s="90" t="inlineStr">
        <is>
          <t>TIPO DE INGRESO</t>
        </is>
      </c>
      <c r="J123" s="90" t="inlineStr">
        <is>
          <t>Cobrador</t>
        </is>
      </c>
    </row>
    <row r="124">
      <c r="A124" s="93" t="n"/>
      <c r="B124" s="93" t="n"/>
      <c r="C124" s="93" t="n"/>
      <c r="D124" s="93" t="n"/>
      <c r="E124" s="93" t="n"/>
      <c r="F124" s="4" t="inlineStr">
        <is>
          <t>EFECTIVO</t>
        </is>
      </c>
      <c r="G124" s="4" t="inlineStr">
        <is>
          <t>CHEQUE</t>
        </is>
      </c>
      <c r="H124" s="4" t="inlineStr">
        <is>
          <t>TRANSFERENCIA</t>
        </is>
      </c>
      <c r="I124" s="93" t="n"/>
      <c r="J124" s="93" t="n"/>
    </row>
    <row r="125">
      <c r="A125" s="5" t="inlineStr">
        <is>
          <t>CCAJ-PN62/58/2023</t>
        </is>
      </c>
      <c r="B125" s="6" t="n">
        <v>44998.68469024306</v>
      </c>
      <c r="C125" s="5" t="inlineStr">
        <is>
          <t>4627 ROBIN HASSAN - CAJA</t>
        </is>
      </c>
      <c r="D125" s="7" t="n"/>
      <c r="E125" s="8" t="n"/>
      <c r="F125" s="9" t="n">
        <v>2895.5</v>
      </c>
      <c r="I125" s="10" t="inlineStr">
        <is>
          <t>EFECTIVO</t>
        </is>
      </c>
      <c r="J125" s="5" t="inlineStr">
        <is>
          <t>4802 BENJAMIN QUISBERTH - T01</t>
        </is>
      </c>
    </row>
    <row r="126">
      <c r="A126" s="11" t="inlineStr">
        <is>
          <t>SAP</t>
        </is>
      </c>
      <c r="B126" s="3" t="n"/>
      <c r="C126" s="3" t="n"/>
      <c r="D126" s="7" t="n"/>
      <c r="E126" s="8" t="n"/>
      <c r="F126" s="45" t="n"/>
      <c r="I126" s="10" t="n"/>
      <c r="J126" s="5" t="n"/>
    </row>
    <row r="127" ht="15.75" customHeight="1">
      <c r="A127" s="13" t="inlineStr">
        <is>
          <t>FECHA</t>
        </is>
      </c>
      <c r="B127" s="13" t="inlineStr">
        <is>
          <t>CIERRE DE CAJA</t>
        </is>
      </c>
      <c r="C127" s="13" t="inlineStr">
        <is>
          <t>IMPORTE</t>
        </is>
      </c>
      <c r="D127" s="32" t="n">
        <v>112931719</v>
      </c>
      <c r="E127" s="15" t="n">
        <v>112931832</v>
      </c>
      <c r="F127" s="9" t="n"/>
      <c r="I127" s="10" t="n"/>
      <c r="J127" s="5" t="n"/>
    </row>
    <row r="128">
      <c r="A128" s="5" t="n"/>
      <c r="B128" s="6" t="n"/>
      <c r="C128" s="5" t="n"/>
      <c r="D128" s="7" t="n"/>
      <c r="E128" s="8" t="n"/>
      <c r="F128" s="9" t="n"/>
      <c r="I128" s="10" t="n"/>
      <c r="J128" s="5" t="n"/>
    </row>
    <row r="129">
      <c r="D129" t="inlineStr">
        <is>
          <t>112931719</t>
        </is>
      </c>
    </row>
    <row r="130">
      <c r="A130" s="1" t="inlineStr">
        <is>
          <t>Cierre Caja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3" t="inlineStr">
        <is>
          <t>Del 14/03/2023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90" t="inlineStr">
        <is>
          <t>Cierre Caja</t>
        </is>
      </c>
      <c r="B132" s="90" t="inlineStr">
        <is>
          <t>Fecha</t>
        </is>
      </c>
      <c r="C132" s="90" t="inlineStr">
        <is>
          <t>Cajero</t>
        </is>
      </c>
      <c r="D132" s="90" t="inlineStr">
        <is>
          <t>Nro Voucher</t>
        </is>
      </c>
      <c r="E132" s="90" t="inlineStr">
        <is>
          <t>Nro Cuenta</t>
        </is>
      </c>
      <c r="F132" s="90" t="inlineStr">
        <is>
          <t>Tipo Ingreso</t>
        </is>
      </c>
      <c r="G132" s="91" t="n"/>
      <c r="H132" s="92" t="n"/>
      <c r="I132" s="90" t="inlineStr">
        <is>
          <t>TIPO DE INGRESO</t>
        </is>
      </c>
      <c r="J132" s="90" t="inlineStr">
        <is>
          <t>Cobrador</t>
        </is>
      </c>
    </row>
    <row r="133">
      <c r="A133" s="93" t="n"/>
      <c r="B133" s="93" t="n"/>
      <c r="C133" s="93" t="n"/>
      <c r="D133" s="93" t="n"/>
      <c r="E133" s="93" t="n"/>
      <c r="F133" s="4" t="inlineStr">
        <is>
          <t>EFECTIVO</t>
        </is>
      </c>
      <c r="G133" s="4" t="inlineStr">
        <is>
          <t>CHEQUE</t>
        </is>
      </c>
      <c r="H133" s="4" t="inlineStr">
        <is>
          <t>TRANSFERENCIA</t>
        </is>
      </c>
      <c r="I133" s="93" t="n"/>
      <c r="J133" s="93" t="n"/>
    </row>
    <row r="134">
      <c r="A134" s="5" t="inlineStr">
        <is>
          <t>CCAJ-PN62/59/2023</t>
        </is>
      </c>
      <c r="B134" s="6" t="n">
        <v>44999.70968991898</v>
      </c>
      <c r="C134" s="5" t="inlineStr">
        <is>
          <t>4627 ROBIN HASSAN - CAJA</t>
        </is>
      </c>
      <c r="D134" s="7" t="n"/>
      <c r="E134" s="8" t="n"/>
      <c r="F134" s="9" t="n">
        <v>10434.4</v>
      </c>
      <c r="I134" s="10" t="inlineStr">
        <is>
          <t>EFECTIVO</t>
        </is>
      </c>
      <c r="J134" s="5" t="inlineStr">
        <is>
          <t>4627 ROBIN HASSAN - COBRANZAS</t>
        </is>
      </c>
    </row>
    <row r="135">
      <c r="A135" s="5" t="inlineStr">
        <is>
          <t>CCAJ-PN62/59/2023</t>
        </is>
      </c>
      <c r="B135" s="6" t="n">
        <v>44999.70968991898</v>
      </c>
      <c r="C135" s="5" t="inlineStr">
        <is>
          <t>4627 ROBIN HASSAN - CAJA</t>
        </is>
      </c>
      <c r="D135" s="7" t="n"/>
      <c r="E135" s="8" t="n"/>
      <c r="F135" s="9" t="n">
        <v>5241.8</v>
      </c>
      <c r="I135" s="10" t="inlineStr">
        <is>
          <t>EFECTIVO</t>
        </is>
      </c>
      <c r="J135" s="5" t="inlineStr">
        <is>
          <t>4802 BENJAMIN QUISBERTH - T01</t>
        </is>
      </c>
    </row>
    <row r="136">
      <c r="A136" s="11" t="inlineStr">
        <is>
          <t>SAP</t>
        </is>
      </c>
      <c r="B136" s="3" t="n"/>
      <c r="C136" s="3" t="n"/>
      <c r="D136" s="7" t="n"/>
      <c r="E136" s="8" t="n"/>
      <c r="F136" s="44">
        <f>SUM(F134:G135)</f>
        <v/>
      </c>
      <c r="I136" s="10" t="n"/>
      <c r="J136" s="5" t="n"/>
    </row>
    <row r="137">
      <c r="A137" s="85" t="inlineStr">
        <is>
          <t>RECORTE SAP</t>
        </is>
      </c>
      <c r="B137" s="91" t="n"/>
      <c r="C137" s="92" t="n"/>
      <c r="D137" s="86" t="inlineStr">
        <is>
          <t>COMPROBANTES MN</t>
        </is>
      </c>
      <c r="E137" s="92" t="n"/>
      <c r="F137" s="73" t="n"/>
    </row>
    <row r="138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CAJA-BANCO</t>
        </is>
      </c>
      <c r="E138" s="13" t="inlineStr">
        <is>
          <t>COMPENSACION</t>
        </is>
      </c>
      <c r="F138" s="31" t="n"/>
    </row>
    <row r="139" ht="15.75" customHeight="1">
      <c r="D139" s="37" t="inlineStr">
        <is>
          <t>112938645</t>
        </is>
      </c>
      <c r="E139" s="33" t="n"/>
      <c r="F139" s="33" t="n"/>
    </row>
    <row r="140">
      <c r="A140" s="85" t="inlineStr">
        <is>
          <t>RECORTE SAP</t>
        </is>
      </c>
      <c r="B140" s="91" t="n"/>
      <c r="C140" s="92" t="n"/>
      <c r="D140" s="86" t="inlineStr">
        <is>
          <t>COMPROBANTES ME</t>
        </is>
      </c>
      <c r="E140" s="92" t="n"/>
      <c r="F140" s="73" t="n"/>
    </row>
    <row r="141">
      <c r="A141" s="13" t="inlineStr">
        <is>
          <t>CIERRE DE CAJA</t>
        </is>
      </c>
      <c r="B141" s="13" t="inlineStr">
        <is>
          <t>FECHA</t>
        </is>
      </c>
      <c r="C141" s="13" t="inlineStr">
        <is>
          <t>IMPORTE</t>
        </is>
      </c>
      <c r="D141" s="13" t="inlineStr">
        <is>
          <t>DOC CAJA-BANCO</t>
        </is>
      </c>
      <c r="E141" s="13" t="inlineStr">
        <is>
          <t>COMPENSACION</t>
        </is>
      </c>
      <c r="F141" s="31" t="n"/>
    </row>
    <row r="142" ht="15.75" customHeight="1">
      <c r="A142" s="24" t="n"/>
      <c r="B142" s="6" t="n"/>
      <c r="C142" s="5" t="n"/>
      <c r="D142" s="37" t="n"/>
      <c r="E142" s="33" t="n"/>
      <c r="F142" s="33" t="n"/>
      <c r="I142" s="10" t="n"/>
      <c r="J142" s="5" t="n"/>
    </row>
    <row r="143"/>
    <row r="144">
      <c r="A144" s="1" t="inlineStr">
        <is>
          <t>Cierre Caja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3" t="inlineStr">
        <is>
          <t>Del 15/03/2023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90" t="inlineStr">
        <is>
          <t>Cierre Caja</t>
        </is>
      </c>
      <c r="B146" s="90" t="inlineStr">
        <is>
          <t>Fecha</t>
        </is>
      </c>
      <c r="C146" s="90" t="inlineStr">
        <is>
          <t>Cajero</t>
        </is>
      </c>
      <c r="D146" s="90" t="inlineStr">
        <is>
          <t>Nro Voucher</t>
        </is>
      </c>
      <c r="E146" s="90" t="inlineStr">
        <is>
          <t>Nro Cuenta</t>
        </is>
      </c>
      <c r="F146" s="90" t="inlineStr">
        <is>
          <t>Tipo Ingreso</t>
        </is>
      </c>
      <c r="G146" s="91" t="n"/>
      <c r="H146" s="92" t="n"/>
      <c r="I146" s="90" t="inlineStr">
        <is>
          <t>TIPO DE INGRESO</t>
        </is>
      </c>
      <c r="J146" s="90" t="inlineStr">
        <is>
          <t>Cobrador</t>
        </is>
      </c>
    </row>
    <row r="147">
      <c r="A147" s="93" t="n"/>
      <c r="B147" s="93" t="n"/>
      <c r="C147" s="93" t="n"/>
      <c r="D147" s="93" t="n"/>
      <c r="E147" s="93" t="n"/>
      <c r="F147" s="4" t="inlineStr">
        <is>
          <t>EFECTIVO</t>
        </is>
      </c>
      <c r="G147" s="4" t="inlineStr">
        <is>
          <t>CHEQUE</t>
        </is>
      </c>
      <c r="H147" s="4" t="inlineStr">
        <is>
          <t>TRANSFERENCIA</t>
        </is>
      </c>
      <c r="I147" s="93" t="n"/>
      <c r="J147" s="93" t="n"/>
    </row>
    <row r="148">
      <c r="A148" s="5" t="inlineStr">
        <is>
          <t>CCAJ-PN62/60/2023</t>
        </is>
      </c>
      <c r="B148" s="6" t="n">
        <v>45000.67783534723</v>
      </c>
      <c r="C148" s="5" t="inlineStr">
        <is>
          <t>4627 ROBIN HASSAN - CAJA</t>
        </is>
      </c>
      <c r="D148" s="7" t="n"/>
      <c r="E148" s="8" t="n"/>
      <c r="F148" s="9" t="n">
        <v>1100.3</v>
      </c>
      <c r="I148" s="10" t="inlineStr">
        <is>
          <t>EFECTIVO</t>
        </is>
      </c>
      <c r="J148" s="5" t="inlineStr">
        <is>
          <t>4627 ROBIN HASSAN - COBRANZAS</t>
        </is>
      </c>
    </row>
    <row r="149">
      <c r="A149" s="5" t="inlineStr">
        <is>
          <t>CCAJ-PN62/60/2023</t>
        </is>
      </c>
      <c r="B149" s="6" t="n">
        <v>45000.67783534723</v>
      </c>
      <c r="C149" s="5" t="inlineStr">
        <is>
          <t>4627 ROBIN HASSAN - CAJA</t>
        </is>
      </c>
      <c r="D149" s="7" t="n"/>
      <c r="E149" s="8" t="n"/>
      <c r="F149" s="9" t="n">
        <v>4180.2</v>
      </c>
      <c r="I149" s="10" t="inlineStr">
        <is>
          <t>EFECTIVO</t>
        </is>
      </c>
      <c r="J149" s="5" t="inlineStr">
        <is>
          <t>4802 BENJAMIN QUISBERTH - T01</t>
        </is>
      </c>
    </row>
    <row r="150">
      <c r="A150" s="11" t="inlineStr">
        <is>
          <t>SAP</t>
        </is>
      </c>
      <c r="B150" s="3" t="n"/>
      <c r="C150" s="3" t="n"/>
      <c r="D150" s="7" t="n"/>
      <c r="E150" s="8" t="n"/>
      <c r="F150" s="26">
        <f>SUM(F148:G149)</f>
        <v/>
      </c>
      <c r="H150" s="9" t="n"/>
      <c r="I150" s="10" t="n"/>
      <c r="J150" s="5" t="n"/>
    </row>
    <row r="151">
      <c r="A151" s="85" t="inlineStr">
        <is>
          <t>RECORTE SAP</t>
        </is>
      </c>
      <c r="B151" s="91" t="n"/>
      <c r="C151" s="92" t="n"/>
      <c r="D151" s="86" t="inlineStr">
        <is>
          <t>COMPROBANTES MN</t>
        </is>
      </c>
      <c r="E151" s="92" t="n"/>
      <c r="F151" s="73" t="n"/>
    </row>
    <row r="152">
      <c r="A152" s="13" t="inlineStr">
        <is>
          <t>CIERRE DE CAJA</t>
        </is>
      </c>
      <c r="B152" s="13" t="inlineStr">
        <is>
          <t>FECHA</t>
        </is>
      </c>
      <c r="C152" s="13" t="inlineStr">
        <is>
          <t>IMPORTE</t>
        </is>
      </c>
      <c r="D152" s="13" t="inlineStr">
        <is>
          <t>DOC CAJA-BANCO</t>
        </is>
      </c>
      <c r="E152" s="13" t="inlineStr">
        <is>
          <t>COMPENSACION</t>
        </is>
      </c>
      <c r="F152" s="31" t="n"/>
    </row>
    <row r="153" ht="15.75" customHeight="1">
      <c r="D153" s="37" t="n"/>
      <c r="E153" s="33" t="n"/>
      <c r="F153" s="33" t="n"/>
    </row>
    <row r="154">
      <c r="A154" s="85" t="inlineStr">
        <is>
          <t>RECORTE SAP</t>
        </is>
      </c>
      <c r="B154" s="91" t="n"/>
      <c r="C154" s="92" t="n"/>
      <c r="D154" s="86" t="inlineStr">
        <is>
          <t>COMPROBANTES ME</t>
        </is>
      </c>
      <c r="E154" s="92" t="n"/>
      <c r="F154" s="73" t="n"/>
    </row>
    <row r="155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31" t="n"/>
    </row>
    <row r="156" ht="15.75" customHeight="1">
      <c r="A156" s="24" t="n"/>
      <c r="B156" s="6" t="n"/>
      <c r="C156" s="5" t="n"/>
      <c r="D156" s="37" t="n"/>
      <c r="E156" s="33" t="n"/>
      <c r="F156" s="33" t="n"/>
      <c r="I156" s="10" t="n"/>
      <c r="J156" s="5" t="n"/>
    </row>
    <row r="157"/>
    <row r="158">
      <c r="A158" s="1" t="inlineStr">
        <is>
          <t>Cierre Caja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3" t="inlineStr">
        <is>
          <t>Del 16/03/2023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90" t="inlineStr">
        <is>
          <t>Cierre Caja</t>
        </is>
      </c>
      <c r="B160" s="90" t="inlineStr">
        <is>
          <t>Fecha</t>
        </is>
      </c>
      <c r="C160" s="90" t="inlineStr">
        <is>
          <t>Cajero</t>
        </is>
      </c>
      <c r="D160" s="90" t="inlineStr">
        <is>
          <t>Nro Voucher</t>
        </is>
      </c>
      <c r="E160" s="90" t="inlineStr">
        <is>
          <t>Nro Cuenta</t>
        </is>
      </c>
      <c r="F160" s="90" t="inlineStr">
        <is>
          <t>Tipo Ingreso</t>
        </is>
      </c>
      <c r="G160" s="91" t="n"/>
      <c r="H160" s="92" t="n"/>
      <c r="I160" s="90" t="inlineStr">
        <is>
          <t>TIPO DE INGRESO</t>
        </is>
      </c>
      <c r="J160" s="90" t="inlineStr">
        <is>
          <t>Cobrador</t>
        </is>
      </c>
    </row>
    <row r="161">
      <c r="A161" s="93" t="n"/>
      <c r="B161" s="93" t="n"/>
      <c r="C161" s="93" t="n"/>
      <c r="D161" s="93" t="n"/>
      <c r="E161" s="93" t="n"/>
      <c r="F161" s="4" t="inlineStr">
        <is>
          <t>EFECTIVO</t>
        </is>
      </c>
      <c r="G161" s="4" t="inlineStr">
        <is>
          <t>CHEQUE</t>
        </is>
      </c>
      <c r="H161" s="4" t="inlineStr">
        <is>
          <t>TRANSFERENCIA</t>
        </is>
      </c>
      <c r="I161" s="93" t="n"/>
      <c r="J161" s="93" t="n"/>
    </row>
    <row r="162">
      <c r="A162" s="22" t="inlineStr">
        <is>
          <t>Sin cierre de caja, aun no se sabe el porque</t>
        </is>
      </c>
      <c r="B162" s="27" t="n"/>
      <c r="C162" s="60" t="n"/>
      <c r="D162" s="7" t="n"/>
      <c r="E162" s="8" t="n"/>
      <c r="F162" s="9" t="n"/>
      <c r="I162" s="10" t="n"/>
      <c r="J162" s="5" t="n"/>
    </row>
    <row r="163">
      <c r="A163" s="11" t="inlineStr">
        <is>
          <t>SAP</t>
        </is>
      </c>
      <c r="B163" s="3" t="n"/>
      <c r="C163" s="3" t="n"/>
      <c r="D163" s="7" t="n"/>
      <c r="E163" s="8" t="n"/>
      <c r="F163" s="56" t="n"/>
      <c r="H163" s="9" t="n"/>
      <c r="I163" s="10" t="n"/>
      <c r="J163" s="5" t="n"/>
    </row>
    <row r="164">
      <c r="A164" s="85" t="inlineStr">
        <is>
          <t>RECORTE SAP</t>
        </is>
      </c>
      <c r="B164" s="91" t="n"/>
      <c r="C164" s="92" t="n"/>
      <c r="D164" s="86" t="inlineStr">
        <is>
          <t>COMPROBANTES MN</t>
        </is>
      </c>
      <c r="E164" s="92" t="n"/>
      <c r="F164" s="73" t="n"/>
    </row>
    <row r="165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CAJA-BANCO</t>
        </is>
      </c>
      <c r="E165" s="13" t="inlineStr">
        <is>
          <t>COMPENSACION</t>
        </is>
      </c>
      <c r="F165" s="31" t="n"/>
    </row>
    <row r="166" ht="15.75" customHeight="1">
      <c r="D166" s="37" t="n"/>
      <c r="E166" s="33" t="n"/>
      <c r="F166" s="33" t="n"/>
    </row>
    <row r="167">
      <c r="A167" s="85" t="inlineStr">
        <is>
          <t>RECORTE SAP</t>
        </is>
      </c>
      <c r="B167" s="91" t="n"/>
      <c r="C167" s="92" t="n"/>
      <c r="D167" s="86" t="inlineStr">
        <is>
          <t>COMPROBANTES ME</t>
        </is>
      </c>
      <c r="E167" s="92" t="n"/>
      <c r="F167" s="73" t="n"/>
    </row>
    <row r="168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31" t="n"/>
    </row>
    <row r="169" ht="15.75" customHeight="1">
      <c r="A169" s="24" t="n"/>
      <c r="B169" s="6" t="n"/>
      <c r="C169" s="5" t="n"/>
      <c r="D169" s="37" t="n"/>
      <c r="E169" s="33" t="n"/>
      <c r="F169" s="33" t="n"/>
      <c r="I169" s="10" t="n"/>
      <c r="J169" s="5" t="n"/>
    </row>
  </sheetData>
  <mergeCells count="132">
    <mergeCell ref="D123:D124"/>
    <mergeCell ref="E123:E124"/>
    <mergeCell ref="I3:I4"/>
    <mergeCell ref="J3:J4"/>
    <mergeCell ref="A3:A4"/>
    <mergeCell ref="B3:B4"/>
    <mergeCell ref="C3:C4"/>
    <mergeCell ref="D3:D4"/>
    <mergeCell ref="E3:E4"/>
    <mergeCell ref="F3:H3"/>
    <mergeCell ref="F13:H13"/>
    <mergeCell ref="I13:I14"/>
    <mergeCell ref="J13:J14"/>
    <mergeCell ref="A13:A14"/>
    <mergeCell ref="B13:B14"/>
    <mergeCell ref="C13:C14"/>
    <mergeCell ref="D13:D14"/>
    <mergeCell ref="E13:E14"/>
    <mergeCell ref="I33:I34"/>
    <mergeCell ref="J33:J34"/>
    <mergeCell ref="A33:A34"/>
    <mergeCell ref="B33:B34"/>
    <mergeCell ref="C33:C34"/>
    <mergeCell ref="D33:D34"/>
    <mergeCell ref="E33:E34"/>
    <mergeCell ref="F33:H33"/>
    <mergeCell ref="F23:H23"/>
    <mergeCell ref="I23:I24"/>
    <mergeCell ref="J23:J24"/>
    <mergeCell ref="A23:A24"/>
    <mergeCell ref="B23:B24"/>
    <mergeCell ref="C23:C24"/>
    <mergeCell ref="D23:D24"/>
    <mergeCell ref="E23:E24"/>
    <mergeCell ref="I53:I54"/>
    <mergeCell ref="J53:J54"/>
    <mergeCell ref="A53:A54"/>
    <mergeCell ref="B53:B54"/>
    <mergeCell ref="C53:C54"/>
    <mergeCell ref="D53:D54"/>
    <mergeCell ref="E53:E54"/>
    <mergeCell ref="F53:H53"/>
    <mergeCell ref="F44:H44"/>
    <mergeCell ref="I44:I45"/>
    <mergeCell ref="J44:J45"/>
    <mergeCell ref="A44:A45"/>
    <mergeCell ref="B44:B45"/>
    <mergeCell ref="C44:C45"/>
    <mergeCell ref="D44:D45"/>
    <mergeCell ref="E44:E45"/>
    <mergeCell ref="F88:H88"/>
    <mergeCell ref="I88:I89"/>
    <mergeCell ref="J88:J89"/>
    <mergeCell ref="A88:A89"/>
    <mergeCell ref="B88:B89"/>
    <mergeCell ref="C88:C89"/>
    <mergeCell ref="D88:D89"/>
    <mergeCell ref="E88:E89"/>
    <mergeCell ref="I68:I69"/>
    <mergeCell ref="J68:J69"/>
    <mergeCell ref="A68:A69"/>
    <mergeCell ref="B68:B69"/>
    <mergeCell ref="C68:C69"/>
    <mergeCell ref="D68:D69"/>
    <mergeCell ref="E68:E69"/>
    <mergeCell ref="F68:H68"/>
    <mergeCell ref="I78:I79"/>
    <mergeCell ref="J78:J79"/>
    <mergeCell ref="A78:A79"/>
    <mergeCell ref="B78:B79"/>
    <mergeCell ref="C78:C79"/>
    <mergeCell ref="D78:D79"/>
    <mergeCell ref="E78:E79"/>
    <mergeCell ref="F78:H78"/>
    <mergeCell ref="A140:C140"/>
    <mergeCell ref="D140:E140"/>
    <mergeCell ref="I97:I98"/>
    <mergeCell ref="J97:J98"/>
    <mergeCell ref="A113:A114"/>
    <mergeCell ref="B113:B114"/>
    <mergeCell ref="C113:C114"/>
    <mergeCell ref="D113:D114"/>
    <mergeCell ref="E113:E114"/>
    <mergeCell ref="F113:H113"/>
    <mergeCell ref="I113:I114"/>
    <mergeCell ref="J113:J114"/>
    <mergeCell ref="A97:A98"/>
    <mergeCell ref="B97:B98"/>
    <mergeCell ref="C97:C98"/>
    <mergeCell ref="D97:D98"/>
    <mergeCell ref="E97:E98"/>
    <mergeCell ref="F97:H97"/>
    <mergeCell ref="F123:H123"/>
    <mergeCell ref="I123:I124"/>
    <mergeCell ref="J123:J124"/>
    <mergeCell ref="A123:A124"/>
    <mergeCell ref="B123:B124"/>
    <mergeCell ref="C123:C124"/>
    <mergeCell ref="F132:H132"/>
    <mergeCell ref="I132:I133"/>
    <mergeCell ref="J132:J133"/>
    <mergeCell ref="A132:A133"/>
    <mergeCell ref="B132:B133"/>
    <mergeCell ref="C132:C133"/>
    <mergeCell ref="D132:D133"/>
    <mergeCell ref="E132:E133"/>
    <mergeCell ref="A137:C137"/>
    <mergeCell ref="D137:E137"/>
    <mergeCell ref="J160:J161"/>
    <mergeCell ref="A164:C164"/>
    <mergeCell ref="D164:E164"/>
    <mergeCell ref="A151:C151"/>
    <mergeCell ref="D151:E151"/>
    <mergeCell ref="A154:C154"/>
    <mergeCell ref="D154:E154"/>
    <mergeCell ref="A146:A147"/>
    <mergeCell ref="B146:B147"/>
    <mergeCell ref="C146:C147"/>
    <mergeCell ref="D146:D147"/>
    <mergeCell ref="E146:E147"/>
    <mergeCell ref="F146:H146"/>
    <mergeCell ref="I146:I147"/>
    <mergeCell ref="J146:J147"/>
    <mergeCell ref="A167:C167"/>
    <mergeCell ref="D167:E167"/>
    <mergeCell ref="A160:A161"/>
    <mergeCell ref="B160:B161"/>
    <mergeCell ref="C160:C161"/>
    <mergeCell ref="D160:D161"/>
    <mergeCell ref="E160:E161"/>
    <mergeCell ref="F160:H160"/>
    <mergeCell ref="I160:I161"/>
  </mergeCells>
  <pageMargins left="0.7" right="0.7" top="0.75" bottom="0.75" header="0.3" footer="0.3"/>
  <pageSetup orientation="portrait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62"/>
  <sheetViews>
    <sheetView topLeftCell="A154" workbookViewId="0">
      <selection activeCell="D132" sqref="D132:E13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4.140625" bestFit="1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29.28515625" bestFit="1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CCAJ-RB01/38/2023</t>
        </is>
      </c>
      <c r="B5" s="6" t="n">
        <v>44985.78595092593</v>
      </c>
      <c r="C5" s="5" t="inlineStr">
        <is>
          <t>0 VALERY TERCEROS - CAJA</t>
        </is>
      </c>
      <c r="D5" s="17" t="n">
        <v>45163302996</v>
      </c>
      <c r="E5" s="8" t="inlineStr">
        <is>
          <t>BISA-100070103</t>
        </is>
      </c>
      <c r="H5" s="9" t="n">
        <v>915.66</v>
      </c>
      <c r="I5" s="5" t="inlineStr">
        <is>
          <t>DEPÓSITO BANCARIO</t>
        </is>
      </c>
      <c r="J5" s="5" t="inlineStr">
        <is>
          <t>4637 ERICK EDUARDO IBAÑEZ ZAPATA</t>
        </is>
      </c>
    </row>
    <row r="6">
      <c r="A6" s="5" t="inlineStr">
        <is>
          <t>CCAJ-RB01/38/2023</t>
        </is>
      </c>
      <c r="B6" s="6" t="n">
        <v>44985.78595092593</v>
      </c>
      <c r="C6" s="5" t="inlineStr">
        <is>
          <t>0 VALERY TERCEROS - CAJA</t>
        </is>
      </c>
      <c r="D6" s="7" t="n"/>
      <c r="E6" s="8" t="n"/>
      <c r="F6" s="9" t="n">
        <v>23093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5" t="inlineStr">
        <is>
          <t>CCAJ-RB01/38/2023</t>
        </is>
      </c>
      <c r="B7" s="6" t="n">
        <v>44985.78595092593</v>
      </c>
      <c r="C7" s="5" t="inlineStr">
        <is>
          <t>0 VALERY TERCEROS - CAJA</t>
        </is>
      </c>
      <c r="D7" s="7" t="n"/>
      <c r="E7" s="8" t="n"/>
      <c r="F7" s="9" t="n">
        <v>5338.5</v>
      </c>
      <c r="I7" s="10" t="inlineStr">
        <is>
          <t>EFECTIVO</t>
        </is>
      </c>
      <c r="J7" s="8" t="inlineStr">
        <is>
          <t>4524 ALVARO GARCIA - T01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F8" s="12">
        <f>SUM(F5:G7)</f>
        <v/>
      </c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18" t="n">
        <v>112847567</v>
      </c>
      <c r="E9" s="15" t="n">
        <v>112848053</v>
      </c>
      <c r="H9" s="9" t="n"/>
      <c r="I9" s="10" t="n"/>
      <c r="J9" s="5" t="n"/>
    </row>
    <row r="10">
      <c r="A10" s="5" t="n"/>
      <c r="B10" s="6" t="n"/>
      <c r="C10" s="5" t="n"/>
      <c r="D10" s="19" t="inlineStr">
        <is>
          <t>BOOT</t>
        </is>
      </c>
      <c r="E10" s="8" t="n"/>
      <c r="H10" s="9" t="n"/>
      <c r="I10" s="10" t="n"/>
      <c r="J10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01/03/2023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90" t="inlineStr">
        <is>
          <t>Cierre Caja</t>
        </is>
      </c>
      <c r="B14" s="90" t="inlineStr">
        <is>
          <t>Fecha</t>
        </is>
      </c>
      <c r="C14" s="90" t="inlineStr">
        <is>
          <t>Cajero</t>
        </is>
      </c>
      <c r="D14" s="90" t="inlineStr">
        <is>
          <t>Nro Voucher</t>
        </is>
      </c>
      <c r="E14" s="90" t="inlineStr">
        <is>
          <t>Nro Cuenta</t>
        </is>
      </c>
      <c r="F14" s="90" t="inlineStr">
        <is>
          <t>Tipo Ingreso</t>
        </is>
      </c>
      <c r="G14" s="91" t="n"/>
      <c r="H14" s="92" t="n"/>
      <c r="I14" s="90" t="inlineStr">
        <is>
          <t>TIPO DE INGRESO</t>
        </is>
      </c>
      <c r="J14" s="90" t="inlineStr">
        <is>
          <t>Cobrador</t>
        </is>
      </c>
    </row>
    <row r="15">
      <c r="A15" s="93" t="n"/>
      <c r="B15" s="93" t="n"/>
      <c r="C15" s="93" t="n"/>
      <c r="D15" s="93" t="n"/>
      <c r="E15" s="93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93" t="n"/>
      <c r="J15" s="93" t="n"/>
    </row>
    <row r="16">
      <c r="A16" s="5" t="inlineStr">
        <is>
          <t>CCAJ-RB01/39/2023</t>
        </is>
      </c>
      <c r="B16" s="6" t="n">
        <v>44986.73593336806</v>
      </c>
      <c r="C16" s="5" t="inlineStr">
        <is>
          <t>0 VALERY TERCEROS - CAJA</t>
        </is>
      </c>
      <c r="D16" s="7" t="n"/>
      <c r="E16" s="8" t="n"/>
      <c r="F16" s="9" t="n">
        <v>18266.5</v>
      </c>
      <c r="I16" s="10" t="inlineStr">
        <is>
          <t>EFECTIVO</t>
        </is>
      </c>
      <c r="J16" s="5" t="inlineStr">
        <is>
          <t>4637 ERICK EDUARDO IBAÑEZ ZAPATA</t>
        </is>
      </c>
    </row>
    <row r="17">
      <c r="A17" s="11" t="inlineStr">
        <is>
          <t>SAP</t>
        </is>
      </c>
      <c r="B17" s="3" t="n"/>
      <c r="C17" s="3" t="n"/>
      <c r="D17" s="7" t="n"/>
      <c r="E17" s="8" t="n"/>
      <c r="H17" s="9" t="n"/>
      <c r="I17" s="10" t="n"/>
      <c r="J17" s="5" t="n"/>
    </row>
    <row r="18" ht="15.75" customHeight="1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  <c r="D18" s="32" t="n">
        <v>112851236</v>
      </c>
      <c r="E18" s="15" t="n">
        <v>112851534</v>
      </c>
      <c r="H18" s="9" t="n"/>
      <c r="I18" s="10" t="n"/>
      <c r="J18" s="5" t="n"/>
    </row>
    <row r="19"/>
    <row r="20">
      <c r="D20" t="inlineStr">
        <is>
          <t>112851236</t>
        </is>
      </c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02/03/2023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90" t="inlineStr">
        <is>
          <t>Cierre Caja</t>
        </is>
      </c>
      <c r="B23" s="90" t="inlineStr">
        <is>
          <t>Fecha</t>
        </is>
      </c>
      <c r="C23" s="90" t="inlineStr">
        <is>
          <t>Cajero</t>
        </is>
      </c>
      <c r="D23" s="90" t="inlineStr">
        <is>
          <t>Nro Voucher</t>
        </is>
      </c>
      <c r="E23" s="90" t="inlineStr">
        <is>
          <t>Nro Cuenta</t>
        </is>
      </c>
      <c r="F23" s="90" t="inlineStr">
        <is>
          <t>Tipo Ingreso</t>
        </is>
      </c>
      <c r="G23" s="91" t="n"/>
      <c r="H23" s="92" t="n"/>
      <c r="I23" s="90" t="inlineStr">
        <is>
          <t>TIPO DE INGRESO</t>
        </is>
      </c>
      <c r="J23" s="90" t="inlineStr">
        <is>
          <t>Cobrador</t>
        </is>
      </c>
    </row>
    <row r="24">
      <c r="A24" s="93" t="n"/>
      <c r="B24" s="93" t="n"/>
      <c r="C24" s="93" t="n"/>
      <c r="D24" s="93" t="n"/>
      <c r="E24" s="93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93" t="n"/>
      <c r="J24" s="93" t="n"/>
    </row>
    <row r="25">
      <c r="A25" s="5" t="inlineStr">
        <is>
          <t>CCAJ-RB01/40/2023</t>
        </is>
      </c>
      <c r="B25" s="6" t="n">
        <v>44987.7166700926</v>
      </c>
      <c r="C25" s="5" t="inlineStr">
        <is>
          <t>0 VALERY TERCEROS - CAJA</t>
        </is>
      </c>
      <c r="D25" s="7" t="n"/>
      <c r="E25" s="8" t="n"/>
      <c r="F25" s="9" t="n">
        <v>9405.6</v>
      </c>
      <c r="I25" s="10" t="inlineStr">
        <is>
          <t>EFECTIVO</t>
        </is>
      </c>
      <c r="J25" s="5" t="inlineStr">
        <is>
          <t>4637 ERICK EDUARDO IBAÑEZ ZAPATA</t>
        </is>
      </c>
    </row>
    <row r="26">
      <c r="A26" s="5" t="inlineStr">
        <is>
          <t>CCAJ-RB01/40/2023</t>
        </is>
      </c>
      <c r="B26" s="6" t="n">
        <v>44987.7166700926</v>
      </c>
      <c r="C26" s="5" t="inlineStr">
        <is>
          <t>0 VALERY TERCEROS - CAJA</t>
        </is>
      </c>
      <c r="D26" s="7" t="n"/>
      <c r="E26" s="8" t="n"/>
      <c r="F26" s="9" t="n">
        <v>2832.4</v>
      </c>
      <c r="I26" s="10" t="inlineStr">
        <is>
          <t>EFECTIVO</t>
        </is>
      </c>
      <c r="J26" s="8" t="inlineStr">
        <is>
          <t>4524 ALVARO GARCIA - T01</t>
        </is>
      </c>
    </row>
    <row r="27">
      <c r="A27" s="11" t="inlineStr">
        <is>
          <t>SAP</t>
        </is>
      </c>
      <c r="B27" s="3" t="n"/>
      <c r="C27" s="3" t="n"/>
      <c r="D27" s="7" t="n"/>
      <c r="E27" s="8" t="n"/>
      <c r="F27" s="12">
        <f>SUM(F25:G26)</f>
        <v/>
      </c>
      <c r="H27" s="9" t="n"/>
      <c r="I27" s="10" t="n"/>
      <c r="J27" s="5" t="n"/>
    </row>
    <row r="28">
      <c r="A28" s="13" t="inlineStr">
        <is>
          <t>FECHA</t>
        </is>
      </c>
      <c r="B28" s="13" t="inlineStr">
        <is>
          <t>CIERRE DE CAJA</t>
        </is>
      </c>
      <c r="C28" s="13" t="inlineStr">
        <is>
          <t>IMPORTE</t>
        </is>
      </c>
      <c r="D28" s="7" t="n"/>
      <c r="E28" s="8" t="n"/>
      <c r="F28" s="36" t="n"/>
      <c r="H28" s="9" t="n"/>
      <c r="I28" s="10" t="n"/>
      <c r="J28" s="5" t="n"/>
    </row>
    <row r="29" ht="15.75" customHeight="1">
      <c r="A29" s="5" t="n"/>
      <c r="B29" s="6" t="n"/>
      <c r="C29" s="5" t="n"/>
      <c r="D29" s="34" t="n">
        <v>112862352</v>
      </c>
      <c r="E29" s="15" t="n">
        <v>112862541</v>
      </c>
      <c r="F29" s="9" t="n"/>
      <c r="I29" s="10" t="n"/>
      <c r="J29" s="5" t="n"/>
    </row>
    <row r="30">
      <c r="D30" t="inlineStr">
        <is>
          <t>112862352</t>
        </is>
      </c>
    </row>
    <row r="31">
      <c r="A31" s="1" t="inlineStr">
        <is>
          <t>Cierre Caja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3" t="inlineStr">
        <is>
          <t>Del 03/03/2023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90" t="inlineStr">
        <is>
          <t>Cierre Caja</t>
        </is>
      </c>
      <c r="B33" s="90" t="inlineStr">
        <is>
          <t>Fecha</t>
        </is>
      </c>
      <c r="C33" s="90" t="inlineStr">
        <is>
          <t>Cajero</t>
        </is>
      </c>
      <c r="D33" s="90" t="inlineStr">
        <is>
          <t>Nro Voucher</t>
        </is>
      </c>
      <c r="E33" s="90" t="inlineStr">
        <is>
          <t>Nro Cuenta</t>
        </is>
      </c>
      <c r="F33" s="90" t="inlineStr">
        <is>
          <t>Tipo Ingreso</t>
        </is>
      </c>
      <c r="G33" s="91" t="n"/>
      <c r="H33" s="92" t="n"/>
      <c r="I33" s="90" t="inlineStr">
        <is>
          <t>TIPO DE INGRESO</t>
        </is>
      </c>
      <c r="J33" s="90" t="inlineStr">
        <is>
          <t>Cobrador</t>
        </is>
      </c>
    </row>
    <row r="34">
      <c r="A34" s="93" t="n"/>
      <c r="B34" s="93" t="n"/>
      <c r="C34" s="93" t="n"/>
      <c r="D34" s="93" t="n"/>
      <c r="E34" s="93" t="n"/>
      <c r="F34" s="4" t="inlineStr">
        <is>
          <t>EFECTIVO</t>
        </is>
      </c>
      <c r="G34" s="4" t="inlineStr">
        <is>
          <t>CHEQUE</t>
        </is>
      </c>
      <c r="H34" s="4" t="inlineStr">
        <is>
          <t>TRANSFERENCIA</t>
        </is>
      </c>
      <c r="I34" s="93" t="n"/>
      <c r="J34" s="93" t="n"/>
    </row>
    <row r="35">
      <c r="A35" s="5" t="inlineStr">
        <is>
          <t>CCAJ-RB01/41/2023</t>
        </is>
      </c>
      <c r="B35" s="6" t="n">
        <v>44988.67878914352</v>
      </c>
      <c r="C35" s="5" t="inlineStr">
        <is>
          <t>0 VALERY TERCEROS - CAJA</t>
        </is>
      </c>
      <c r="D35" s="7" t="n"/>
      <c r="E35" s="8" t="n"/>
      <c r="F35" s="9" t="n">
        <v>342</v>
      </c>
      <c r="I35" s="10" t="inlineStr">
        <is>
          <t>EFECTIVO</t>
        </is>
      </c>
      <c r="J35" s="5" t="inlineStr">
        <is>
          <t>4637 ERICK EDUARDO IBAÑEZ ZAPATA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5" t="n"/>
      <c r="J36" s="5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32" t="n"/>
      <c r="E37" s="15" t="n"/>
      <c r="H37" s="9" t="n"/>
      <c r="I37" s="5" t="n"/>
      <c r="J37" s="5" t="n"/>
    </row>
    <row r="38" ht="15.75" customHeight="1">
      <c r="A38" s="5" t="n"/>
      <c r="B38" s="6" t="n"/>
      <c r="C38" s="5" t="n"/>
      <c r="D38" s="34" t="n">
        <v>112863758</v>
      </c>
      <c r="E38" s="15" t="n">
        <v>112863901</v>
      </c>
      <c r="F38" s="9" t="n"/>
      <c r="I38" s="10" t="n"/>
      <c r="J38" s="5" t="n"/>
    </row>
    <row r="39">
      <c r="D39" t="inlineStr">
        <is>
          <t>112863758</t>
        </is>
      </c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04/03/2023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90" t="inlineStr">
        <is>
          <t>Cierre Caja</t>
        </is>
      </c>
      <c r="B42" s="90" t="inlineStr">
        <is>
          <t>Fecha</t>
        </is>
      </c>
      <c r="C42" s="90" t="inlineStr">
        <is>
          <t>Cajero</t>
        </is>
      </c>
      <c r="D42" s="90" t="inlineStr">
        <is>
          <t>Nro Voucher</t>
        </is>
      </c>
      <c r="E42" s="90" t="inlineStr">
        <is>
          <t>Nro Cuenta</t>
        </is>
      </c>
      <c r="F42" s="90" t="inlineStr">
        <is>
          <t>Tipo Ingreso</t>
        </is>
      </c>
      <c r="G42" s="91" t="n"/>
      <c r="H42" s="92" t="n"/>
      <c r="I42" s="90" t="inlineStr">
        <is>
          <t>TIPO DE INGRESO</t>
        </is>
      </c>
      <c r="J42" s="90" t="inlineStr">
        <is>
          <t>Cobrador</t>
        </is>
      </c>
    </row>
    <row r="43">
      <c r="A43" s="93" t="n"/>
      <c r="B43" s="93" t="n"/>
      <c r="C43" s="93" t="n"/>
      <c r="D43" s="93" t="n"/>
      <c r="E43" s="93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93" t="n"/>
      <c r="J43" s="93" t="n"/>
    </row>
    <row r="44">
      <c r="A44" s="51" t="inlineStr">
        <is>
          <t>No hubo cierres de Caja, sabado</t>
        </is>
      </c>
      <c r="B44" s="52" t="n"/>
      <c r="C44" s="48" t="n"/>
      <c r="D44" s="48" t="n"/>
      <c r="E44" s="48" t="n"/>
      <c r="F44" s="47" t="n"/>
      <c r="G44" s="47" t="n"/>
      <c r="H44" s="47" t="n"/>
      <c r="I44" s="48" t="n"/>
      <c r="J44" s="48" t="n"/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5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32" t="n"/>
      <c r="E46" s="15" t="n"/>
      <c r="H46" s="9" t="n"/>
      <c r="I46" s="5" t="n"/>
      <c r="J46" s="5" t="n"/>
    </row>
    <row r="47" ht="15.75" customHeight="1">
      <c r="A47" s="5" t="n"/>
      <c r="B47" s="6" t="n"/>
      <c r="C47" s="5" t="n"/>
      <c r="D47" s="34" t="n"/>
      <c r="E47" s="15" t="n"/>
      <c r="F47" s="9" t="n"/>
      <c r="I47" s="10" t="n"/>
      <c r="J47" s="5" t="n"/>
    </row>
    <row r="48"/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06/03/2023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90" t="inlineStr">
        <is>
          <t>Cierre Caja</t>
        </is>
      </c>
      <c r="B51" s="90" t="inlineStr">
        <is>
          <t>Fecha</t>
        </is>
      </c>
      <c r="C51" s="90" t="inlineStr">
        <is>
          <t>Cajero</t>
        </is>
      </c>
      <c r="D51" s="90" t="inlineStr">
        <is>
          <t>Nro Voucher</t>
        </is>
      </c>
      <c r="E51" s="90" t="inlineStr">
        <is>
          <t>Nro Cuenta</t>
        </is>
      </c>
      <c r="F51" s="90" t="inlineStr">
        <is>
          <t>Tipo Ingreso</t>
        </is>
      </c>
      <c r="G51" s="91" t="n"/>
      <c r="H51" s="92" t="n"/>
      <c r="I51" s="90" t="inlineStr">
        <is>
          <t>TIPO DE INGRESO</t>
        </is>
      </c>
      <c r="J51" s="90" t="inlineStr">
        <is>
          <t>Cobrador</t>
        </is>
      </c>
    </row>
    <row r="52">
      <c r="A52" s="93" t="n"/>
      <c r="B52" s="93" t="n"/>
      <c r="C52" s="93" t="n"/>
      <c r="D52" s="93" t="n"/>
      <c r="E52" s="93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93" t="n"/>
      <c r="J52" s="93" t="n"/>
    </row>
    <row r="53">
      <c r="A53" s="5" t="inlineStr">
        <is>
          <t>CCAJ-RB01/42/2023</t>
        </is>
      </c>
      <c r="B53" s="6" t="n">
        <v>44991.73513269676</v>
      </c>
      <c r="C53" s="5" t="inlineStr">
        <is>
          <t>0 VALERY TERCEROS - CAJA</t>
        </is>
      </c>
      <c r="D53" s="7" t="n"/>
      <c r="E53" s="8" t="n"/>
      <c r="F53" s="9" t="n">
        <v>1307</v>
      </c>
      <c r="I53" s="10" t="inlineStr">
        <is>
          <t>EFECTIVO</t>
        </is>
      </c>
      <c r="J53" s="8" t="inlineStr">
        <is>
          <t>4631 ELI RIBERA COIMBRA</t>
        </is>
      </c>
    </row>
    <row r="54">
      <c r="A54" s="5" t="inlineStr">
        <is>
          <t>CCAJ-RB01/42/2023</t>
        </is>
      </c>
      <c r="B54" s="6" t="n">
        <v>44991.73513269676</v>
      </c>
      <c r="C54" s="5" t="inlineStr">
        <is>
          <t>0 VALERY TERCEROS - CAJA</t>
        </is>
      </c>
      <c r="D54" s="7" t="n"/>
      <c r="E54" s="8" t="n"/>
      <c r="F54" s="9" t="n">
        <v>13099.5</v>
      </c>
      <c r="I54" s="10" t="inlineStr">
        <is>
          <t>EFECTIVO</t>
        </is>
      </c>
      <c r="J54" s="5" t="inlineStr">
        <is>
          <t>4637 ERICK EDUARDO IBAÑEZ ZAPATA</t>
        </is>
      </c>
    </row>
    <row r="55">
      <c r="A55" s="5" t="inlineStr">
        <is>
          <t>CCAJ-RB01/42/2023</t>
        </is>
      </c>
      <c r="B55" s="6" t="n">
        <v>44991.73513269676</v>
      </c>
      <c r="C55" s="5" t="inlineStr">
        <is>
          <t>0 VALERY TERCEROS - CAJA</t>
        </is>
      </c>
      <c r="D55" s="7" t="n"/>
      <c r="E55" s="8" t="n"/>
      <c r="F55" s="9" t="n">
        <v>37244.1</v>
      </c>
      <c r="I55" s="10" t="inlineStr">
        <is>
          <t>EFECTIVO</t>
        </is>
      </c>
      <c r="J55" s="8" t="inlineStr">
        <is>
          <t>4524 ALVARO GARCIA - T01</t>
        </is>
      </c>
    </row>
    <row r="56">
      <c r="A56" s="5" t="inlineStr">
        <is>
          <t>CCAJ-RB01/42/2023</t>
        </is>
      </c>
      <c r="B56" s="6" t="n">
        <v>44991.73513269676</v>
      </c>
      <c r="C56" s="5" t="inlineStr">
        <is>
          <t>0 VALERY TERCEROS - CAJA</t>
        </is>
      </c>
      <c r="D56" s="7" t="n"/>
      <c r="E56" s="8" t="n"/>
      <c r="F56" s="9" t="n">
        <v>1073.9</v>
      </c>
      <c r="I56" s="10" t="inlineStr">
        <is>
          <t>EFECTIVO</t>
        </is>
      </c>
      <c r="J56" s="8" t="inlineStr">
        <is>
          <t>4524 ALVARO GARCIA - T02</t>
        </is>
      </c>
    </row>
    <row r="57">
      <c r="A57" s="11" t="inlineStr">
        <is>
          <t>SAP</t>
        </is>
      </c>
      <c r="B57" s="3" t="n"/>
      <c r="C57" s="3" t="n"/>
      <c r="D57" s="7" t="n"/>
      <c r="E57" s="8" t="n"/>
      <c r="F57" s="12">
        <f>SUM(F53:G56)</f>
        <v/>
      </c>
      <c r="H57" s="9" t="n"/>
      <c r="I57" s="5" t="n"/>
      <c r="J57" s="5" t="n"/>
    </row>
    <row r="58" ht="15.75" customHeight="1">
      <c r="A58" s="13" t="inlineStr">
        <is>
          <t>FECHA</t>
        </is>
      </c>
      <c r="B58" s="13" t="inlineStr">
        <is>
          <t>CIERRE DE CAJA</t>
        </is>
      </c>
      <c r="C58" s="13" t="inlineStr">
        <is>
          <t>IMPORTE</t>
        </is>
      </c>
      <c r="D58" s="32" t="n"/>
      <c r="E58" s="15" t="n"/>
      <c r="H58" s="9" t="n"/>
      <c r="I58" s="5" t="n"/>
      <c r="J58" s="5" t="n"/>
    </row>
    <row r="59" ht="15.75" customHeight="1">
      <c r="A59" s="5" t="n"/>
      <c r="B59" s="6" t="n"/>
      <c r="C59" s="5" t="n"/>
      <c r="D59" s="34" t="n">
        <v>112865487</v>
      </c>
      <c r="E59" s="15" t="n">
        <v>112865713</v>
      </c>
      <c r="F59" s="9" t="n"/>
      <c r="I59" s="10" t="n"/>
      <c r="J59" s="5" t="n"/>
    </row>
    <row r="60">
      <c r="A60" s="5" t="n"/>
      <c r="B60" s="6" t="n"/>
      <c r="C60" s="5" t="n"/>
      <c r="D60" s="7" t="inlineStr">
        <is>
          <t>112865487</t>
        </is>
      </c>
      <c r="E60" s="8" t="n"/>
      <c r="F60" s="9" t="n"/>
      <c r="I60" s="10" t="n"/>
      <c r="J60" s="5" t="n"/>
    </row>
    <row r="61">
      <c r="A61" s="1" t="inlineStr">
        <is>
          <t>Cierre Caja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3" t="inlineStr">
        <is>
          <t>Del 07/03/2023</t>
        </is>
      </c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90" t="inlineStr">
        <is>
          <t>Cierre Caja</t>
        </is>
      </c>
      <c r="B63" s="90" t="inlineStr">
        <is>
          <t>Fecha</t>
        </is>
      </c>
      <c r="C63" s="90" t="inlineStr">
        <is>
          <t>Cajero</t>
        </is>
      </c>
      <c r="D63" s="90" t="inlineStr">
        <is>
          <t>Nro Voucher</t>
        </is>
      </c>
      <c r="E63" s="90" t="inlineStr">
        <is>
          <t>Nro Cuenta</t>
        </is>
      </c>
      <c r="F63" s="90" t="inlineStr">
        <is>
          <t>Tipo Ingreso</t>
        </is>
      </c>
      <c r="G63" s="91" t="n"/>
      <c r="H63" s="92" t="n"/>
      <c r="I63" s="90" t="inlineStr">
        <is>
          <t>TIPO DE INGRESO</t>
        </is>
      </c>
      <c r="J63" s="90" t="inlineStr">
        <is>
          <t>Cobrador</t>
        </is>
      </c>
    </row>
    <row r="64">
      <c r="A64" s="93" t="n"/>
      <c r="B64" s="93" t="n"/>
      <c r="C64" s="93" t="n"/>
      <c r="D64" s="93" t="n"/>
      <c r="E64" s="93" t="n"/>
      <c r="F64" s="4" t="inlineStr">
        <is>
          <t>EFECTIVO</t>
        </is>
      </c>
      <c r="G64" s="4" t="inlineStr">
        <is>
          <t>CHEQUE</t>
        </is>
      </c>
      <c r="H64" s="4" t="inlineStr">
        <is>
          <t>TRANSFERENCIA</t>
        </is>
      </c>
      <c r="I64" s="93" t="n"/>
      <c r="J64" s="93" t="n"/>
    </row>
    <row r="65">
      <c r="A65" s="5" t="inlineStr">
        <is>
          <t>CCAJ-RB01/43/2023</t>
        </is>
      </c>
      <c r="B65" s="6" t="n">
        <v>44992.7396734838</v>
      </c>
      <c r="C65" s="5" t="inlineStr">
        <is>
          <t>0 VALERY TERCEROS - CAJA</t>
        </is>
      </c>
      <c r="D65" s="7" t="n"/>
      <c r="E65" s="8" t="n"/>
      <c r="F65" s="9" t="n">
        <v>2544.6</v>
      </c>
      <c r="I65" s="10" t="inlineStr">
        <is>
          <t>EFECTIVO</t>
        </is>
      </c>
      <c r="J65" s="8" t="inlineStr">
        <is>
          <t>4631 ELI RIBERA COIMBRA</t>
        </is>
      </c>
    </row>
    <row r="66">
      <c r="A66" s="5" t="inlineStr">
        <is>
          <t>CCAJ-RB01/43/2023</t>
        </is>
      </c>
      <c r="B66" s="6" t="n">
        <v>44992.7396734838</v>
      </c>
      <c r="C66" s="5" t="inlineStr">
        <is>
          <t>0 VALERY TERCEROS - CAJA</t>
        </is>
      </c>
      <c r="D66" s="7" t="n"/>
      <c r="E66" s="8" t="n"/>
      <c r="F66" s="9" t="n">
        <v>7300.3</v>
      </c>
      <c r="I66" s="10" t="inlineStr">
        <is>
          <t>EFECTIVO</t>
        </is>
      </c>
      <c r="J66" s="5" t="inlineStr">
        <is>
          <t>4637 ERICK EDUARDO IBAÑEZ ZAPATA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F67" s="26">
        <f>SUM(F65:G66)</f>
        <v/>
      </c>
      <c r="H67" s="9" t="n"/>
      <c r="I67" s="5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32" t="n"/>
      <c r="E68" s="15" t="n"/>
      <c r="H68" s="9" t="n"/>
      <c r="I68" s="5" t="n"/>
      <c r="J68" s="5" t="n"/>
    </row>
    <row r="69" ht="15.75" customHeight="1">
      <c r="A69" s="5" t="n"/>
      <c r="B69" s="6" t="n"/>
      <c r="C69" s="5" t="n"/>
      <c r="D69" s="34" t="n">
        <v>112880630</v>
      </c>
      <c r="E69" s="15" t="n">
        <v>112899521</v>
      </c>
      <c r="F69" s="9" t="n"/>
      <c r="I69" s="10" t="n"/>
      <c r="J69" s="5" t="n"/>
    </row>
    <row r="70">
      <c r="D70" t="inlineStr">
        <is>
          <t>112880630</t>
        </is>
      </c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08/03/2023</t>
        </is>
      </c>
      <c r="B72" s="2" t="n"/>
      <c r="C72" s="2" t="n"/>
      <c r="E72" s="2" t="n"/>
      <c r="F72" s="2" t="n"/>
      <c r="G72" s="2" t="n"/>
      <c r="H72" s="2" t="n"/>
      <c r="I72" s="2" t="n"/>
      <c r="J72" s="2" t="n"/>
    </row>
    <row r="73">
      <c r="A73" s="90" t="inlineStr">
        <is>
          <t>Cierre Caja</t>
        </is>
      </c>
      <c r="B73" s="90" t="inlineStr">
        <is>
          <t>Fecha</t>
        </is>
      </c>
      <c r="C73" s="90" t="inlineStr">
        <is>
          <t>Cajero</t>
        </is>
      </c>
      <c r="D73" s="90" t="inlineStr">
        <is>
          <t>Nro Voucher</t>
        </is>
      </c>
      <c r="E73" s="90" t="inlineStr">
        <is>
          <t>Nro Cuenta</t>
        </is>
      </c>
      <c r="F73" s="90" t="inlineStr">
        <is>
          <t>Tipo Ingreso</t>
        </is>
      </c>
      <c r="G73" s="91" t="n"/>
      <c r="H73" s="92" t="n"/>
      <c r="I73" s="90" t="inlineStr">
        <is>
          <t>TIPO DE INGRESO</t>
        </is>
      </c>
      <c r="J73" s="90" t="inlineStr">
        <is>
          <t>Cobrador</t>
        </is>
      </c>
    </row>
    <row r="74">
      <c r="A74" s="93" t="n"/>
      <c r="B74" s="93" t="n"/>
      <c r="C74" s="93" t="n"/>
      <c r="D74" s="93" t="n"/>
      <c r="E74" s="93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93" t="n"/>
      <c r="J74" s="93" t="n"/>
    </row>
    <row r="75">
      <c r="A75" s="5" t="inlineStr">
        <is>
          <t>CCAJ-RB01/44/2023</t>
        </is>
      </c>
      <c r="B75" s="6" t="n">
        <v>44993.82009509259</v>
      </c>
      <c r="C75" s="5" t="inlineStr">
        <is>
          <t>0 VALERY TERCEROS - CAJA</t>
        </is>
      </c>
      <c r="D75" s="7" t="n"/>
      <c r="E75" s="8" t="n"/>
      <c r="F75" s="9" t="n">
        <v>12303.1</v>
      </c>
      <c r="I75" s="10" t="inlineStr">
        <is>
          <t>EFECTIVO</t>
        </is>
      </c>
      <c r="J75" s="5" t="inlineStr">
        <is>
          <t>4637 ERICK EDUARDO IBAÑEZ ZAPATA</t>
        </is>
      </c>
    </row>
    <row r="76" ht="15.75" customHeight="1">
      <c r="A76" s="11" t="inlineStr">
        <is>
          <t>SAP</t>
        </is>
      </c>
      <c r="B76" s="3" t="n"/>
      <c r="C76" s="3" t="n"/>
      <c r="D76" s="32" t="n"/>
      <c r="E76" s="15" t="n"/>
      <c r="F76" s="9" t="n"/>
      <c r="I76" s="10" t="n"/>
      <c r="J76" s="5" t="n"/>
    </row>
    <row r="77" ht="15.75" customHeight="1">
      <c r="A77" s="13" t="inlineStr">
        <is>
          <t>FECHA</t>
        </is>
      </c>
      <c r="B77" s="13" t="inlineStr">
        <is>
          <t>CIERRE DE CAJA</t>
        </is>
      </c>
      <c r="C77" s="13" t="inlineStr">
        <is>
          <t>IMPORTE</t>
        </is>
      </c>
      <c r="D77" s="32" t="n">
        <v>112901090</v>
      </c>
      <c r="E77" s="15" t="n">
        <v>112901197</v>
      </c>
      <c r="F77" s="9" t="n"/>
      <c r="I77" s="10" t="n"/>
      <c r="J77" s="5" t="n"/>
    </row>
    <row r="78"/>
    <row r="79">
      <c r="D79" t="inlineStr">
        <is>
          <t>112901090</t>
        </is>
      </c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09/03/2023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90" t="inlineStr">
        <is>
          <t>Cierre Caja</t>
        </is>
      </c>
      <c r="B82" s="90" t="inlineStr">
        <is>
          <t>Fecha</t>
        </is>
      </c>
      <c r="C82" s="90" t="inlineStr">
        <is>
          <t>Cajero</t>
        </is>
      </c>
      <c r="D82" s="90" t="inlineStr">
        <is>
          <t>Nro Voucher</t>
        </is>
      </c>
      <c r="E82" s="90" t="inlineStr">
        <is>
          <t>Nro Cuenta</t>
        </is>
      </c>
      <c r="F82" s="90" t="inlineStr">
        <is>
          <t>Tipo Ingreso</t>
        </is>
      </c>
      <c r="G82" s="91" t="n"/>
      <c r="H82" s="92" t="n"/>
      <c r="I82" s="90" t="inlineStr">
        <is>
          <t>TIPO DE INGRESO</t>
        </is>
      </c>
      <c r="J82" s="90" t="inlineStr">
        <is>
          <t>Cobrador</t>
        </is>
      </c>
    </row>
    <row r="83">
      <c r="A83" s="93" t="n"/>
      <c r="B83" s="93" t="n"/>
      <c r="C83" s="93" t="n"/>
      <c r="D83" s="93" t="n"/>
      <c r="E83" s="93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93" t="n"/>
      <c r="J83" s="93" t="n"/>
    </row>
    <row r="84">
      <c r="A84" s="5" t="inlineStr">
        <is>
          <t>CCAJ-RB01/45/2023</t>
        </is>
      </c>
      <c r="B84" s="6" t="n">
        <v>44994.71878729167</v>
      </c>
      <c r="C84" s="5" t="inlineStr">
        <is>
          <t>0 VALERY TERCEROS - CAJA</t>
        </is>
      </c>
      <c r="D84" s="17" t="n">
        <v>45163322430</v>
      </c>
      <c r="E84" s="8" t="inlineStr">
        <is>
          <t>BISA-100070103</t>
        </is>
      </c>
      <c r="H84" s="9" t="n">
        <v>1844.94</v>
      </c>
      <c r="I84" s="5" t="inlineStr">
        <is>
          <t>DEPÓSITO BANCARIO</t>
        </is>
      </c>
      <c r="J84" s="5" t="inlineStr">
        <is>
          <t>4637 ERICK EDUARDO IBAÑEZ ZAPATA</t>
        </is>
      </c>
    </row>
    <row r="85">
      <c r="A85" s="5" t="inlineStr">
        <is>
          <t>CCAJ-RB01/45/2023</t>
        </is>
      </c>
      <c r="B85" s="6" t="n">
        <v>44994.71878729167</v>
      </c>
      <c r="C85" s="5" t="inlineStr">
        <is>
          <t>0 VALERY TERCEROS - CAJA</t>
        </is>
      </c>
      <c r="D85" s="7" t="n"/>
      <c r="E85" s="8" t="n"/>
      <c r="F85" s="9" t="n">
        <v>1882.1</v>
      </c>
      <c r="I85" s="10" t="inlineStr">
        <is>
          <t>EFECTIVO</t>
        </is>
      </c>
      <c r="J85" s="8" t="inlineStr">
        <is>
          <t>4631 ELI RIBERA COIMBRA</t>
        </is>
      </c>
    </row>
    <row r="86">
      <c r="A86" s="5" t="inlineStr">
        <is>
          <t>CCAJ-RB01/45/2023</t>
        </is>
      </c>
      <c r="B86" s="6" t="n">
        <v>44994.71878729167</v>
      </c>
      <c r="C86" s="5" t="inlineStr">
        <is>
          <t>0 VALERY TERCEROS - CAJA</t>
        </is>
      </c>
      <c r="D86" s="7" t="n"/>
      <c r="E86" s="8" t="n"/>
      <c r="F86" s="9" t="n">
        <v>11179.8</v>
      </c>
      <c r="I86" s="10" t="inlineStr">
        <is>
          <t>EFECTIVO</t>
        </is>
      </c>
      <c r="J86" s="5" t="inlineStr">
        <is>
          <t>4637 ERICK EDUARDO IBAÑEZ ZAPATA</t>
        </is>
      </c>
    </row>
    <row r="87">
      <c r="A87" s="11" t="inlineStr">
        <is>
          <t>SAP</t>
        </is>
      </c>
      <c r="B87" s="3" t="n"/>
      <c r="C87" s="3" t="n"/>
      <c r="D87" s="7" t="n"/>
      <c r="E87" s="8" t="n"/>
      <c r="F87" s="12">
        <f>SUM(F84:G86)</f>
        <v/>
      </c>
      <c r="H87" s="9" t="n"/>
      <c r="I87" s="5" t="n"/>
      <c r="J87" s="5" t="n"/>
    </row>
    <row r="88" ht="15.75" customHeight="1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32" t="n">
        <v>112917606</v>
      </c>
      <c r="E88" s="15" t="n">
        <v>112917750</v>
      </c>
      <c r="H88" s="9" t="n"/>
      <c r="I88" s="5" t="n"/>
      <c r="J88" s="5" t="n"/>
    </row>
    <row r="89"/>
    <row r="90">
      <c r="D90" t="inlineStr">
        <is>
          <t>112917606</t>
        </is>
      </c>
    </row>
    <row r="91">
      <c r="A91" s="1" t="inlineStr">
        <is>
          <t>Cierre Caja</t>
        </is>
      </c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3" t="inlineStr">
        <is>
          <t>Del 10/03/2023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90" t="inlineStr">
        <is>
          <t>Cierre Caja</t>
        </is>
      </c>
      <c r="B93" s="90" t="inlineStr">
        <is>
          <t>Fecha</t>
        </is>
      </c>
      <c r="C93" s="90" t="inlineStr">
        <is>
          <t>Cajero</t>
        </is>
      </c>
      <c r="D93" s="90" t="inlineStr">
        <is>
          <t>Nro Voucher</t>
        </is>
      </c>
      <c r="E93" s="90" t="inlineStr">
        <is>
          <t>Nro Cuenta</t>
        </is>
      </c>
      <c r="F93" s="90" t="inlineStr">
        <is>
          <t>Tipo Ingreso</t>
        </is>
      </c>
      <c r="G93" s="91" t="n"/>
      <c r="H93" s="92" t="n"/>
      <c r="I93" s="90" t="inlineStr">
        <is>
          <t>TIPO DE INGRESO</t>
        </is>
      </c>
      <c r="J93" s="90" t="inlineStr">
        <is>
          <t>Cobrador</t>
        </is>
      </c>
    </row>
    <row r="94">
      <c r="A94" s="93" t="n"/>
      <c r="B94" s="93" t="n"/>
      <c r="C94" s="93" t="n"/>
      <c r="D94" s="93" t="n"/>
      <c r="E94" s="93" t="n"/>
      <c r="F94" s="4" t="inlineStr">
        <is>
          <t>EFECTIVO</t>
        </is>
      </c>
      <c r="G94" s="4" t="inlineStr">
        <is>
          <t>CHEQUE</t>
        </is>
      </c>
      <c r="H94" s="4" t="inlineStr">
        <is>
          <t>TRANSFERENCIA</t>
        </is>
      </c>
      <c r="I94" s="93" t="n"/>
      <c r="J94" s="93" t="n"/>
    </row>
    <row r="95">
      <c r="A95" s="5" t="inlineStr">
        <is>
          <t>CCAJ-RB01/46/2023</t>
        </is>
      </c>
      <c r="B95" s="6" t="n">
        <v>44995.49053740741</v>
      </c>
      <c r="C95" s="5" t="inlineStr">
        <is>
          <t>0 VALERY TERCEROS - CAJA</t>
        </is>
      </c>
      <c r="D95" s="7" t="n"/>
      <c r="E95" s="8" t="n"/>
      <c r="F95" s="9" t="n">
        <v>3512.1</v>
      </c>
      <c r="I95" s="10" t="inlineStr">
        <is>
          <t>EFECTIVO</t>
        </is>
      </c>
      <c r="J95" s="8" t="inlineStr">
        <is>
          <t>4631 ELI RIBERA COIMBRA</t>
        </is>
      </c>
    </row>
    <row r="96">
      <c r="A96" s="5" t="inlineStr">
        <is>
          <t>CCAJ-RB01/46/2023</t>
        </is>
      </c>
      <c r="B96" s="6" t="n">
        <v>44995.49053740741</v>
      </c>
      <c r="C96" s="5" t="inlineStr">
        <is>
          <t>0 VALERY TERCEROS - CAJA</t>
        </is>
      </c>
      <c r="D96" s="7" t="n"/>
      <c r="E96" s="8" t="n"/>
      <c r="F96" s="9" t="n">
        <v>153.4</v>
      </c>
      <c r="I96" s="10" t="inlineStr">
        <is>
          <t>EFECTIVO</t>
        </is>
      </c>
      <c r="J96" s="5" t="inlineStr">
        <is>
          <t>4637 ERICK EDUARDO IBAÑEZ ZAPATA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F97" s="26">
        <f>SUM(F95:G96)</f>
        <v/>
      </c>
      <c r="H97" s="9" t="n"/>
      <c r="I97" s="5" t="n"/>
      <c r="J97" s="5" t="n"/>
    </row>
    <row r="98" ht="15.75" customHeight="1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32" t="n">
        <v>112917605</v>
      </c>
      <c r="E98" s="15" t="n">
        <v>112917751</v>
      </c>
      <c r="H98" s="9" t="n"/>
      <c r="I98" s="5" t="n"/>
      <c r="J98" s="5" t="n"/>
    </row>
    <row r="99">
      <c r="A99" s="5" t="n"/>
      <c r="B99" s="6" t="n"/>
      <c r="C99" s="5" t="n"/>
      <c r="D99" s="7" t="n"/>
      <c r="E99" s="8" t="n"/>
      <c r="H99" s="9" t="n"/>
      <c r="I99" s="10" t="n"/>
      <c r="J99" s="8" t="n"/>
    </row>
    <row r="100">
      <c r="D100" t="inlineStr">
        <is>
          <t>112917605</t>
        </is>
      </c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11/03/2023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90" t="inlineStr">
        <is>
          <t>Cierre Caja</t>
        </is>
      </c>
      <c r="B103" s="90" t="inlineStr">
        <is>
          <t>Fecha</t>
        </is>
      </c>
      <c r="C103" s="90" t="inlineStr">
        <is>
          <t>Cajero</t>
        </is>
      </c>
      <c r="D103" s="90" t="inlineStr">
        <is>
          <t>Nro Voucher</t>
        </is>
      </c>
      <c r="E103" s="90" t="inlineStr">
        <is>
          <t>Nro Cuenta</t>
        </is>
      </c>
      <c r="F103" s="90" t="inlineStr">
        <is>
          <t>Tipo Ingreso</t>
        </is>
      </c>
      <c r="G103" s="91" t="n"/>
      <c r="H103" s="92" t="n"/>
      <c r="I103" s="90" t="inlineStr">
        <is>
          <t>TIPO DE INGRESO</t>
        </is>
      </c>
      <c r="J103" s="90" t="inlineStr">
        <is>
          <t>Cobrador</t>
        </is>
      </c>
    </row>
    <row r="104">
      <c r="A104" s="93" t="n"/>
      <c r="B104" s="93" t="n"/>
      <c r="C104" s="93" t="n"/>
      <c r="D104" s="93" t="n"/>
      <c r="E104" s="93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93" t="n"/>
      <c r="J104" s="93" t="n"/>
    </row>
    <row r="105">
      <c r="A105" s="22" t="inlineStr">
        <is>
          <t>NO HUBO CIERRES DE CAJA, SABADO</t>
        </is>
      </c>
      <c r="B105" s="27" t="n"/>
      <c r="C105" s="60" t="n"/>
      <c r="D105" s="7" t="n"/>
      <c r="E105" s="8" t="n"/>
      <c r="F105" s="9" t="n"/>
      <c r="I105" s="10" t="n"/>
      <c r="J105" s="8" t="n"/>
    </row>
    <row r="106" ht="15.75" customHeight="1">
      <c r="A106" s="11" t="inlineStr">
        <is>
          <t>SAP</t>
        </is>
      </c>
      <c r="B106" s="3" t="n"/>
      <c r="C106" s="3" t="n"/>
      <c r="D106" s="32" t="n"/>
      <c r="E106" s="15" t="n"/>
      <c r="F106" s="9" t="n"/>
      <c r="I106" s="10" t="n"/>
      <c r="J106" s="5" t="n"/>
    </row>
    <row r="107" ht="15.75" customHeight="1">
      <c r="A107" s="13" t="inlineStr">
        <is>
          <t>FECHA</t>
        </is>
      </c>
      <c r="B107" s="13" t="inlineStr">
        <is>
          <t>CIERRE DE CAJA</t>
        </is>
      </c>
      <c r="C107" s="13" t="inlineStr">
        <is>
          <t>IMPORTE</t>
        </is>
      </c>
      <c r="D107" s="32" t="n"/>
      <c r="E107" s="15" t="n"/>
      <c r="F107" s="9" t="n"/>
      <c r="I107" s="10" t="n"/>
      <c r="J107" s="5" t="n"/>
    </row>
    <row r="108"/>
    <row r="109"/>
    <row r="110">
      <c r="A110" s="1" t="inlineStr">
        <is>
          <t>Cierre Caja</t>
        </is>
      </c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3" t="inlineStr">
        <is>
          <t>Del 13/03/2023</t>
        </is>
      </c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90" t="inlineStr">
        <is>
          <t>Cierre Caja</t>
        </is>
      </c>
      <c r="B112" s="90" t="inlineStr">
        <is>
          <t>Fecha</t>
        </is>
      </c>
      <c r="C112" s="90" t="inlineStr">
        <is>
          <t>Cajero</t>
        </is>
      </c>
      <c r="D112" s="90" t="inlineStr">
        <is>
          <t>Nro Voucher</t>
        </is>
      </c>
      <c r="E112" s="90" t="inlineStr">
        <is>
          <t>Nro Cuenta</t>
        </is>
      </c>
      <c r="F112" s="90" t="inlineStr">
        <is>
          <t>Tipo Ingreso</t>
        </is>
      </c>
      <c r="G112" s="91" t="n"/>
      <c r="H112" s="92" t="n"/>
      <c r="I112" s="90" t="inlineStr">
        <is>
          <t>TIPO DE INGRESO</t>
        </is>
      </c>
      <c r="J112" s="90" t="inlineStr">
        <is>
          <t>Cobrador</t>
        </is>
      </c>
    </row>
    <row r="113">
      <c r="A113" s="93" t="n"/>
      <c r="B113" s="93" t="n"/>
      <c r="C113" s="93" t="n"/>
      <c r="D113" s="93" t="n"/>
      <c r="E113" s="93" t="n"/>
      <c r="F113" s="4" t="inlineStr">
        <is>
          <t>EFECTIVO</t>
        </is>
      </c>
      <c r="G113" s="4" t="inlineStr">
        <is>
          <t>CHEQUE</t>
        </is>
      </c>
      <c r="H113" s="4" t="inlineStr">
        <is>
          <t>TRANSFERENCIA</t>
        </is>
      </c>
      <c r="I113" s="93" t="n"/>
      <c r="J113" s="93" t="n"/>
    </row>
    <row r="114">
      <c r="A114" s="5" t="inlineStr">
        <is>
          <t>CCAJ-RB01/47/2023</t>
        </is>
      </c>
      <c r="B114" s="6" t="n">
        <v>44998.78277560185</v>
      </c>
      <c r="C114" s="5" t="inlineStr">
        <is>
          <t>0 VALERY TERCEROS - CAJA</t>
        </is>
      </c>
      <c r="D114" s="7" t="n"/>
      <c r="E114" s="8" t="n"/>
      <c r="F114" s="9" t="n">
        <v>9252</v>
      </c>
      <c r="I114" s="10" t="inlineStr">
        <is>
          <t>EFECTIVO</t>
        </is>
      </c>
      <c r="J114" s="5" t="inlineStr">
        <is>
          <t>4637 ERICK EDUARDO IBAÑEZ ZAPATA</t>
        </is>
      </c>
    </row>
    <row r="115">
      <c r="A115" s="5" t="inlineStr">
        <is>
          <t>CCAJ-RB01/47/2023</t>
        </is>
      </c>
      <c r="B115" s="6" t="n">
        <v>44998.78277560185</v>
      </c>
      <c r="C115" s="5" t="inlineStr">
        <is>
          <t>0 VALERY TERCEROS - CAJA</t>
        </is>
      </c>
      <c r="D115" s="7" t="n"/>
      <c r="E115" s="8" t="n"/>
      <c r="F115" s="9" t="n">
        <v>18643</v>
      </c>
      <c r="I115" s="10" t="inlineStr">
        <is>
          <t>EFECTIVO</t>
        </is>
      </c>
      <c r="J115" s="8" t="inlineStr">
        <is>
          <t>4524 ALVARO GARCIA - T01</t>
        </is>
      </c>
    </row>
    <row r="116">
      <c r="A116" s="5" t="inlineStr">
        <is>
          <t>CCAJ-RB01/47/2023</t>
        </is>
      </c>
      <c r="B116" s="6" t="n">
        <v>44998.78277560185</v>
      </c>
      <c r="C116" s="5" t="inlineStr">
        <is>
          <t>0 VALERY TERCEROS - CAJA</t>
        </is>
      </c>
      <c r="D116" s="7" t="n"/>
      <c r="E116" s="8" t="n"/>
      <c r="F116" s="9" t="n">
        <v>1506.3</v>
      </c>
      <c r="I116" s="10" t="inlineStr">
        <is>
          <t>EFECTIVO</t>
        </is>
      </c>
      <c r="J116" s="8" t="inlineStr">
        <is>
          <t>4524 ALVARO GARCIA - T02</t>
        </is>
      </c>
    </row>
    <row r="117">
      <c r="A117" s="5" t="inlineStr">
        <is>
          <t>CCAJ-RB01/47/2023</t>
        </is>
      </c>
      <c r="B117" s="6" t="n">
        <v>44998.78277560185</v>
      </c>
      <c r="C117" s="5" t="inlineStr">
        <is>
          <t>0 VALERY TERCEROS - CAJA</t>
        </is>
      </c>
      <c r="D117" s="7" t="n"/>
      <c r="E117" s="8" t="n"/>
      <c r="F117" s="9" t="n">
        <v>6538</v>
      </c>
      <c r="I117" s="10" t="inlineStr">
        <is>
          <t>EFECTIVO</t>
        </is>
      </c>
      <c r="J117" s="5" t="inlineStr">
        <is>
          <t>4638 VALERY DANIA TERCEROS - COBRADOR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F118" s="44">
        <f>SUM(F114:G117)</f>
        <v/>
      </c>
      <c r="I118" s="10" t="n"/>
      <c r="J118" s="5" t="n"/>
    </row>
    <row r="119" ht="15.75" customHeight="1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32" t="n">
        <v>112931717</v>
      </c>
      <c r="E119" s="15" t="n">
        <v>112931837</v>
      </c>
      <c r="F119" s="9" t="n"/>
      <c r="I119" s="10" t="n"/>
      <c r="J119" s="5" t="n"/>
    </row>
    <row r="120"/>
    <row r="121">
      <c r="D121" t="inlineStr">
        <is>
          <t>112931717</t>
        </is>
      </c>
    </row>
    <row r="122">
      <c r="A122" s="1" t="inlineStr">
        <is>
          <t>Cierre Caja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3" t="inlineStr">
        <is>
          <t>Del 14/03/2023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90" t="inlineStr">
        <is>
          <t>Cierre Caja</t>
        </is>
      </c>
      <c r="B124" s="90" t="inlineStr">
        <is>
          <t>Fecha</t>
        </is>
      </c>
      <c r="C124" s="90" t="inlineStr">
        <is>
          <t>Cajero</t>
        </is>
      </c>
      <c r="D124" s="90" t="inlineStr">
        <is>
          <t>Nro Voucher</t>
        </is>
      </c>
      <c r="E124" s="90" t="inlineStr">
        <is>
          <t>Nro Cuenta</t>
        </is>
      </c>
      <c r="F124" s="90" t="inlineStr">
        <is>
          <t>Tipo Ingreso</t>
        </is>
      </c>
      <c r="G124" s="91" t="n"/>
      <c r="H124" s="92" t="n"/>
      <c r="I124" s="90" t="inlineStr">
        <is>
          <t>TIPO DE INGRESO</t>
        </is>
      </c>
      <c r="J124" s="90" t="inlineStr">
        <is>
          <t>Cobrador</t>
        </is>
      </c>
    </row>
    <row r="125">
      <c r="A125" s="93" t="n"/>
      <c r="B125" s="93" t="n"/>
      <c r="C125" s="93" t="n"/>
      <c r="D125" s="93" t="n"/>
      <c r="E125" s="93" t="n"/>
      <c r="F125" s="4" t="inlineStr">
        <is>
          <t>EFECTIVO</t>
        </is>
      </c>
      <c r="G125" s="4" t="inlineStr">
        <is>
          <t>CHEQUE</t>
        </is>
      </c>
      <c r="H125" s="4" t="inlineStr">
        <is>
          <t>TRANSFERENCIA</t>
        </is>
      </c>
      <c r="I125" s="93" t="n"/>
      <c r="J125" s="93" t="n"/>
    </row>
    <row r="126">
      <c r="A126" s="5" t="inlineStr">
        <is>
          <t>CCAJ-RB01/48/2023</t>
        </is>
      </c>
      <c r="B126" s="6" t="n">
        <v>44999.71958054398</v>
      </c>
      <c r="C126" s="5" t="inlineStr">
        <is>
          <t>0 VALERY TERCEROS - CAJA</t>
        </is>
      </c>
      <c r="D126" s="7" t="n"/>
      <c r="E126" s="8" t="n"/>
      <c r="F126" s="9" t="n">
        <v>2447.4</v>
      </c>
      <c r="I126" s="10" t="inlineStr">
        <is>
          <t>EFECTIVO</t>
        </is>
      </c>
      <c r="J126" s="8" t="inlineStr">
        <is>
          <t>4524 ALVARO GARCIA - T02</t>
        </is>
      </c>
    </row>
    <row r="127">
      <c r="A127" s="5" t="inlineStr">
        <is>
          <t>CCAJ-RB01/48/2023</t>
        </is>
      </c>
      <c r="B127" s="6" t="n">
        <v>44999.71958054398</v>
      </c>
      <c r="C127" s="5" t="inlineStr">
        <is>
          <t>0 VALERY TERCEROS - CAJA</t>
        </is>
      </c>
      <c r="D127" s="7" t="n"/>
      <c r="E127" s="8" t="n"/>
      <c r="F127" s="9" t="n">
        <v>3233.9</v>
      </c>
      <c r="I127" s="10" t="inlineStr">
        <is>
          <t>EFECTIVO</t>
        </is>
      </c>
      <c r="J127" s="5" t="inlineStr">
        <is>
          <t>4637 ERICK EDUARDO IBAÑEZ ZAPATA</t>
        </is>
      </c>
    </row>
    <row r="128">
      <c r="A128" s="11" t="inlineStr">
        <is>
          <t>SAP</t>
        </is>
      </c>
      <c r="B128" s="3" t="n"/>
      <c r="C128" s="3" t="n"/>
      <c r="D128" s="7" t="n"/>
      <c r="E128" s="8" t="n"/>
      <c r="F128" s="44">
        <f>SUM(F126:G127)</f>
        <v/>
      </c>
      <c r="I128" s="10" t="n"/>
      <c r="J128" s="5" t="n"/>
    </row>
    <row r="129">
      <c r="A129" s="85" t="inlineStr">
        <is>
          <t>RECORTE SAP</t>
        </is>
      </c>
      <c r="B129" s="91" t="n"/>
      <c r="C129" s="92" t="n"/>
      <c r="D129" s="86" t="inlineStr">
        <is>
          <t>COMPROBANTES MN</t>
        </is>
      </c>
      <c r="E129" s="92" t="n"/>
      <c r="F129" s="73" t="n"/>
    </row>
    <row r="130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CAJA-BANCO</t>
        </is>
      </c>
      <c r="E130" s="13" t="inlineStr">
        <is>
          <t>COMPENSACION</t>
        </is>
      </c>
      <c r="F130" s="31" t="n"/>
    </row>
    <row r="131" ht="15.75" customHeight="1">
      <c r="D131" s="37" t="inlineStr">
        <is>
          <t>112938643</t>
        </is>
      </c>
      <c r="E131" s="33" t="n"/>
      <c r="F131" s="33" t="n"/>
    </row>
    <row r="132">
      <c r="A132" s="85" t="inlineStr">
        <is>
          <t>RECORTE SAP</t>
        </is>
      </c>
      <c r="B132" s="91" t="n"/>
      <c r="C132" s="92" t="n"/>
      <c r="D132" s="86" t="inlineStr">
        <is>
          <t>COMPROBANTES ME</t>
        </is>
      </c>
      <c r="E132" s="92" t="n"/>
      <c r="F132" s="73" t="n"/>
    </row>
    <row r="133">
      <c r="A133" s="13" t="inlineStr">
        <is>
          <t>CIERRE DE CAJA</t>
        </is>
      </c>
      <c r="B133" s="13" t="inlineStr">
        <is>
          <t>FECHA</t>
        </is>
      </c>
      <c r="C133" s="13" t="inlineStr">
        <is>
          <t>IMPORTE</t>
        </is>
      </c>
      <c r="D133" s="13" t="inlineStr">
        <is>
          <t>DOC CAJA-BANCO</t>
        </is>
      </c>
      <c r="E133" s="13" t="inlineStr">
        <is>
          <t>COMPENSACION</t>
        </is>
      </c>
      <c r="F133" s="31" t="n"/>
    </row>
    <row r="134" ht="15.75" customHeight="1">
      <c r="A134" s="24" t="n"/>
      <c r="B134" s="6" t="n"/>
      <c r="C134" s="5" t="n"/>
      <c r="D134" s="37" t="n"/>
      <c r="E134" s="33" t="n"/>
      <c r="F134" s="33" t="n"/>
      <c r="I134" s="10" t="n"/>
      <c r="J134" s="5" t="n"/>
    </row>
    <row r="135"/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15/03/2023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90" t="inlineStr">
        <is>
          <t>Cierre Caja</t>
        </is>
      </c>
      <c r="B138" s="90" t="inlineStr">
        <is>
          <t>Fecha</t>
        </is>
      </c>
      <c r="C138" s="90" t="inlineStr">
        <is>
          <t>Cajero</t>
        </is>
      </c>
      <c r="D138" s="90" t="inlineStr">
        <is>
          <t>Nro Voucher</t>
        </is>
      </c>
      <c r="E138" s="90" t="inlineStr">
        <is>
          <t>Nro Cuenta</t>
        </is>
      </c>
      <c r="F138" s="90" t="inlineStr">
        <is>
          <t>Tipo Ingreso</t>
        </is>
      </c>
      <c r="G138" s="91" t="n"/>
      <c r="H138" s="92" t="n"/>
      <c r="I138" s="90" t="inlineStr">
        <is>
          <t>TIPO DE INGRESO</t>
        </is>
      </c>
      <c r="J138" s="90" t="inlineStr">
        <is>
          <t>Cobrador</t>
        </is>
      </c>
    </row>
    <row r="139">
      <c r="A139" s="93" t="n"/>
      <c r="B139" s="93" t="n"/>
      <c r="C139" s="93" t="n"/>
      <c r="D139" s="93" t="n"/>
      <c r="E139" s="93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93" t="n"/>
      <c r="J139" s="93" t="n"/>
    </row>
    <row r="140">
      <c r="A140" s="5" t="inlineStr">
        <is>
          <t>CCAJ-RB01/49/2023</t>
        </is>
      </c>
      <c r="B140" s="6" t="n">
        <v>45000.72819613426</v>
      </c>
      <c r="C140" s="5" t="inlineStr">
        <is>
          <t>0 VALERY TERCEROS - CAJA</t>
        </is>
      </c>
      <c r="D140" s="7" t="n"/>
      <c r="E140" s="8" t="n"/>
      <c r="F140" s="9" t="n">
        <v>8967</v>
      </c>
      <c r="I140" s="10" t="inlineStr">
        <is>
          <t>EFECTIVO</t>
        </is>
      </c>
      <c r="J140" s="5" t="inlineStr">
        <is>
          <t>4637 ERICK EDUARDO IBAÑEZ ZAPATA</t>
        </is>
      </c>
    </row>
    <row r="141">
      <c r="A141" s="5" t="inlineStr">
        <is>
          <t>CCAJ-RB01/49/2023</t>
        </is>
      </c>
      <c r="B141" s="6" t="n">
        <v>45000.72819613426</v>
      </c>
      <c r="C141" s="5" t="inlineStr">
        <is>
          <t>0 VALERY TERCEROS - CAJA</t>
        </is>
      </c>
      <c r="D141" s="7" t="n"/>
      <c r="E141" s="8" t="n"/>
      <c r="F141" s="9" t="n">
        <v>556.3</v>
      </c>
      <c r="I141" s="10" t="inlineStr">
        <is>
          <t>EFECTIVO</t>
        </is>
      </c>
      <c r="J141" s="8" t="inlineStr">
        <is>
          <t>4524 ALVARO GARCIA - T02</t>
        </is>
      </c>
    </row>
    <row r="142">
      <c r="A142" s="11" t="inlineStr">
        <is>
          <t>SAP</t>
        </is>
      </c>
      <c r="B142" s="3" t="n"/>
      <c r="C142" s="3" t="n"/>
      <c r="D142" s="7" t="n"/>
      <c r="E142" s="8" t="n"/>
      <c r="F142" s="26">
        <f>SUM(F140:G141)</f>
        <v/>
      </c>
      <c r="H142" s="9" t="n"/>
      <c r="I142" s="10" t="n"/>
      <c r="J142" s="5" t="n"/>
    </row>
    <row r="143">
      <c r="A143" s="85" t="inlineStr">
        <is>
          <t>RECORTE SAP</t>
        </is>
      </c>
      <c r="B143" s="91" t="n"/>
      <c r="C143" s="92" t="n"/>
      <c r="D143" s="86" t="inlineStr">
        <is>
          <t>COMPROBANTES MN</t>
        </is>
      </c>
      <c r="E143" s="92" t="n"/>
      <c r="F143" s="73" t="n"/>
    </row>
    <row r="144">
      <c r="A144" s="13" t="inlineStr">
        <is>
          <t>CIERRE DE CAJA</t>
        </is>
      </c>
      <c r="B144" s="13" t="inlineStr">
        <is>
          <t>FECHA</t>
        </is>
      </c>
      <c r="C144" s="13" t="inlineStr">
        <is>
          <t>IMPORTE</t>
        </is>
      </c>
      <c r="D144" s="13" t="inlineStr">
        <is>
          <t>DOC CAJA-BANCO</t>
        </is>
      </c>
      <c r="E144" s="13" t="inlineStr">
        <is>
          <t>COMPENSACION</t>
        </is>
      </c>
      <c r="F144" s="31" t="n"/>
    </row>
    <row r="145" ht="15.75" customHeight="1">
      <c r="D145" s="37" t="n"/>
      <c r="E145" s="33" t="n"/>
      <c r="F145" s="33" t="n"/>
    </row>
    <row r="146">
      <c r="A146" s="85" t="inlineStr">
        <is>
          <t>RECORTE SAP</t>
        </is>
      </c>
      <c r="B146" s="91" t="n"/>
      <c r="C146" s="92" t="n"/>
      <c r="D146" s="86" t="inlineStr">
        <is>
          <t>COMPROBANTES ME</t>
        </is>
      </c>
      <c r="E146" s="92" t="n"/>
      <c r="F146" s="73" t="n"/>
    </row>
    <row r="147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CAJA-BANCO</t>
        </is>
      </c>
      <c r="E147" s="13" t="inlineStr">
        <is>
          <t>COMPENSACION</t>
        </is>
      </c>
      <c r="F147" s="31" t="n"/>
    </row>
    <row r="148" ht="15.75" customHeight="1">
      <c r="A148" s="24" t="n"/>
      <c r="B148" s="6" t="n"/>
      <c r="C148" s="5" t="n"/>
      <c r="D148" s="37" t="n"/>
      <c r="E148" s="33" t="n"/>
      <c r="F148" s="33" t="n"/>
      <c r="I148" s="10" t="n"/>
      <c r="J148" s="5" t="n"/>
    </row>
    <row r="149"/>
    <row r="150">
      <c r="A150" s="1" t="inlineStr">
        <is>
          <t>Cierre Caja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3" t="inlineStr">
        <is>
          <t>Del 16/03/2023</t>
        </is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90" t="inlineStr">
        <is>
          <t>Cierre Caja</t>
        </is>
      </c>
      <c r="B152" s="90" t="inlineStr">
        <is>
          <t>Fecha</t>
        </is>
      </c>
      <c r="C152" s="90" t="inlineStr">
        <is>
          <t>Cajero</t>
        </is>
      </c>
      <c r="D152" s="90" t="inlineStr">
        <is>
          <t>Nro Voucher</t>
        </is>
      </c>
      <c r="E152" s="90" t="inlineStr">
        <is>
          <t>Nro Cuenta</t>
        </is>
      </c>
      <c r="F152" s="90" t="inlineStr">
        <is>
          <t>Tipo Ingreso</t>
        </is>
      </c>
      <c r="G152" s="91" t="n"/>
      <c r="H152" s="92" t="n"/>
      <c r="I152" s="90" t="inlineStr">
        <is>
          <t>TIPO DE INGRESO</t>
        </is>
      </c>
      <c r="J152" s="90" t="inlineStr">
        <is>
          <t>Cobrador</t>
        </is>
      </c>
    </row>
    <row r="153">
      <c r="A153" s="93" t="n"/>
      <c r="B153" s="93" t="n"/>
      <c r="C153" s="93" t="n"/>
      <c r="D153" s="93" t="n"/>
      <c r="E153" s="93" t="n"/>
      <c r="F153" s="4" t="inlineStr">
        <is>
          <t>EFECTIVO</t>
        </is>
      </c>
      <c r="G153" s="4" t="inlineStr">
        <is>
          <t>CHEQUE</t>
        </is>
      </c>
      <c r="H153" s="4" t="inlineStr">
        <is>
          <t>TRANSFERENCIA</t>
        </is>
      </c>
      <c r="I153" s="93" t="n"/>
      <c r="J153" s="93" t="n"/>
    </row>
    <row r="154">
      <c r="A154" s="5" t="inlineStr">
        <is>
          <t>CCAJ-RB01/50/2023</t>
        </is>
      </c>
      <c r="B154" s="6" t="n">
        <v>45001.69597681713</v>
      </c>
      <c r="C154" s="5" t="inlineStr">
        <is>
          <t>0 VALERY TERCEROS - CAJA</t>
        </is>
      </c>
      <c r="D154" s="17" t="n">
        <v>45163343693</v>
      </c>
      <c r="E154" s="8" t="inlineStr">
        <is>
          <t>BISA-100070103</t>
        </is>
      </c>
      <c r="H154" s="9" t="n">
        <v>1000</v>
      </c>
      <c r="I154" s="5" t="inlineStr">
        <is>
          <t>DEPÓSITO BANCARIO</t>
        </is>
      </c>
      <c r="J154" s="5" t="inlineStr">
        <is>
          <t>4637 ERICK EDUARDO IBAÑEZ ZAPATA</t>
        </is>
      </c>
    </row>
    <row r="155">
      <c r="A155" s="5" t="inlineStr">
        <is>
          <t>CCAJ-RB01/50/2023</t>
        </is>
      </c>
      <c r="B155" s="6" t="n">
        <v>45001.69597681713</v>
      </c>
      <c r="C155" s="5" t="inlineStr">
        <is>
          <t>0 VALERY TERCEROS - CAJA</t>
        </is>
      </c>
      <c r="D155" s="7" t="n"/>
      <c r="E155" s="8" t="n"/>
      <c r="F155" s="9" t="n">
        <v>4974.3</v>
      </c>
      <c r="I155" s="10" t="inlineStr">
        <is>
          <t>EFECTIVO</t>
        </is>
      </c>
      <c r="J155" s="5" t="inlineStr">
        <is>
          <t>4637 ERICK EDUARDO IBAÑEZ ZAPATA</t>
        </is>
      </c>
    </row>
    <row r="156" ht="15.75" customHeight="1">
      <c r="A156" s="24" t="inlineStr">
        <is>
          <t>SAP</t>
        </is>
      </c>
      <c r="B156" s="6" t="n"/>
      <c r="C156" s="5" t="n"/>
      <c r="D156" s="7" t="n"/>
      <c r="E156" s="8" t="n"/>
      <c r="F156" s="33" t="n"/>
      <c r="G156" s="9" t="n"/>
      <c r="I156" s="10" t="n"/>
      <c r="J156" s="8" t="n"/>
    </row>
    <row r="157" ht="15.75" customHeight="1">
      <c r="A157" s="85" t="inlineStr">
        <is>
          <t>RECORTE SAP</t>
        </is>
      </c>
      <c r="B157" s="91" t="n"/>
      <c r="C157" s="92" t="n"/>
      <c r="D157" s="86" t="inlineStr">
        <is>
          <t>COMPROBANTES MN</t>
        </is>
      </c>
      <c r="E157" s="92" t="n"/>
      <c r="F157" s="33" t="n"/>
      <c r="G157" s="9" t="n"/>
      <c r="I157" s="10" t="n"/>
      <c r="J157" s="8" t="n"/>
    </row>
    <row r="158" ht="15.75" customHeight="1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CAJA-BANCO</t>
        </is>
      </c>
      <c r="E158" s="13" t="inlineStr">
        <is>
          <t>COMPENSACION</t>
        </is>
      </c>
      <c r="F158" s="33" t="n"/>
      <c r="G158" s="9" t="n"/>
      <c r="I158" s="10" t="n"/>
      <c r="J158" s="8" t="n"/>
    </row>
    <row r="159" ht="15.75" customHeight="1">
      <c r="D159" s="37" t="n"/>
      <c r="E159" s="33" t="n"/>
      <c r="F159" s="33" t="n"/>
      <c r="G159" s="9" t="n"/>
      <c r="I159" s="10" t="n"/>
      <c r="J159" s="8" t="n"/>
    </row>
    <row r="160" ht="15.75" customHeight="1">
      <c r="A160" s="85" t="inlineStr">
        <is>
          <t>RECORTE SAP</t>
        </is>
      </c>
      <c r="B160" s="91" t="n"/>
      <c r="C160" s="92" t="n"/>
      <c r="D160" s="86" t="inlineStr">
        <is>
          <t>COMPROBANTES ME</t>
        </is>
      </c>
      <c r="E160" s="92" t="n"/>
      <c r="F160" s="33" t="n"/>
      <c r="G160" s="9" t="n"/>
      <c r="I160" s="10" t="n"/>
      <c r="J160" s="8" t="n"/>
    </row>
    <row r="161" ht="15.75" customHeight="1">
      <c r="A161" s="13" t="inlineStr">
        <is>
          <t>CIERRE DE CAJA</t>
        </is>
      </c>
      <c r="B161" s="13" t="inlineStr">
        <is>
          <t>FECHA</t>
        </is>
      </c>
      <c r="C161" s="13" t="inlineStr">
        <is>
          <t>IMPORTE</t>
        </is>
      </c>
      <c r="D161" s="13" t="inlineStr">
        <is>
          <t>DOC CAJA-BANCO</t>
        </is>
      </c>
      <c r="E161" s="13" t="inlineStr">
        <is>
          <t>COMPENSACION</t>
        </is>
      </c>
      <c r="F161" s="33" t="n"/>
      <c r="G161" s="9" t="n"/>
      <c r="I161" s="10" t="n"/>
      <c r="J161" s="8" t="n"/>
    </row>
    <row r="162" ht="15.75" customHeight="1">
      <c r="A162" s="24" t="n"/>
      <c r="B162" s="6" t="n"/>
      <c r="C162" s="5" t="n"/>
      <c r="D162" s="37" t="n"/>
      <c r="E162" s="33" t="n"/>
      <c r="F162" s="33" t="n"/>
      <c r="G162" s="9" t="n"/>
      <c r="I162" s="10" t="n"/>
      <c r="J162" s="8" t="n"/>
    </row>
  </sheetData>
  <mergeCells count="132">
    <mergeCell ref="E112:E113"/>
    <mergeCell ref="F112:H112"/>
    <mergeCell ref="I73:I74"/>
    <mergeCell ref="J73:J74"/>
    <mergeCell ref="A73:A74"/>
    <mergeCell ref="B73:B74"/>
    <mergeCell ref="C73:C74"/>
    <mergeCell ref="D73:D74"/>
    <mergeCell ref="E73:E74"/>
    <mergeCell ref="F73:H73"/>
    <mergeCell ref="F82:H82"/>
    <mergeCell ref="I82:I83"/>
    <mergeCell ref="J82:J83"/>
    <mergeCell ref="A82:A83"/>
    <mergeCell ref="B82:B83"/>
    <mergeCell ref="C82:C83"/>
    <mergeCell ref="D82:D83"/>
    <mergeCell ref="E82:E83"/>
    <mergeCell ref="I23:I24"/>
    <mergeCell ref="J23:J24"/>
    <mergeCell ref="A23:A24"/>
    <mergeCell ref="B23:B24"/>
    <mergeCell ref="C23:C24"/>
    <mergeCell ref="D23:D24"/>
    <mergeCell ref="E23:E24"/>
    <mergeCell ref="F23:H23"/>
    <mergeCell ref="I3:I4"/>
    <mergeCell ref="J3:J4"/>
    <mergeCell ref="A3:A4"/>
    <mergeCell ref="B3:B4"/>
    <mergeCell ref="C3:C4"/>
    <mergeCell ref="D3:D4"/>
    <mergeCell ref="E3:E4"/>
    <mergeCell ref="F3:H3"/>
    <mergeCell ref="F14:H14"/>
    <mergeCell ref="I14:I15"/>
    <mergeCell ref="J14:J15"/>
    <mergeCell ref="A14:A15"/>
    <mergeCell ref="B14:B15"/>
    <mergeCell ref="C14:C15"/>
    <mergeCell ref="D14:D15"/>
    <mergeCell ref="E14:E15"/>
    <mergeCell ref="F42:H42"/>
    <mergeCell ref="I42:I43"/>
    <mergeCell ref="J42:J43"/>
    <mergeCell ref="A42:A43"/>
    <mergeCell ref="B42:B43"/>
    <mergeCell ref="C42:C43"/>
    <mergeCell ref="D42:D43"/>
    <mergeCell ref="E42:E43"/>
    <mergeCell ref="I33:I34"/>
    <mergeCell ref="J33:J34"/>
    <mergeCell ref="A33:A34"/>
    <mergeCell ref="B33:B34"/>
    <mergeCell ref="C33:C34"/>
    <mergeCell ref="D33:D34"/>
    <mergeCell ref="E33:E34"/>
    <mergeCell ref="F33:H33"/>
    <mergeCell ref="I63:I64"/>
    <mergeCell ref="J63:J64"/>
    <mergeCell ref="A63:A64"/>
    <mergeCell ref="B63:B64"/>
    <mergeCell ref="C63:C64"/>
    <mergeCell ref="D63:D64"/>
    <mergeCell ref="E63:E64"/>
    <mergeCell ref="F63:H63"/>
    <mergeCell ref="I51:I52"/>
    <mergeCell ref="J51:J52"/>
    <mergeCell ref="A51:A52"/>
    <mergeCell ref="B51:B52"/>
    <mergeCell ref="C51:C52"/>
    <mergeCell ref="D51:D52"/>
    <mergeCell ref="E51:E52"/>
    <mergeCell ref="F51:H51"/>
    <mergeCell ref="A132:C132"/>
    <mergeCell ref="D132:E132"/>
    <mergeCell ref="F93:H93"/>
    <mergeCell ref="I93:I94"/>
    <mergeCell ref="J93:J94"/>
    <mergeCell ref="A103:A104"/>
    <mergeCell ref="B103:B104"/>
    <mergeCell ref="C103:C104"/>
    <mergeCell ref="D103:D104"/>
    <mergeCell ref="E103:E104"/>
    <mergeCell ref="F103:H103"/>
    <mergeCell ref="I103:I104"/>
    <mergeCell ref="J103:J104"/>
    <mergeCell ref="A93:A94"/>
    <mergeCell ref="B93:B94"/>
    <mergeCell ref="C93:C94"/>
    <mergeCell ref="D93:D94"/>
    <mergeCell ref="E93:E94"/>
    <mergeCell ref="I112:I113"/>
    <mergeCell ref="J112:J113"/>
    <mergeCell ref="A112:A113"/>
    <mergeCell ref="B112:B113"/>
    <mergeCell ref="C112:C113"/>
    <mergeCell ref="D112:D113"/>
    <mergeCell ref="I124:I125"/>
    <mergeCell ref="J124:J125"/>
    <mergeCell ref="A124:A125"/>
    <mergeCell ref="B124:B125"/>
    <mergeCell ref="C124:C125"/>
    <mergeCell ref="D124:D125"/>
    <mergeCell ref="E124:E125"/>
    <mergeCell ref="F124:H124"/>
    <mergeCell ref="A129:C129"/>
    <mergeCell ref="D129:E129"/>
    <mergeCell ref="A143:C143"/>
    <mergeCell ref="D143:E143"/>
    <mergeCell ref="A146:C146"/>
    <mergeCell ref="D146:E146"/>
    <mergeCell ref="I138:I139"/>
    <mergeCell ref="J138:J139"/>
    <mergeCell ref="A138:A139"/>
    <mergeCell ref="B138:B139"/>
    <mergeCell ref="C138:C139"/>
    <mergeCell ref="D138:D139"/>
    <mergeCell ref="E138:E139"/>
    <mergeCell ref="F138:H138"/>
    <mergeCell ref="A157:C157"/>
    <mergeCell ref="D157:E157"/>
    <mergeCell ref="A160:C160"/>
    <mergeCell ref="D160:E160"/>
    <mergeCell ref="I152:I153"/>
    <mergeCell ref="J152:J153"/>
    <mergeCell ref="A152:A153"/>
    <mergeCell ref="B152:B153"/>
    <mergeCell ref="C152:C153"/>
    <mergeCell ref="D152:D153"/>
    <mergeCell ref="E152:E153"/>
    <mergeCell ref="F152:H152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G18" sqref="G18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D15" sqref="D15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50"/>
  <sheetViews>
    <sheetView topLeftCell="A190" workbookViewId="0">
      <selection activeCell="D193" sqref="D193:E193"/>
    </sheetView>
  </sheetViews>
  <sheetFormatPr baseColWidth="10" defaultRowHeight="15"/>
  <cols>
    <col width="14" bestFit="1" customWidth="1" min="1" max="1"/>
    <col width="10.85546875" bestFit="1" customWidth="1" min="2" max="2"/>
    <col width="32.7109375" customWidth="1" min="3" max="3"/>
    <col width="12.85546875" bestFit="1" customWidth="1" min="4" max="4"/>
    <col width="14.140625" bestFit="1" customWidth="1" min="5" max="5"/>
    <col width="11.5703125" bestFit="1" customWidth="1" min="6" max="6"/>
    <col width="6.28515625" bestFit="1" customWidth="1" min="7" max="7"/>
    <col width="11.28515625" bestFit="1" customWidth="1" min="8" max="8"/>
    <col width="3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CCAJ-LP01/91/23</t>
        </is>
      </c>
      <c r="B5" s="6" t="n">
        <v>44985.75740324074</v>
      </c>
      <c r="C5" s="5" t="inlineStr">
        <is>
          <t>3825 ABEL URBANO ALARCON ARROYO</t>
        </is>
      </c>
      <c r="D5" s="7" t="n"/>
      <c r="E5" s="8" t="n"/>
      <c r="F5" s="9" t="n">
        <v>1970.81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18" t="n">
        <v>112847501</v>
      </c>
      <c r="E7" s="15" t="n">
        <v>112847799</v>
      </c>
      <c r="H7" s="9" t="n"/>
      <c r="I7" s="10" t="n"/>
      <c r="J7" s="5" t="n"/>
    </row>
    <row r="8">
      <c r="A8" s="5" t="inlineStr">
        <is>
          <t xml:space="preserve"> </t>
        </is>
      </c>
      <c r="B8" s="6" t="n"/>
      <c r="C8" s="5" t="n"/>
      <c r="D8" s="16" t="inlineStr">
        <is>
          <t>BOOT</t>
        </is>
      </c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inlineStr">
        <is>
          <t>CCAJ-LP01/92/23</t>
        </is>
      </c>
      <c r="B10" s="6" t="n">
        <v>44985.78660083334</v>
      </c>
      <c r="C10" s="5" t="inlineStr">
        <is>
          <t>2936 JUAN CARLOS CAPCHA ORELLANA</t>
        </is>
      </c>
      <c r="D10" s="7" t="n"/>
      <c r="E10" s="8" t="n"/>
      <c r="F10" s="9" t="n">
        <v>4705.09</v>
      </c>
      <c r="I10" s="10" t="inlineStr">
        <is>
          <t>EFECTIVO</t>
        </is>
      </c>
      <c r="J10" s="5" t="inlineStr">
        <is>
          <t>2936 JUAN CARLOS CAPCHA ORELLANA</t>
        </is>
      </c>
    </row>
    <row r="11">
      <c r="A11" s="5" t="inlineStr">
        <is>
          <t>CCAJ-LP01/92/23</t>
        </is>
      </c>
      <c r="B11" s="6" t="n">
        <v>44985.78660083334</v>
      </c>
      <c r="C11" s="5" t="inlineStr">
        <is>
          <t>2936 JUAN CARLOS CAPCHA ORELLANA</t>
        </is>
      </c>
      <c r="D11" s="7" t="n"/>
      <c r="E11" s="8" t="n"/>
      <c r="H11" s="9" t="n">
        <v>45.9</v>
      </c>
      <c r="I11" s="5" t="inlineStr">
        <is>
          <t>TARJETA DE DÉBITO/CRÉDITO</t>
        </is>
      </c>
      <c r="J11" s="5" t="inlineStr">
        <is>
          <t>2936 JUAN CARLOS CAPCHA ORELLANA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18" t="n">
        <v>112847502</v>
      </c>
      <c r="E13" s="15" t="n">
        <v>112847801</v>
      </c>
      <c r="H13" s="9" t="n"/>
      <c r="I13" s="10" t="n"/>
      <c r="J13" s="5" t="n"/>
    </row>
    <row r="14">
      <c r="A14" s="5" t="n"/>
      <c r="B14" s="6" t="n"/>
      <c r="C14" s="5" t="n"/>
      <c r="D14" s="16" t="inlineStr">
        <is>
          <t>BOOT</t>
        </is>
      </c>
      <c r="E14" s="8" t="n"/>
      <c r="H14" s="9" t="n"/>
      <c r="I14" s="10" t="n"/>
      <c r="J14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01/03/2023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90" t="inlineStr">
        <is>
          <t>Cierre Caja</t>
        </is>
      </c>
      <c r="B18" s="90" t="inlineStr">
        <is>
          <t>Fecha</t>
        </is>
      </c>
      <c r="C18" s="90" t="inlineStr">
        <is>
          <t>Cajero</t>
        </is>
      </c>
      <c r="D18" s="90" t="inlineStr">
        <is>
          <t>Nro Voucher</t>
        </is>
      </c>
      <c r="E18" s="90" t="inlineStr">
        <is>
          <t>Nro Cuenta</t>
        </is>
      </c>
      <c r="F18" s="90" t="inlineStr">
        <is>
          <t>Tipo Ingreso</t>
        </is>
      </c>
      <c r="G18" s="91" t="n"/>
      <c r="H18" s="92" t="n"/>
      <c r="I18" s="90" t="inlineStr">
        <is>
          <t>TIPO DE INGRESO</t>
        </is>
      </c>
      <c r="J18" s="90" t="inlineStr">
        <is>
          <t>Cobrador</t>
        </is>
      </c>
    </row>
    <row r="19">
      <c r="A19" s="93" t="n"/>
      <c r="B19" s="93" t="n"/>
      <c r="C19" s="93" t="n"/>
      <c r="D19" s="93" t="n"/>
      <c r="E19" s="93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93" t="n"/>
      <c r="J19" s="93" t="n"/>
    </row>
    <row r="20">
      <c r="A20" s="5" t="inlineStr">
        <is>
          <t>CCAJ-LP01/93/23</t>
        </is>
      </c>
      <c r="B20" s="6" t="n">
        <v>44986.79186584491</v>
      </c>
      <c r="C20" s="5" t="inlineStr">
        <is>
          <t>3825 ABEL URBANO ALARCON ARROYO</t>
        </is>
      </c>
      <c r="D20" s="7" t="n"/>
      <c r="E20" s="8" t="n"/>
      <c r="F20" s="9" t="n">
        <v>5634.96</v>
      </c>
      <c r="I20" s="10" t="inlineStr">
        <is>
          <t>EFECTIVO</t>
        </is>
      </c>
      <c r="J20" s="5" t="inlineStr">
        <is>
          <t>3825 ABEL URBANO ALARCON ARROYO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H21" s="9" t="n"/>
      <c r="I21" s="10" t="n"/>
      <c r="J21" s="5" t="n"/>
    </row>
    <row r="22" ht="15.75" customHeight="1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  <c r="D22" s="32" t="inlineStr">
        <is>
          <t>112851418</t>
        </is>
      </c>
      <c r="E22" s="15" t="n">
        <v>112851442</v>
      </c>
      <c r="H22" s="9" t="n"/>
      <c r="I22" s="10" t="n"/>
      <c r="J22" s="5" t="n"/>
    </row>
    <row r="23" ht="15.75" customHeight="1">
      <c r="A23" s="5" t="n"/>
      <c r="B23" s="6" t="n"/>
      <c r="C23" s="5" t="n"/>
      <c r="D23" s="38" t="n">
        <v>112851378</v>
      </c>
      <c r="E23" s="40" t="inlineStr">
        <is>
          <t>REV</t>
        </is>
      </c>
      <c r="H23" s="9" t="n"/>
      <c r="I23" s="10" t="n"/>
      <c r="J23" s="5" t="n"/>
    </row>
    <row r="24">
      <c r="A24" s="5" t="n"/>
      <c r="B24" s="6" t="n"/>
      <c r="C24" s="5" t="n"/>
      <c r="D24" s="7" t="n"/>
      <c r="E24" s="8" t="n"/>
      <c r="H24" s="9" t="n"/>
      <c r="I24" s="10" t="n"/>
      <c r="J24" s="5" t="n"/>
    </row>
    <row r="25">
      <c r="A25" s="5" t="inlineStr">
        <is>
          <t>CCAJ-LP01/94/23</t>
        </is>
      </c>
      <c r="B25" s="6" t="n">
        <v>44986.79456049768</v>
      </c>
      <c r="C25" s="5" t="inlineStr">
        <is>
          <t>2936 JUAN CARLOS CAPCHA ORELLANA</t>
        </is>
      </c>
      <c r="D25" s="7" t="n"/>
      <c r="E25" s="8" t="n"/>
      <c r="F25" s="9" t="n">
        <v>5542.36</v>
      </c>
      <c r="I25" s="10" t="inlineStr">
        <is>
          <t>EFECTIVO</t>
        </is>
      </c>
      <c r="J25" s="5" t="inlineStr">
        <is>
          <t>2936 JUAN CARLOS CAPCHA ORELLANA</t>
        </is>
      </c>
    </row>
    <row r="26">
      <c r="A26" s="5" t="inlineStr">
        <is>
          <t>CCAJ-LP01/94/23</t>
        </is>
      </c>
      <c r="B26" s="6" t="n">
        <v>44986.79456049768</v>
      </c>
      <c r="C26" s="5" t="inlineStr">
        <is>
          <t>2936 JUAN CARLOS CAPCHA ORELLANA</t>
        </is>
      </c>
      <c r="D26" s="7" t="n"/>
      <c r="E26" s="8" t="n"/>
      <c r="H26" s="9" t="n">
        <v>803.14</v>
      </c>
      <c r="I26" s="5" t="inlineStr">
        <is>
          <t>TARJETA DE DÉBITO/CRÉDITO</t>
        </is>
      </c>
      <c r="J26" s="5" t="inlineStr">
        <is>
          <t>2936 JUAN CARLOS CAPCHA ORELLANA</t>
        </is>
      </c>
    </row>
    <row r="27">
      <c r="A27" s="11" t="inlineStr">
        <is>
          <t>SAP</t>
        </is>
      </c>
      <c r="B27" s="3" t="n"/>
      <c r="C27" s="3" t="n"/>
      <c r="D27" s="7" t="n"/>
      <c r="E27" s="8" t="n"/>
      <c r="H27" s="9" t="n"/>
      <c r="I27" s="10" t="n"/>
      <c r="J27" s="5" t="n"/>
    </row>
    <row r="28" ht="15.75" customHeight="1">
      <c r="A28" s="13" t="inlineStr">
        <is>
          <t>FECHA</t>
        </is>
      </c>
      <c r="B28" s="13" t="inlineStr">
        <is>
          <t>CIERRE DE CAJA</t>
        </is>
      </c>
      <c r="C28" s="13" t="inlineStr">
        <is>
          <t>IMPORTE</t>
        </is>
      </c>
      <c r="D28" s="32" t="inlineStr">
        <is>
          <t>112851419</t>
        </is>
      </c>
      <c r="E28" s="15" t="n">
        <v>112851443</v>
      </c>
      <c r="H28" s="9" t="n"/>
      <c r="I28" s="10" t="n"/>
      <c r="J28" s="5" t="n"/>
    </row>
    <row r="29" ht="15.75" customHeight="1">
      <c r="D29" s="38" t="n">
        <v>112851379</v>
      </c>
      <c r="E29" s="40" t="inlineStr">
        <is>
          <t>REV</t>
        </is>
      </c>
    </row>
    <row r="30"/>
    <row r="31">
      <c r="A31" s="1" t="inlineStr">
        <is>
          <t>Cierre Caja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3" t="inlineStr">
        <is>
          <t>Del 02/03/2023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90" t="inlineStr">
        <is>
          <t>Cierre Caja</t>
        </is>
      </c>
      <c r="B33" s="90" t="inlineStr">
        <is>
          <t>Fecha</t>
        </is>
      </c>
      <c r="C33" s="90" t="inlineStr">
        <is>
          <t>Cajero</t>
        </is>
      </c>
      <c r="D33" s="90" t="inlineStr">
        <is>
          <t>Nro Voucher</t>
        </is>
      </c>
      <c r="E33" s="90" t="inlineStr">
        <is>
          <t>Nro Cuenta</t>
        </is>
      </c>
      <c r="F33" s="90" t="inlineStr">
        <is>
          <t>Tipo Ingreso</t>
        </is>
      </c>
      <c r="G33" s="91" t="n"/>
      <c r="H33" s="92" t="n"/>
      <c r="I33" s="90" t="inlineStr">
        <is>
          <t>TIPO DE INGRESO</t>
        </is>
      </c>
      <c r="J33" s="90" t="inlineStr">
        <is>
          <t>Cobrador</t>
        </is>
      </c>
    </row>
    <row r="34">
      <c r="A34" s="93" t="n"/>
      <c r="B34" s="93" t="n"/>
      <c r="C34" s="93" t="n"/>
      <c r="D34" s="93" t="n"/>
      <c r="E34" s="93" t="n"/>
      <c r="F34" s="4" t="inlineStr">
        <is>
          <t>EFECTIVO</t>
        </is>
      </c>
      <c r="G34" s="4" t="inlineStr">
        <is>
          <t>CHEQUE</t>
        </is>
      </c>
      <c r="H34" s="4" t="inlineStr">
        <is>
          <t>TRANSFERENCIA</t>
        </is>
      </c>
      <c r="I34" s="93" t="n"/>
      <c r="J34" s="93" t="n"/>
    </row>
    <row r="35">
      <c r="A35" s="5" t="inlineStr">
        <is>
          <t>CCAJ-LP01/95/23</t>
        </is>
      </c>
      <c r="B35" s="6" t="n">
        <v>44987.79170155092</v>
      </c>
      <c r="C35" s="5" t="inlineStr">
        <is>
          <t>3825 ABEL URBANO ALARCON ARROYO</t>
        </is>
      </c>
      <c r="D35" s="7" t="n"/>
      <c r="E35" s="8" t="n"/>
      <c r="F35" s="9" t="n">
        <v>4273.83</v>
      </c>
      <c r="I35" s="10" t="inlineStr">
        <is>
          <t>EFECTIVO</t>
        </is>
      </c>
      <c r="J35" s="5" t="inlineStr">
        <is>
          <t>3825 ABEL URBANO ALARCON ARROYO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5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32" t="inlineStr">
        <is>
          <t>112862269</t>
        </is>
      </c>
      <c r="E37" s="15" t="n">
        <v>112862422</v>
      </c>
      <c r="H37" s="9" t="n"/>
      <c r="I37" s="10" t="n"/>
      <c r="J37" s="5" t="n"/>
    </row>
    <row r="38" ht="15.75" customHeight="1">
      <c r="F38" s="15" t="n"/>
    </row>
    <row r="39">
      <c r="A39" s="5" t="n"/>
      <c r="B39" s="6" t="n"/>
      <c r="C39" s="5" t="n"/>
      <c r="D39" s="7" t="n"/>
      <c r="E39" s="8" t="n"/>
      <c r="H39" s="9" t="n"/>
      <c r="I39" s="10" t="n"/>
      <c r="J39" s="5" t="n"/>
    </row>
    <row r="40">
      <c r="A40" s="5" t="inlineStr">
        <is>
          <t>CCAJ-LP01/96/23</t>
        </is>
      </c>
      <c r="B40" s="6" t="n">
        <v>44987.79342135417</v>
      </c>
      <c r="C40" s="5" t="inlineStr">
        <is>
          <t>2936 JUAN CARLOS CAPCHA ORELLANA</t>
        </is>
      </c>
      <c r="D40" s="7" t="n"/>
      <c r="E40" s="8" t="n"/>
      <c r="F40" s="9" t="n">
        <v>3997.29</v>
      </c>
      <c r="I40" s="10" t="inlineStr">
        <is>
          <t>EFECTIVO</t>
        </is>
      </c>
      <c r="J40" s="5" t="inlineStr">
        <is>
          <t>2936 JUAN CARLOS CAPCHA ORELLANA</t>
        </is>
      </c>
    </row>
    <row r="41">
      <c r="A41" s="5" t="inlineStr">
        <is>
          <t>CCAJ-LP01/96/23</t>
        </is>
      </c>
      <c r="B41" s="6" t="n">
        <v>44987.79342135417</v>
      </c>
      <c r="C41" s="5" t="inlineStr">
        <is>
          <t>2936 JUAN CARLOS CAPCHA ORELLANA</t>
        </is>
      </c>
      <c r="D41" s="7" t="n"/>
      <c r="E41" s="8" t="n"/>
      <c r="H41" s="9" t="n">
        <v>549.3</v>
      </c>
      <c r="I41" s="5" t="inlineStr">
        <is>
          <t>TARJETA DE DÉBITO/CRÉDITO</t>
        </is>
      </c>
      <c r="J41" s="5" t="inlineStr">
        <is>
          <t>2936 JUAN CARLOS CAPCHA ORELLANA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5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32" t="inlineStr">
        <is>
          <t>112862270</t>
        </is>
      </c>
      <c r="E43" s="15" t="n">
        <v>112862424</v>
      </c>
      <c r="H43" s="9" t="n"/>
      <c r="I43" s="5" t="n"/>
      <c r="J43" s="5" t="n"/>
    </row>
    <row r="44" ht="15.75" customHeight="1">
      <c r="D44" s="32" t="n"/>
      <c r="E44" s="15" t="n"/>
    </row>
    <row r="45"/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03/03/2023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90" t="inlineStr">
        <is>
          <t>Cierre Caja</t>
        </is>
      </c>
      <c r="B48" s="90" t="inlineStr">
        <is>
          <t>Fecha</t>
        </is>
      </c>
      <c r="C48" s="90" t="inlineStr">
        <is>
          <t>Cajero</t>
        </is>
      </c>
      <c r="D48" s="90" t="inlineStr">
        <is>
          <t>Nro Voucher</t>
        </is>
      </c>
      <c r="E48" s="90" t="inlineStr">
        <is>
          <t>Nro Cuenta</t>
        </is>
      </c>
      <c r="F48" s="90" t="inlineStr">
        <is>
          <t>Tipo Ingreso</t>
        </is>
      </c>
      <c r="G48" s="91" t="n"/>
      <c r="H48" s="92" t="n"/>
      <c r="I48" s="90" t="inlineStr">
        <is>
          <t>TIPO DE INGRESO</t>
        </is>
      </c>
      <c r="J48" s="90" t="inlineStr">
        <is>
          <t>Cobrador</t>
        </is>
      </c>
    </row>
    <row r="49">
      <c r="A49" s="93" t="n"/>
      <c r="B49" s="93" t="n"/>
      <c r="C49" s="93" t="n"/>
      <c r="D49" s="93" t="n"/>
      <c r="E49" s="93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93" t="n"/>
      <c r="J49" s="93" t="n"/>
    </row>
    <row r="50">
      <c r="A50" s="5" t="inlineStr">
        <is>
          <t>CCAJ-LP01/97/23</t>
        </is>
      </c>
      <c r="B50" s="6" t="n">
        <v>44988.7918302662</v>
      </c>
      <c r="C50" s="5" t="inlineStr">
        <is>
          <t>3825 ABEL URBANO ALARCON ARROYO</t>
        </is>
      </c>
      <c r="D50" s="7" t="n"/>
      <c r="E50" s="8" t="n"/>
      <c r="F50" s="9" t="n">
        <v>4272.01</v>
      </c>
      <c r="I50" s="10" t="inlineStr">
        <is>
          <t>EFECTIVO</t>
        </is>
      </c>
      <c r="J50" s="5" t="inlineStr">
        <is>
          <t>3825 ABEL URBANO ALARCON ARROYO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5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32" t="inlineStr">
        <is>
          <t>112862267</t>
        </is>
      </c>
      <c r="E52" s="15" t="n">
        <v>112862425</v>
      </c>
      <c r="H52" s="9" t="n"/>
      <c r="I52" s="5" t="n"/>
      <c r="J52" s="5" t="n"/>
    </row>
    <row r="53">
      <c r="A53" s="5" t="n"/>
      <c r="B53" s="6" t="n"/>
      <c r="C53" s="5" t="n"/>
      <c r="D53" s="7" t="n"/>
      <c r="E53" s="8" t="n"/>
      <c r="F53" s="9" t="n"/>
      <c r="I53" s="10" t="n"/>
      <c r="J53" s="5" t="n"/>
    </row>
    <row r="54">
      <c r="A54" s="5" t="n"/>
      <c r="B54" s="6" t="n"/>
      <c r="C54" s="5" t="n"/>
      <c r="D54" s="7" t="n"/>
      <c r="E54" s="8" t="n"/>
      <c r="F54" s="9" t="n"/>
      <c r="I54" s="10" t="n"/>
      <c r="J54" s="5" t="n"/>
    </row>
    <row r="55">
      <c r="A55" s="5" t="inlineStr">
        <is>
          <t>CCAJ-LP01/98/23</t>
        </is>
      </c>
      <c r="B55" s="6" t="n">
        <v>44988.79273131945</v>
      </c>
      <c r="C55" s="5" t="inlineStr">
        <is>
          <t>2936 JUAN CARLOS CAPCHA ORELLANA</t>
        </is>
      </c>
      <c r="D55" s="7" t="n"/>
      <c r="E55" s="8" t="n"/>
      <c r="F55" s="9" t="n">
        <v>3467.76</v>
      </c>
      <c r="I55" s="10" t="inlineStr">
        <is>
          <t>EFECTIVO</t>
        </is>
      </c>
      <c r="J55" s="5" t="inlineStr">
        <is>
          <t>2936 JUAN CARLOS CAPCHA ORELLANA</t>
        </is>
      </c>
    </row>
    <row r="56">
      <c r="A56" s="5" t="inlineStr">
        <is>
          <t>CCAJ-LP01/98/23</t>
        </is>
      </c>
      <c r="B56" s="6" t="n">
        <v>44988.79273131945</v>
      </c>
      <c r="C56" s="5" t="inlineStr">
        <is>
          <t>2936 JUAN CARLOS CAPCHA ORELLANA</t>
        </is>
      </c>
      <c r="D56" s="7" t="n"/>
      <c r="E56" s="8" t="n"/>
      <c r="H56" s="9" t="n">
        <v>201.99</v>
      </c>
      <c r="I56" s="5" t="inlineStr">
        <is>
          <t>TARJETA DE DÉBITO/CRÉDITO</t>
        </is>
      </c>
      <c r="J56" s="5" t="inlineStr">
        <is>
          <t>2936 JUAN CARLOS CAPCHA ORELLANA</t>
        </is>
      </c>
    </row>
    <row r="57" ht="15.75" customHeight="1">
      <c r="A57" s="11" t="inlineStr">
        <is>
          <t>SAP</t>
        </is>
      </c>
      <c r="B57" s="3" t="n"/>
      <c r="C57" s="3" t="n"/>
      <c r="D57" s="32" t="n"/>
      <c r="E57" s="15" t="n"/>
      <c r="H57" s="9" t="n"/>
      <c r="I57" s="5" t="n"/>
      <c r="J57" s="5" t="n"/>
    </row>
    <row r="58" ht="15.75" customHeight="1">
      <c r="A58" s="13" t="inlineStr">
        <is>
          <t>FECHA</t>
        </is>
      </c>
      <c r="B58" s="13" t="inlineStr">
        <is>
          <t>CIERRE DE CAJA</t>
        </is>
      </c>
      <c r="C58" s="13" t="inlineStr">
        <is>
          <t>IMPORTE</t>
        </is>
      </c>
      <c r="D58" s="32" t="inlineStr">
        <is>
          <t>112862268</t>
        </is>
      </c>
      <c r="E58" s="15" t="n">
        <v>112862426</v>
      </c>
      <c r="H58" s="9" t="n"/>
      <c r="I58" s="5" t="n"/>
      <c r="J58" s="5" t="n"/>
    </row>
    <row r="59">
      <c r="A59" s="5" t="n"/>
      <c r="B59" s="6" t="n"/>
      <c r="C59" s="5" t="n"/>
      <c r="F59" s="9" t="n"/>
      <c r="I59" s="10" t="n"/>
      <c r="J59" s="5" t="n"/>
    </row>
    <row r="60">
      <c r="A60" s="5" t="n"/>
      <c r="B60" s="6" t="n"/>
      <c r="C60" s="5" t="n"/>
      <c r="D60" s="7" t="n"/>
      <c r="E60" s="8" t="n"/>
      <c r="F60" s="9" t="n"/>
      <c r="I60" s="10" t="n"/>
      <c r="J60" s="5" t="n"/>
    </row>
    <row r="61">
      <c r="A61" s="1" t="inlineStr">
        <is>
          <t>Cierre Caja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3" t="inlineStr">
        <is>
          <t>Del 04/03/2023</t>
        </is>
      </c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90" t="inlineStr">
        <is>
          <t>Cierre Caja</t>
        </is>
      </c>
      <c r="B63" s="90" t="inlineStr">
        <is>
          <t>Fecha</t>
        </is>
      </c>
      <c r="C63" s="90" t="inlineStr">
        <is>
          <t>Cajero</t>
        </is>
      </c>
      <c r="D63" s="90" t="inlineStr">
        <is>
          <t>Nro Voucher</t>
        </is>
      </c>
      <c r="E63" s="90" t="inlineStr">
        <is>
          <t>Nro Cuenta</t>
        </is>
      </c>
      <c r="F63" s="90" t="inlineStr">
        <is>
          <t>Tipo Ingreso</t>
        </is>
      </c>
      <c r="G63" s="91" t="n"/>
      <c r="H63" s="92" t="n"/>
      <c r="I63" s="90" t="inlineStr">
        <is>
          <t>TIPO DE INGRESO</t>
        </is>
      </c>
      <c r="J63" s="90" t="inlineStr">
        <is>
          <t>Cobrador</t>
        </is>
      </c>
    </row>
    <row r="64">
      <c r="A64" s="93" t="n"/>
      <c r="B64" s="93" t="n"/>
      <c r="C64" s="93" t="n"/>
      <c r="D64" s="93" t="n"/>
      <c r="E64" s="93" t="n"/>
      <c r="F64" s="4" t="inlineStr">
        <is>
          <t>EFECTIVO</t>
        </is>
      </c>
      <c r="G64" s="4" t="inlineStr">
        <is>
          <t>CHEQUE</t>
        </is>
      </c>
      <c r="H64" s="4" t="inlineStr">
        <is>
          <t>TRANSFERENCIA</t>
        </is>
      </c>
      <c r="I64" s="93" t="n"/>
      <c r="J64" s="93" t="n"/>
    </row>
    <row r="65">
      <c r="A65" s="5" t="inlineStr">
        <is>
          <t>CCAJ-LP01/99/23</t>
        </is>
      </c>
      <c r="B65" s="6" t="n">
        <v>44989.58880865741</v>
      </c>
      <c r="C65" s="5" t="inlineStr">
        <is>
          <t>3825 ABEL URBANO ALARCON ARROYO</t>
        </is>
      </c>
      <c r="D65" s="7" t="n"/>
      <c r="E65" s="8" t="n"/>
      <c r="F65" s="9" t="n">
        <v>10584.37</v>
      </c>
      <c r="I65" s="10" t="inlineStr">
        <is>
          <t>EFECTIVO</t>
        </is>
      </c>
      <c r="J65" s="5" t="inlineStr">
        <is>
          <t>3825 ABEL URBANO ALARCON ARROYO</t>
        </is>
      </c>
    </row>
    <row r="66">
      <c r="A66" s="5" t="inlineStr">
        <is>
          <t>CCAJ-LP01/99/23</t>
        </is>
      </c>
      <c r="B66" s="6" t="n">
        <v>44989.58880865741</v>
      </c>
      <c r="C66" s="5" t="inlineStr">
        <is>
          <t>3825 ABEL URBANO ALARCON ARROYO</t>
        </is>
      </c>
      <c r="D66" s="7" t="n"/>
      <c r="E66" s="8" t="n"/>
      <c r="H66" s="9" t="n">
        <v>2034.4</v>
      </c>
      <c r="I66" s="5" t="inlineStr">
        <is>
          <t>TARJETA DE DÉBITO/CRÉDITO</t>
        </is>
      </c>
      <c r="J66" s="5" t="inlineStr">
        <is>
          <t>3825 ABEL URBANO ALARCON ARROYO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H67" s="9" t="n"/>
      <c r="I67" s="5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32" t="inlineStr">
        <is>
          <t>112863723</t>
        </is>
      </c>
      <c r="E68" s="15" t="n">
        <v>112863794</v>
      </c>
      <c r="H68" s="9" t="n"/>
      <c r="I68" s="5" t="n"/>
      <c r="J68" s="5" t="n"/>
    </row>
    <row r="69">
      <c r="A69" s="5" t="n"/>
      <c r="B69" s="6" t="n"/>
      <c r="C69" s="5" t="n"/>
      <c r="F69" s="9" t="n"/>
      <c r="I69" s="10" t="n"/>
      <c r="J69" s="5" t="n"/>
    </row>
    <row r="70" ht="15.75" customHeight="1">
      <c r="A70" s="5" t="n"/>
      <c r="B70" s="6" t="n"/>
      <c r="C70" s="5" t="n"/>
      <c r="D70" s="32" t="n"/>
      <c r="E70" s="15" t="n"/>
      <c r="F70" s="9" t="n"/>
      <c r="I70" s="10" t="n"/>
      <c r="J70" s="5" t="n"/>
    </row>
    <row r="71">
      <c r="A71" s="11" t="inlineStr">
        <is>
          <t>SAP</t>
        </is>
      </c>
      <c r="B71" s="3" t="n"/>
      <c r="C71" s="3" t="n"/>
      <c r="D71" s="7" t="n"/>
      <c r="E71" s="8" t="n"/>
      <c r="H71" s="9" t="n"/>
      <c r="I71" s="5" t="n"/>
      <c r="J71" s="5" t="n"/>
    </row>
    <row r="72" ht="15.75" customHeight="1">
      <c r="A72" s="13" t="inlineStr">
        <is>
          <t>FECHA</t>
        </is>
      </c>
      <c r="B72" s="13" t="inlineStr">
        <is>
          <t>CIERRE DE CAJA</t>
        </is>
      </c>
      <c r="C72" s="13" t="inlineStr">
        <is>
          <t>IMPORTE</t>
        </is>
      </c>
      <c r="D72" s="32" t="n"/>
      <c r="E72" s="15" t="n"/>
      <c r="H72" s="9" t="n"/>
      <c r="I72" s="5" t="n"/>
      <c r="J72" s="5" t="n"/>
    </row>
    <row r="73">
      <c r="A73" s="29" t="inlineStr">
        <is>
          <t xml:space="preserve">Permiso de cajero Juan Capcha su caja se encontraba cerrada S/G explicación por Whatsap </t>
        </is>
      </c>
      <c r="B73" s="28" t="n"/>
      <c r="C73" s="28" t="n"/>
      <c r="D73" s="28" t="n"/>
      <c r="E73" s="28" t="n"/>
    </row>
    <row r="74"/>
    <row r="75"/>
    <row r="76"/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06/03/2023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90" t="inlineStr">
        <is>
          <t>Cierre Caja</t>
        </is>
      </c>
      <c r="B79" s="90" t="inlineStr">
        <is>
          <t>Fecha</t>
        </is>
      </c>
      <c r="C79" s="90" t="inlineStr">
        <is>
          <t>Cajero</t>
        </is>
      </c>
      <c r="D79" s="90" t="inlineStr">
        <is>
          <t>Nro Voucher</t>
        </is>
      </c>
      <c r="E79" s="90" t="inlineStr">
        <is>
          <t>Nro Cuenta</t>
        </is>
      </c>
      <c r="F79" s="90" t="inlineStr">
        <is>
          <t>Tipo Ingreso</t>
        </is>
      </c>
      <c r="G79" s="91" t="n"/>
      <c r="H79" s="92" t="n"/>
      <c r="I79" s="90" t="inlineStr">
        <is>
          <t>TIPO DE INGRESO</t>
        </is>
      </c>
      <c r="J79" s="90" t="inlineStr">
        <is>
          <t>Cobrador</t>
        </is>
      </c>
    </row>
    <row r="80">
      <c r="A80" s="93" t="n"/>
      <c r="B80" s="93" t="n"/>
      <c r="C80" s="93" t="n"/>
      <c r="D80" s="93" t="n"/>
      <c r="E80" s="93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93" t="n"/>
      <c r="J80" s="93" t="n"/>
    </row>
    <row r="81">
      <c r="A81" s="5" t="inlineStr">
        <is>
          <t>CCAJ-LP01/100/23</t>
        </is>
      </c>
      <c r="B81" s="6" t="n">
        <v>44991.79615364583</v>
      </c>
      <c r="C81" s="5" t="inlineStr">
        <is>
          <t>3825 ABEL URBANO ALARCON ARROYO</t>
        </is>
      </c>
      <c r="D81" s="7" t="n"/>
      <c r="E81" s="8" t="n"/>
      <c r="F81" s="9" t="n">
        <v>9035.629999999999</v>
      </c>
      <c r="I81" s="10" t="inlineStr">
        <is>
          <t>EFECTIVO</t>
        </is>
      </c>
      <c r="J81" s="5" t="inlineStr">
        <is>
          <t>3825 ABEL URBANO ALARCON ARROYO</t>
        </is>
      </c>
    </row>
    <row r="82">
      <c r="A82" s="5" t="inlineStr">
        <is>
          <t>CCAJ-LP01/100/23</t>
        </is>
      </c>
      <c r="B82" s="6" t="n">
        <v>44991.79615364583</v>
      </c>
      <c r="C82" s="5" t="inlineStr">
        <is>
          <t>3825 ABEL URBANO ALARCON ARROYO</t>
        </is>
      </c>
      <c r="D82" s="7" t="n"/>
      <c r="E82" s="8" t="n"/>
      <c r="H82" s="9" t="n">
        <v>262.14</v>
      </c>
      <c r="I82" s="5" t="inlineStr">
        <is>
          <t>TARJETA DE DÉBITO/CRÉDITO</t>
        </is>
      </c>
      <c r="J82" s="5" t="inlineStr">
        <is>
          <t>3825 ABEL URBANO ALARCON ARROYO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5" t="n"/>
      <c r="J83" s="5" t="n"/>
    </row>
    <row r="84" ht="15.75" customHeight="1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32" t="n">
        <v>112865840</v>
      </c>
      <c r="E84" s="15" t="n">
        <v>112865880</v>
      </c>
      <c r="H84" s="9" t="n"/>
      <c r="I84" s="5" t="n"/>
      <c r="J84" s="5" t="n"/>
    </row>
    <row r="85" ht="15.75" customHeight="1">
      <c r="A85" s="5" t="n"/>
      <c r="B85" s="6" t="n"/>
      <c r="C85" s="5" t="n"/>
      <c r="D85" s="32" t="n"/>
      <c r="E85" s="15" t="n"/>
      <c r="F85" s="9" t="n"/>
      <c r="I85" s="10" t="n"/>
      <c r="J85" s="5" t="n"/>
    </row>
    <row r="86">
      <c r="A86" s="5" t="n"/>
      <c r="B86" s="6" t="n"/>
      <c r="C86" s="5" t="n"/>
      <c r="D86" s="7" t="n"/>
      <c r="E86" s="8" t="n"/>
      <c r="F86" s="9" t="n"/>
      <c r="I86" s="10" t="n"/>
      <c r="J86" s="5" t="n"/>
    </row>
    <row r="87">
      <c r="A87" s="11" t="inlineStr">
        <is>
          <t>SAP</t>
        </is>
      </c>
      <c r="B87" s="3" t="n"/>
      <c r="C87" s="3" t="n"/>
      <c r="D87" s="7" t="n"/>
      <c r="E87" s="8" t="n"/>
      <c r="H87" s="9" t="n"/>
      <c r="I87" s="5" t="n"/>
      <c r="J87" s="5" t="n"/>
    </row>
    <row r="88" ht="15.75" customHeight="1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32" t="n"/>
      <c r="E88" s="15" t="n"/>
      <c r="H88" s="9" t="n"/>
      <c r="I88" s="5" t="n"/>
      <c r="J88" s="5" t="n"/>
    </row>
    <row r="89">
      <c r="A89" s="29" t="inlineStr">
        <is>
          <t xml:space="preserve">Permiso de cajero Juan Capcha su caja se encontraba cerrada S/G explicación por Whatsap </t>
        </is>
      </c>
      <c r="B89" s="28" t="n"/>
      <c r="C89" s="28" t="n"/>
      <c r="D89" s="28" t="n"/>
      <c r="E89" s="28" t="n"/>
    </row>
    <row r="90"/>
    <row r="91"/>
    <row r="92"/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07/03/2023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90" t="inlineStr">
        <is>
          <t>Cierre Caja</t>
        </is>
      </c>
      <c r="B95" s="90" t="inlineStr">
        <is>
          <t>Fecha</t>
        </is>
      </c>
      <c r="C95" s="90" t="inlineStr">
        <is>
          <t>Cajero</t>
        </is>
      </c>
      <c r="D95" s="90" t="inlineStr">
        <is>
          <t>Nro Voucher</t>
        </is>
      </c>
      <c r="E95" s="90" t="inlineStr">
        <is>
          <t>Nro Cuenta</t>
        </is>
      </c>
      <c r="F95" s="90" t="inlineStr">
        <is>
          <t>Tipo Ingreso</t>
        </is>
      </c>
      <c r="G95" s="91" t="n"/>
      <c r="H95" s="92" t="n"/>
      <c r="I95" s="90" t="inlineStr">
        <is>
          <t>TIPO DE INGRESO</t>
        </is>
      </c>
      <c r="J95" s="90" t="inlineStr">
        <is>
          <t>Cobrador</t>
        </is>
      </c>
    </row>
    <row r="96">
      <c r="A96" s="93" t="n"/>
      <c r="B96" s="93" t="n"/>
      <c r="C96" s="93" t="n"/>
      <c r="D96" s="93" t="n"/>
      <c r="E96" s="93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93" t="n"/>
      <c r="J96" s="93" t="n"/>
    </row>
    <row r="97">
      <c r="A97" s="5" t="inlineStr">
        <is>
          <t>CCAJ-LP01/101/23</t>
        </is>
      </c>
      <c r="B97" s="6" t="n">
        <v>44992.79195079861</v>
      </c>
      <c r="C97" s="5" t="inlineStr">
        <is>
          <t>3825 ABEL URBANO ALARCON ARROYO</t>
        </is>
      </c>
      <c r="D97" s="7" t="n"/>
      <c r="E97" s="8" t="n"/>
      <c r="F97" s="9" t="n">
        <v>2769.24</v>
      </c>
      <c r="I97" s="10" t="inlineStr">
        <is>
          <t>EFECTIVO</t>
        </is>
      </c>
      <c r="J97" s="5" t="inlineStr">
        <is>
          <t>3825 ABEL URBANO ALARCON ARROYO</t>
        </is>
      </c>
    </row>
    <row r="98">
      <c r="A98" s="11" t="inlineStr">
        <is>
          <t>SAP</t>
        </is>
      </c>
      <c r="B98" s="3" t="n"/>
      <c r="C98" s="3" t="n"/>
      <c r="D98" s="7" t="n"/>
      <c r="E98" s="8" t="n"/>
      <c r="H98" s="9" t="n"/>
      <c r="I98" s="5" t="n"/>
      <c r="J98" s="5" t="n"/>
    </row>
    <row r="99" ht="15.75" customHeight="1">
      <c r="A99" s="13" t="inlineStr">
        <is>
          <t>FECHA</t>
        </is>
      </c>
      <c r="B99" s="13" t="inlineStr">
        <is>
          <t>CIERRE DE CAJA</t>
        </is>
      </c>
      <c r="C99" s="13" t="inlineStr">
        <is>
          <t>IMPORTE</t>
        </is>
      </c>
      <c r="D99" s="32" t="inlineStr">
        <is>
          <t>112873851</t>
        </is>
      </c>
      <c r="E99" s="15" t="n">
        <v>112888992</v>
      </c>
      <c r="H99" s="9" t="n"/>
      <c r="I99" s="5" t="n"/>
      <c r="J99" s="5" t="n"/>
    </row>
    <row r="100" ht="15.75" customHeight="1">
      <c r="A100" s="5" t="n"/>
      <c r="B100" s="6" t="n"/>
      <c r="C100" s="5" t="n"/>
      <c r="D100" s="32" t="n"/>
      <c r="E100" s="15" t="n"/>
      <c r="F100" s="9" t="n"/>
      <c r="I100" s="10" t="n"/>
      <c r="J100" s="5" t="n"/>
    </row>
    <row r="101">
      <c r="A101" s="5" t="n"/>
      <c r="B101" s="6" t="n"/>
      <c r="C101" s="5" t="n"/>
      <c r="D101" s="7" t="n"/>
      <c r="E101" s="8" t="n"/>
      <c r="F101" s="9" t="n"/>
      <c r="I101" s="10" t="n"/>
      <c r="J101" s="5" t="n"/>
    </row>
    <row r="102">
      <c r="A102" s="5" t="inlineStr">
        <is>
          <t>CCAJ-LP01/102/23</t>
        </is>
      </c>
      <c r="B102" s="6" t="n">
        <v>44992.79240934028</v>
      </c>
      <c r="C102" s="5" t="inlineStr">
        <is>
          <t>2936 JUAN CARLOS CAPCHA ORELLANA</t>
        </is>
      </c>
      <c r="D102" s="7" t="n"/>
      <c r="E102" s="8" t="n"/>
      <c r="F102" s="9" t="n">
        <v>6362.47</v>
      </c>
      <c r="I102" s="10" t="inlineStr">
        <is>
          <t>EFECTIVO</t>
        </is>
      </c>
      <c r="J102" s="5" t="inlineStr">
        <is>
          <t>2936 JUAN CARLOS CAPCHA ORELLANA</t>
        </is>
      </c>
    </row>
    <row r="103">
      <c r="A103" s="5" t="inlineStr">
        <is>
          <t>CCAJ-LP01/102/23</t>
        </is>
      </c>
      <c r="B103" s="6" t="n">
        <v>44992.79240934028</v>
      </c>
      <c r="C103" s="5" t="inlineStr">
        <is>
          <t>2936 JUAN CARLOS CAPCHA ORELLANA</t>
        </is>
      </c>
      <c r="D103" s="7" t="n"/>
      <c r="E103" s="8" t="n"/>
      <c r="H103" s="9" t="n">
        <v>322.3</v>
      </c>
      <c r="I103" s="5" t="inlineStr">
        <is>
          <t>TARJETA DE DÉBITO/CRÉDITO</t>
        </is>
      </c>
      <c r="J103" s="5" t="inlineStr">
        <is>
          <t>2936 JUAN CARLOS CAPCHA ORELLANA</t>
        </is>
      </c>
    </row>
    <row r="104" ht="15.75" customHeight="1">
      <c r="A104" s="11" t="inlineStr">
        <is>
          <t>SAP</t>
        </is>
      </c>
      <c r="B104" s="3" t="n"/>
      <c r="C104" s="3" t="n"/>
      <c r="D104" s="32" t="n"/>
      <c r="E104" s="15" t="n"/>
      <c r="H104" s="9" t="n"/>
      <c r="I104" s="5" t="n"/>
      <c r="J104" s="5" t="n"/>
    </row>
    <row r="105" ht="15.75" customHeight="1">
      <c r="A105" s="13" t="inlineStr">
        <is>
          <t>FECHA</t>
        </is>
      </c>
      <c r="B105" s="13" t="inlineStr">
        <is>
          <t>CIERRE DE CAJA</t>
        </is>
      </c>
      <c r="C105" s="13" t="inlineStr">
        <is>
          <t>IMPORTE</t>
        </is>
      </c>
      <c r="D105" s="32" t="inlineStr">
        <is>
          <t>112873869</t>
        </is>
      </c>
      <c r="E105" s="15" t="n">
        <v>112889098</v>
      </c>
      <c r="H105" s="9" t="n"/>
      <c r="I105" s="5" t="n"/>
      <c r="J105" s="5" t="n"/>
    </row>
    <row r="106">
      <c r="A106" s="5" t="n"/>
      <c r="B106" s="6" t="n"/>
      <c r="C106" s="5" t="n"/>
      <c r="F106" s="9" t="n"/>
      <c r="I106" s="10" t="n"/>
      <c r="J106" s="5" t="n"/>
    </row>
    <row r="107"/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08/03/2023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90" t="inlineStr">
        <is>
          <t>Cierre Caja</t>
        </is>
      </c>
      <c r="B110" s="90" t="inlineStr">
        <is>
          <t>Fecha</t>
        </is>
      </c>
      <c r="C110" s="90" t="inlineStr">
        <is>
          <t>Cajero</t>
        </is>
      </c>
      <c r="D110" s="90" t="inlineStr">
        <is>
          <t>Nro Voucher</t>
        </is>
      </c>
      <c r="E110" s="90" t="inlineStr">
        <is>
          <t>Nro Cuenta</t>
        </is>
      </c>
      <c r="F110" s="90" t="inlineStr">
        <is>
          <t>Tipo Ingreso</t>
        </is>
      </c>
      <c r="G110" s="91" t="n"/>
      <c r="H110" s="92" t="n"/>
      <c r="I110" s="90" t="inlineStr">
        <is>
          <t>TIPO DE INGRESO</t>
        </is>
      </c>
      <c r="J110" s="90" t="inlineStr">
        <is>
          <t>Cobrador</t>
        </is>
      </c>
    </row>
    <row r="111">
      <c r="A111" s="93" t="n"/>
      <c r="B111" s="93" t="n"/>
      <c r="C111" s="93" t="n"/>
      <c r="D111" s="93" t="n"/>
      <c r="E111" s="93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93" t="n"/>
      <c r="J111" s="93" t="n"/>
    </row>
    <row r="112">
      <c r="A112" s="5" t="inlineStr">
        <is>
          <t>CCAJ-LP01/103/23</t>
        </is>
      </c>
      <c r="B112" s="6" t="n">
        <v>44993.79177851852</v>
      </c>
      <c r="C112" s="5" t="inlineStr">
        <is>
          <t>3825 ABEL URBANO ALARCON ARROYO</t>
        </is>
      </c>
      <c r="D112" s="7" t="n"/>
      <c r="E112" s="8" t="n"/>
      <c r="F112" s="9" t="n">
        <v>3664.51</v>
      </c>
      <c r="I112" s="10" t="inlineStr">
        <is>
          <t>EFECTIVO</t>
        </is>
      </c>
      <c r="J112" s="5" t="inlineStr">
        <is>
          <t>3825 ABEL URBANO ALARCON ARROYO</t>
        </is>
      </c>
    </row>
    <row r="113">
      <c r="A113" s="11" t="inlineStr">
        <is>
          <t>SAP</t>
        </is>
      </c>
      <c r="B113" s="3" t="n"/>
      <c r="C113" s="3" t="n"/>
      <c r="D113" s="7" t="n"/>
      <c r="E113" s="8" t="n"/>
      <c r="H113" s="9" t="n"/>
      <c r="I113" s="10" t="n"/>
      <c r="J113" s="5" t="n"/>
    </row>
    <row r="114" ht="15.75" customHeight="1">
      <c r="A114" s="13" t="inlineStr">
        <is>
          <t>FECHA</t>
        </is>
      </c>
      <c r="B114" s="13" t="inlineStr">
        <is>
          <t>CIERRE DE CAJA</t>
        </is>
      </c>
      <c r="C114" s="13" t="inlineStr">
        <is>
          <t>IMPORTE</t>
        </is>
      </c>
      <c r="D114" s="32" t="inlineStr">
        <is>
          <t>112901052</t>
        </is>
      </c>
      <c r="E114" s="15" t="n">
        <v>112901143</v>
      </c>
      <c r="H114" s="9" t="n"/>
      <c r="I114" s="10" t="n"/>
      <c r="J114" s="5" t="n"/>
    </row>
    <row r="115">
      <c r="A115" s="5" t="n"/>
      <c r="B115" s="6" t="n"/>
      <c r="C115" s="5" t="n"/>
      <c r="D115" s="21" t="n"/>
      <c r="E115" s="8" t="n"/>
      <c r="H115" s="9" t="n"/>
      <c r="I115" s="10" t="n"/>
      <c r="J115" s="5" t="n"/>
    </row>
    <row r="116" ht="15.75" customHeight="1">
      <c r="A116" s="5" t="n"/>
      <c r="B116" s="6" t="n"/>
      <c r="C116" s="5" t="n"/>
      <c r="D116" s="32" t="n"/>
      <c r="E116" s="15" t="n"/>
      <c r="F116" s="9" t="n"/>
      <c r="I116" s="10" t="n"/>
      <c r="J116" s="5" t="n"/>
    </row>
    <row r="117">
      <c r="A117" s="5" t="n"/>
      <c r="B117" s="6" t="n"/>
      <c r="C117" s="5" t="n"/>
      <c r="D117" s="7" t="n"/>
      <c r="E117" s="8" t="n"/>
      <c r="F117" s="9" t="n"/>
      <c r="I117" s="10" t="n"/>
      <c r="J117" s="5" t="n"/>
    </row>
    <row r="118">
      <c r="A118" s="5" t="inlineStr">
        <is>
          <t>CCAJ-LP01/104/23</t>
        </is>
      </c>
      <c r="B118" s="6" t="n">
        <v>44993.79202407407</v>
      </c>
      <c r="C118" s="5" t="inlineStr">
        <is>
          <t>2936 JUAN CARLOS CAPCHA ORELLANA</t>
        </is>
      </c>
      <c r="D118" s="7" t="n"/>
      <c r="E118" s="8" t="n"/>
      <c r="F118" s="9" t="n">
        <v>4380.26</v>
      </c>
      <c r="I118" s="10" t="inlineStr">
        <is>
          <t>EFECTIVO</t>
        </is>
      </c>
      <c r="J118" s="5" t="inlineStr">
        <is>
          <t>2936 JUAN CARLOS CAPCHA ORELLANA</t>
        </is>
      </c>
    </row>
    <row r="119">
      <c r="A119" s="5" t="inlineStr">
        <is>
          <t>CCAJ-LP01/104/23</t>
        </is>
      </c>
      <c r="B119" s="6" t="n">
        <v>44993.79202407407</v>
      </c>
      <c r="C119" s="5" t="inlineStr">
        <is>
          <t>2936 JUAN CARLOS CAPCHA ORELLANA</t>
        </is>
      </c>
      <c r="D119" s="7" t="n"/>
      <c r="E119" s="8" t="n"/>
      <c r="H119" s="9" t="n">
        <v>360.71</v>
      </c>
      <c r="I119" s="5" t="inlineStr">
        <is>
          <t>TARJETA DE DÉBITO/CRÉDITO</t>
        </is>
      </c>
      <c r="J119" s="5" t="inlineStr">
        <is>
          <t>2936 JUAN CARLOS CAPCHA ORELLANA</t>
        </is>
      </c>
    </row>
    <row r="120">
      <c r="A120" s="11" t="inlineStr">
        <is>
          <t>SAP</t>
        </is>
      </c>
      <c r="B120" s="3" t="n"/>
      <c r="C120" s="3" t="n"/>
      <c r="D120" s="7" t="n"/>
      <c r="E120" s="8" t="n"/>
      <c r="H120" s="9" t="n"/>
      <c r="I120" s="10" t="n"/>
      <c r="J120" s="5" t="n"/>
    </row>
    <row r="121" ht="15.75" customHeight="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32" t="inlineStr">
        <is>
          <t>112901053</t>
        </is>
      </c>
      <c r="E121" s="15" t="n">
        <v>112901144</v>
      </c>
      <c r="H121" s="9" t="n"/>
      <c r="I121" s="10" t="n"/>
      <c r="J121" s="5" t="n"/>
    </row>
    <row r="122" ht="15.75" customHeight="1">
      <c r="A122" s="5" t="n"/>
      <c r="B122" s="6" t="n"/>
      <c r="C122" s="5" t="n"/>
      <c r="D122" s="32" t="n"/>
      <c r="E122" s="15" t="n"/>
      <c r="F122" s="9" t="n"/>
      <c r="I122" s="10" t="n"/>
      <c r="J122" s="5" t="n"/>
    </row>
    <row r="123"/>
    <row r="124">
      <c r="A124" s="1" t="inlineStr">
        <is>
          <t>Cierre Caja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3" t="inlineStr">
        <is>
          <t>Del 09/03/2023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90" t="inlineStr">
        <is>
          <t>Cierre Caja</t>
        </is>
      </c>
      <c r="B126" s="90" t="inlineStr">
        <is>
          <t>Fecha</t>
        </is>
      </c>
      <c r="C126" s="90" t="inlineStr">
        <is>
          <t>Cajero</t>
        </is>
      </c>
      <c r="D126" s="90" t="inlineStr">
        <is>
          <t>Nro Voucher</t>
        </is>
      </c>
      <c r="E126" s="90" t="inlineStr">
        <is>
          <t>Nro Cuenta</t>
        </is>
      </c>
      <c r="F126" s="90" t="inlineStr">
        <is>
          <t>Tipo Ingreso</t>
        </is>
      </c>
      <c r="G126" s="91" t="n"/>
      <c r="H126" s="92" t="n"/>
      <c r="I126" s="90" t="inlineStr">
        <is>
          <t>TIPO DE INGRESO</t>
        </is>
      </c>
      <c r="J126" s="90" t="inlineStr">
        <is>
          <t>Cobrador</t>
        </is>
      </c>
    </row>
    <row r="127">
      <c r="A127" s="93" t="n"/>
      <c r="B127" s="93" t="n"/>
      <c r="C127" s="93" t="n"/>
      <c r="D127" s="93" t="n"/>
      <c r="E127" s="93" t="n"/>
      <c r="F127" s="4" t="inlineStr">
        <is>
          <t>EFECTIVO</t>
        </is>
      </c>
      <c r="G127" s="4" t="inlineStr">
        <is>
          <t>CHEQUE</t>
        </is>
      </c>
      <c r="H127" s="4" t="inlineStr">
        <is>
          <t>TRANSFERENCIA</t>
        </is>
      </c>
      <c r="I127" s="93" t="n"/>
      <c r="J127" s="93" t="n"/>
    </row>
    <row r="128">
      <c r="A128" s="5" t="inlineStr">
        <is>
          <t>CCAJ-LP01/105/23</t>
        </is>
      </c>
      <c r="B128" s="6" t="n">
        <v>44994.79288055556</v>
      </c>
      <c r="C128" s="5" t="inlineStr">
        <is>
          <t>3825 ABEL URBANO ALARCON ARROYO</t>
        </is>
      </c>
      <c r="D128" s="7" t="n"/>
      <c r="E128" s="8" t="n"/>
      <c r="F128" s="9" t="n">
        <v>2421.75</v>
      </c>
      <c r="I128" s="10" t="inlineStr">
        <is>
          <t>EFECTIVO</t>
        </is>
      </c>
      <c r="J128" s="5" t="inlineStr">
        <is>
          <t>3825 ABEL URBANO ALARCON ARROYO</t>
        </is>
      </c>
    </row>
    <row r="129">
      <c r="A129" s="11" t="inlineStr">
        <is>
          <t>SAP</t>
        </is>
      </c>
      <c r="B129" s="3" t="n"/>
      <c r="C129" s="3" t="n"/>
      <c r="D129" s="7" t="n"/>
      <c r="E129" s="8" t="n"/>
      <c r="H129" s="9" t="n"/>
      <c r="I129" s="5" t="n"/>
      <c r="J129" s="5" t="n"/>
    </row>
    <row r="130" ht="15.75" customHeight="1">
      <c r="A130" s="13" t="inlineStr">
        <is>
          <t>FECHA</t>
        </is>
      </c>
      <c r="B130" s="13" t="inlineStr">
        <is>
          <t>CIERRE DE CAJA</t>
        </is>
      </c>
      <c r="C130" s="13" t="inlineStr">
        <is>
          <t>IMPORTE</t>
        </is>
      </c>
      <c r="D130" s="32" t="inlineStr">
        <is>
          <t>112917514</t>
        </is>
      </c>
      <c r="E130" s="15" t="n">
        <v>112917652</v>
      </c>
      <c r="H130" s="9" t="n"/>
      <c r="I130" s="5" t="n"/>
      <c r="J130" s="5" t="n"/>
    </row>
    <row r="131">
      <c r="A131" s="5" t="n"/>
      <c r="B131" s="6" t="n"/>
      <c r="C131" s="5" t="n"/>
      <c r="D131" s="7" t="n"/>
      <c r="E131" s="8" t="n"/>
      <c r="H131" s="9" t="n"/>
      <c r="I131" s="5" t="n"/>
      <c r="J131" s="5" t="n"/>
    </row>
    <row r="132">
      <c r="A132" s="5" t="n"/>
      <c r="B132" s="6" t="n"/>
      <c r="C132" s="5" t="n"/>
      <c r="D132" s="7" t="n"/>
      <c r="E132" s="8" t="n"/>
      <c r="H132" s="9" t="n"/>
      <c r="I132" s="5" t="n"/>
      <c r="J132" s="5" t="n"/>
    </row>
    <row r="133">
      <c r="A133" s="5" t="inlineStr">
        <is>
          <t>CCAJ-LP01/106/23</t>
        </is>
      </c>
      <c r="B133" s="6" t="n">
        <v>44994.79397128472</v>
      </c>
      <c r="C133" s="5" t="inlineStr">
        <is>
          <t>2936 JUAN CARLOS CAPCHA ORELLANA</t>
        </is>
      </c>
      <c r="D133" s="7" t="n"/>
      <c r="E133" s="8" t="n"/>
      <c r="F133" s="9" t="n">
        <v>4775.58</v>
      </c>
      <c r="I133" s="10" t="inlineStr">
        <is>
          <t>EFECTIVO</t>
        </is>
      </c>
      <c r="J133" s="5" t="inlineStr">
        <is>
          <t>2936 JUAN CARLOS CAPCHA ORELLANA</t>
        </is>
      </c>
    </row>
    <row r="134">
      <c r="A134" s="5" t="inlineStr">
        <is>
          <t>CCAJ-LP01/106/23</t>
        </is>
      </c>
      <c r="B134" s="6" t="n">
        <v>44994.79397128472</v>
      </c>
      <c r="C134" s="5" t="inlineStr">
        <is>
          <t>2936 JUAN CARLOS CAPCHA ORELLANA</t>
        </is>
      </c>
      <c r="D134" s="7" t="n"/>
      <c r="E134" s="8" t="n"/>
      <c r="H134" s="9" t="n">
        <v>96.40000000000001</v>
      </c>
      <c r="I134" s="5" t="inlineStr">
        <is>
          <t>TARJETA DE DÉBITO/CRÉDITO</t>
        </is>
      </c>
      <c r="J134" s="5" t="inlineStr">
        <is>
          <t>2936 JUAN CARLOS CAPCHA ORELLANA</t>
        </is>
      </c>
    </row>
    <row r="135">
      <c r="A135" s="11" t="inlineStr">
        <is>
          <t>SAP</t>
        </is>
      </c>
      <c r="B135" s="3" t="n"/>
      <c r="C135" s="3" t="n"/>
      <c r="D135" s="7" t="n"/>
      <c r="E135" s="8" t="n"/>
      <c r="F135" s="36" t="n"/>
      <c r="H135" s="9" t="n"/>
      <c r="I135" s="5" t="n"/>
      <c r="J135" s="5" t="n"/>
    </row>
    <row r="136" ht="15.75" customHeight="1">
      <c r="A136" s="13" t="inlineStr">
        <is>
          <t>FECHA</t>
        </is>
      </c>
      <c r="B136" s="13" t="inlineStr">
        <is>
          <t>CIERRE DE CAJA</t>
        </is>
      </c>
      <c r="C136" s="13" t="inlineStr">
        <is>
          <t>IMPORTE</t>
        </is>
      </c>
      <c r="D136" s="32" t="inlineStr">
        <is>
          <t>112917515</t>
        </is>
      </c>
      <c r="E136" s="15" t="n">
        <v>112917653</v>
      </c>
      <c r="H136" s="9" t="n"/>
      <c r="I136" s="5" t="n"/>
      <c r="J136" s="5" t="n"/>
    </row>
    <row r="137">
      <c r="A137" s="5" t="n"/>
      <c r="B137" s="6" t="n"/>
      <c r="C137" s="5" t="n"/>
      <c r="D137" s="7" t="n"/>
      <c r="E137" s="8" t="n"/>
      <c r="H137" s="9" t="n"/>
      <c r="I137" s="5" t="n"/>
      <c r="J137" s="5" t="n"/>
    </row>
    <row r="138"/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10/03/2023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90" t="inlineStr">
        <is>
          <t>Cierre Caja</t>
        </is>
      </c>
      <c r="B141" s="90" t="inlineStr">
        <is>
          <t>Fecha</t>
        </is>
      </c>
      <c r="C141" s="90" t="inlineStr">
        <is>
          <t>Cajero</t>
        </is>
      </c>
      <c r="D141" s="90" t="inlineStr">
        <is>
          <t>Nro Voucher</t>
        </is>
      </c>
      <c r="E141" s="90" t="inlineStr">
        <is>
          <t>Nro Cuenta</t>
        </is>
      </c>
      <c r="F141" s="90" t="inlineStr">
        <is>
          <t>Tipo Ingreso</t>
        </is>
      </c>
      <c r="G141" s="91" t="n"/>
      <c r="H141" s="92" t="n"/>
      <c r="I141" s="90" t="inlineStr">
        <is>
          <t>TIPO DE INGRESO</t>
        </is>
      </c>
      <c r="J141" s="90" t="inlineStr">
        <is>
          <t>Cobrador</t>
        </is>
      </c>
    </row>
    <row r="142">
      <c r="A142" s="93" t="n"/>
      <c r="B142" s="93" t="n"/>
      <c r="C142" s="93" t="n"/>
      <c r="D142" s="93" t="n"/>
      <c r="E142" s="93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93" t="n"/>
      <c r="J142" s="93" t="n"/>
    </row>
    <row r="143">
      <c r="A143" s="5" t="inlineStr">
        <is>
          <t>CCAJ-LP01/107/23</t>
        </is>
      </c>
      <c r="B143" s="6" t="n">
        <v>44995.79180138889</v>
      </c>
      <c r="C143" s="5" t="inlineStr">
        <is>
          <t>3825 ABEL URBANO ALARCON ARROYO</t>
        </is>
      </c>
      <c r="D143" s="7" t="n"/>
      <c r="E143" s="8" t="n"/>
      <c r="F143" s="9" t="n">
        <v>3152.17</v>
      </c>
      <c r="I143" s="10" t="inlineStr">
        <is>
          <t>EFECTIVO</t>
        </is>
      </c>
      <c r="J143" s="5" t="inlineStr">
        <is>
          <t>3825 ABEL URBANO ALARCON ARROYO</t>
        </is>
      </c>
    </row>
    <row r="144">
      <c r="A144" s="11" t="inlineStr">
        <is>
          <t>SAP</t>
        </is>
      </c>
      <c r="B144" s="3" t="n"/>
      <c r="C144" s="3" t="n"/>
      <c r="D144" s="7" t="n"/>
      <c r="E144" s="8" t="n"/>
      <c r="F144" s="56" t="n"/>
      <c r="H144" s="9" t="n"/>
      <c r="I144" s="5" t="n"/>
      <c r="J144" s="5" t="n"/>
    </row>
    <row r="145" ht="15.75" customHeight="1">
      <c r="A145" s="13" t="inlineStr">
        <is>
          <t>FECHA</t>
        </is>
      </c>
      <c r="B145" s="13" t="inlineStr">
        <is>
          <t>CIERRE DE CAJA</t>
        </is>
      </c>
      <c r="C145" s="13" t="inlineStr">
        <is>
          <t>IMPORTE</t>
        </is>
      </c>
      <c r="D145" s="32" t="inlineStr">
        <is>
          <t>112917512</t>
        </is>
      </c>
      <c r="E145" s="15" t="n">
        <v>112917654</v>
      </c>
      <c r="H145" s="9" t="n"/>
      <c r="I145" s="5" t="n"/>
      <c r="J145" s="5" t="n"/>
    </row>
    <row r="146">
      <c r="A146" s="5" t="n"/>
      <c r="B146" s="6" t="n"/>
      <c r="C146" s="5" t="n"/>
      <c r="D146" s="7" t="n"/>
      <c r="E146" s="8" t="n"/>
      <c r="H146" s="9" t="n"/>
      <c r="I146" s="10" t="n"/>
      <c r="J146" s="8" t="n"/>
    </row>
    <row r="147">
      <c r="A147" s="5" t="n"/>
      <c r="B147" s="6" t="n"/>
      <c r="C147" s="5" t="n"/>
      <c r="D147" s="7" t="n"/>
      <c r="E147" s="8" t="n"/>
      <c r="H147" s="9" t="n"/>
      <c r="I147" s="10" t="n"/>
      <c r="J147" s="8" t="n"/>
    </row>
    <row r="148">
      <c r="A148" s="5" t="inlineStr">
        <is>
          <t>CCAJ-LP01/108/23</t>
        </is>
      </c>
      <c r="B148" s="6" t="n">
        <v>44995.79210732639</v>
      </c>
      <c r="C148" s="5" t="inlineStr">
        <is>
          <t>2936 JUAN CARLOS CAPCHA ORELLANA</t>
        </is>
      </c>
      <c r="D148" s="7" t="n"/>
      <c r="E148" s="8" t="n"/>
      <c r="F148" s="9" t="n">
        <v>4805.18</v>
      </c>
      <c r="I148" s="10" t="inlineStr">
        <is>
          <t>EFECTIVO</t>
        </is>
      </c>
      <c r="J148" s="5" t="inlineStr">
        <is>
          <t>2936 JUAN CARLOS CAPCHA ORELLANA</t>
        </is>
      </c>
    </row>
    <row r="149">
      <c r="A149" s="5" t="inlineStr">
        <is>
          <t>CCAJ-LP01/108/23</t>
        </is>
      </c>
      <c r="B149" s="6" t="n">
        <v>44995.79210732639</v>
      </c>
      <c r="C149" s="5" t="inlineStr">
        <is>
          <t>2936 JUAN CARLOS CAPCHA ORELLANA</t>
        </is>
      </c>
      <c r="D149" s="7" t="n"/>
      <c r="E149" s="8" t="n"/>
      <c r="H149" s="9" t="n">
        <v>522.64</v>
      </c>
      <c r="I149" s="5" t="inlineStr">
        <is>
          <t>TARJETA DE DÉBITO/CRÉDITO</t>
        </is>
      </c>
      <c r="J149" s="5" t="inlineStr">
        <is>
          <t>2936 JUAN CARLOS CAPCHA ORELLANA</t>
        </is>
      </c>
    </row>
    <row r="150">
      <c r="A150" s="11" t="inlineStr">
        <is>
          <t>SAP</t>
        </is>
      </c>
      <c r="B150" s="3" t="n"/>
      <c r="C150" s="3" t="n"/>
      <c r="D150" s="7" t="n"/>
      <c r="E150" s="8" t="n"/>
      <c r="F150" s="56" t="n"/>
      <c r="H150" s="9" t="n"/>
      <c r="I150" s="5" t="n"/>
      <c r="J150" s="5" t="n"/>
    </row>
    <row r="151" ht="15.75" customHeight="1">
      <c r="A151" s="13" t="inlineStr">
        <is>
          <t>FECHA</t>
        </is>
      </c>
      <c r="B151" s="13" t="inlineStr">
        <is>
          <t>CIERRE DE CAJA</t>
        </is>
      </c>
      <c r="C151" s="13" t="inlineStr">
        <is>
          <t>IMPORTE</t>
        </is>
      </c>
      <c r="D151" s="32" t="inlineStr">
        <is>
          <t>112917513</t>
        </is>
      </c>
      <c r="E151" s="15" t="n">
        <v>112917655</v>
      </c>
      <c r="H151" s="9" t="n"/>
      <c r="I151" s="5" t="n"/>
      <c r="J151" s="5" t="n"/>
    </row>
    <row r="152">
      <c r="A152" s="5" t="n"/>
      <c r="B152" s="6" t="n"/>
      <c r="C152" s="5" t="n"/>
      <c r="D152" s="7" t="n"/>
      <c r="E152" s="8" t="n"/>
      <c r="H152" s="9" t="n"/>
      <c r="I152" s="10" t="n"/>
      <c r="J152" s="8" t="n"/>
    </row>
    <row r="153">
      <c r="A153" s="5" t="n"/>
      <c r="B153" s="6" t="n"/>
      <c r="C153" s="5" t="n"/>
      <c r="D153" s="7" t="n"/>
      <c r="E153" s="8" t="n"/>
      <c r="H153" s="9" t="n"/>
      <c r="I153" s="10" t="n"/>
      <c r="J153" s="8" t="n"/>
    </row>
    <row r="154">
      <c r="A154" s="1" t="inlineStr">
        <is>
          <t>Cierre Caja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3" t="inlineStr">
        <is>
          <t>Del 11/03/2023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90" t="inlineStr">
        <is>
          <t>Cierre Caja</t>
        </is>
      </c>
      <c r="B156" s="90" t="inlineStr">
        <is>
          <t>Fecha</t>
        </is>
      </c>
      <c r="C156" s="90" t="inlineStr">
        <is>
          <t>Cajero</t>
        </is>
      </c>
      <c r="D156" s="90" t="inlineStr">
        <is>
          <t>Nro Voucher</t>
        </is>
      </c>
      <c r="E156" s="90" t="inlineStr">
        <is>
          <t>Nro Cuenta</t>
        </is>
      </c>
      <c r="F156" s="90" t="inlineStr">
        <is>
          <t>Tipo Ingreso</t>
        </is>
      </c>
      <c r="G156" s="91" t="n"/>
      <c r="H156" s="92" t="n"/>
      <c r="I156" s="90" t="inlineStr">
        <is>
          <t>TIPO DE INGRESO</t>
        </is>
      </c>
      <c r="J156" s="90" t="inlineStr">
        <is>
          <t>Cobrador</t>
        </is>
      </c>
    </row>
    <row r="157">
      <c r="A157" s="93" t="n"/>
      <c r="B157" s="93" t="n"/>
      <c r="C157" s="93" t="n"/>
      <c r="D157" s="93" t="n"/>
      <c r="E157" s="93" t="n"/>
      <c r="F157" s="4" t="inlineStr">
        <is>
          <t>EFECTIVO</t>
        </is>
      </c>
      <c r="G157" s="4" t="inlineStr">
        <is>
          <t>CHEQUE</t>
        </is>
      </c>
      <c r="H157" s="4" t="inlineStr">
        <is>
          <t>TRANSFERENCIA</t>
        </is>
      </c>
      <c r="I157" s="93" t="n"/>
      <c r="J157" s="93" t="n"/>
    </row>
    <row r="158">
      <c r="A158" s="5" t="inlineStr">
        <is>
          <t>CCAJ-LP01/109/23</t>
        </is>
      </c>
      <c r="B158" s="6" t="n">
        <v>44996.5848990162</v>
      </c>
      <c r="C158" s="5" t="inlineStr">
        <is>
          <t>3825 ABEL URBANO ALARCON ARROYO</t>
        </is>
      </c>
      <c r="D158" s="7" t="n"/>
      <c r="E158" s="8" t="n"/>
      <c r="F158" s="9" t="n">
        <v>1345.18</v>
      </c>
      <c r="I158" s="10" t="inlineStr">
        <is>
          <t>EFECTIVO</t>
        </is>
      </c>
      <c r="J158" s="5" t="inlineStr">
        <is>
          <t>3825 ABEL URBANO ALARCON ARROYO</t>
        </is>
      </c>
    </row>
    <row r="159">
      <c r="A159" s="11" t="inlineStr">
        <is>
          <t>SAP</t>
        </is>
      </c>
      <c r="B159" s="3" t="n"/>
      <c r="C159" s="3" t="n"/>
      <c r="D159" s="7" t="n"/>
      <c r="E159" s="8" t="n"/>
      <c r="F159" s="56" t="n"/>
      <c r="H159" s="9" t="n"/>
      <c r="I159" s="5" t="n"/>
      <c r="J159" s="5" t="n"/>
    </row>
    <row r="160" ht="15.75" customHeight="1">
      <c r="A160" s="13" t="inlineStr">
        <is>
          <t>FECHA</t>
        </is>
      </c>
      <c r="B160" s="13" t="inlineStr">
        <is>
          <t>CIERRE DE CAJA</t>
        </is>
      </c>
      <c r="C160" s="13" t="inlineStr">
        <is>
          <t>IMPORTE</t>
        </is>
      </c>
      <c r="D160" s="32" t="inlineStr">
        <is>
          <t>112925145</t>
        </is>
      </c>
      <c r="E160" s="15" t="n">
        <v>112925270</v>
      </c>
      <c r="H160" s="9" t="n"/>
      <c r="I160" s="5" t="n"/>
      <c r="J160" s="5" t="n"/>
    </row>
    <row r="161">
      <c r="A161" s="5" t="n"/>
      <c r="B161" s="6" t="n"/>
      <c r="C161" s="5" t="n"/>
      <c r="D161" s="7" t="n"/>
      <c r="E161" s="8" t="n"/>
      <c r="H161" s="9" t="n"/>
      <c r="I161" s="10" t="n"/>
      <c r="J161" s="8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8" t="n"/>
    </row>
    <row r="163">
      <c r="A163" s="5" t="inlineStr">
        <is>
          <t>CCAJ-LP01/110/23</t>
        </is>
      </c>
      <c r="B163" s="6" t="n">
        <v>44996.58565164352</v>
      </c>
      <c r="C163" s="5" t="inlineStr">
        <is>
          <t>2936 JUAN CARLOS CAPCHA ORELLANA</t>
        </is>
      </c>
      <c r="D163" s="7" t="n"/>
      <c r="E163" s="8" t="n"/>
      <c r="F163" s="9" t="n">
        <v>4066.78</v>
      </c>
      <c r="I163" s="10" t="inlineStr">
        <is>
          <t>EFECTIVO</t>
        </is>
      </c>
      <c r="J163" s="5" t="inlineStr">
        <is>
          <t>2936 JUAN CARLOS CAPCHA ORELLANA</t>
        </is>
      </c>
    </row>
    <row r="164">
      <c r="A164" s="5" t="inlineStr">
        <is>
          <t>CCAJ-LP01/110/23</t>
        </is>
      </c>
      <c r="B164" s="6" t="n">
        <v>44996.58565164352</v>
      </c>
      <c r="C164" s="5" t="inlineStr">
        <is>
          <t>2936 JUAN CARLOS CAPCHA ORELLANA</t>
        </is>
      </c>
      <c r="D164" s="7" t="n"/>
      <c r="E164" s="8" t="n"/>
      <c r="H164" s="9" t="n">
        <v>451.41</v>
      </c>
      <c r="I164" s="5" t="inlineStr">
        <is>
          <t>TARJETA DE DÉBITO/CRÉDITO</t>
        </is>
      </c>
      <c r="J164" s="5" t="inlineStr">
        <is>
          <t>2936 JUAN CARLOS CAPCHA ORELLANA</t>
        </is>
      </c>
    </row>
    <row r="165">
      <c r="A165" s="11" t="inlineStr">
        <is>
          <t>SAP</t>
        </is>
      </c>
      <c r="B165" s="3" t="n"/>
      <c r="C165" s="3" t="n"/>
      <c r="D165" s="7" t="n"/>
      <c r="E165" s="8" t="n"/>
      <c r="F165" s="56" t="n"/>
      <c r="H165" s="9" t="n"/>
      <c r="I165" s="5" t="n"/>
      <c r="J165" s="5" t="n"/>
    </row>
    <row r="166" ht="15.75" customHeight="1">
      <c r="A166" s="13" t="inlineStr">
        <is>
          <t>FECHA</t>
        </is>
      </c>
      <c r="B166" s="13" t="inlineStr">
        <is>
          <t>CIERRE DE CAJA</t>
        </is>
      </c>
      <c r="C166" s="13" t="inlineStr">
        <is>
          <t>IMPORTE</t>
        </is>
      </c>
      <c r="D166" s="32" t="inlineStr">
        <is>
          <t>112925146</t>
        </is>
      </c>
      <c r="E166" s="15" t="n">
        <v>112925271</v>
      </c>
      <c r="H166" s="9" t="n"/>
      <c r="I166" s="5" t="n"/>
      <c r="J166" s="5" t="n"/>
    </row>
    <row r="167">
      <c r="A167" s="5" t="n"/>
      <c r="B167" s="6" t="n"/>
      <c r="C167" s="5" t="n"/>
      <c r="D167" s="7" t="n"/>
      <c r="E167" s="8" t="n"/>
      <c r="H167" s="9" t="n"/>
      <c r="I167" s="10" t="n"/>
      <c r="J167" s="8" t="n"/>
    </row>
    <row r="168"/>
    <row r="169">
      <c r="A169" s="1" t="inlineStr">
        <is>
          <t>Cierre Caja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3" t="inlineStr">
        <is>
          <t>Del 13/03/2023</t>
        </is>
      </c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90" t="inlineStr">
        <is>
          <t>Cierre Caja</t>
        </is>
      </c>
      <c r="B171" s="90" t="inlineStr">
        <is>
          <t>Fecha</t>
        </is>
      </c>
      <c r="C171" s="90" t="inlineStr">
        <is>
          <t>Cajero</t>
        </is>
      </c>
      <c r="D171" s="90" t="inlineStr">
        <is>
          <t>Nro Voucher</t>
        </is>
      </c>
      <c r="E171" s="90" t="inlineStr">
        <is>
          <t>Nro Cuenta</t>
        </is>
      </c>
      <c r="F171" s="90" t="inlineStr">
        <is>
          <t>Tipo Ingreso</t>
        </is>
      </c>
      <c r="G171" s="91" t="n"/>
      <c r="H171" s="92" t="n"/>
      <c r="I171" s="90" t="inlineStr">
        <is>
          <t>TIPO DE INGRESO</t>
        </is>
      </c>
      <c r="J171" s="90" t="inlineStr">
        <is>
          <t>Cobrador</t>
        </is>
      </c>
    </row>
    <row r="172">
      <c r="A172" s="93" t="n"/>
      <c r="B172" s="93" t="n"/>
      <c r="C172" s="93" t="n"/>
      <c r="D172" s="93" t="n"/>
      <c r="E172" s="93" t="n"/>
      <c r="F172" s="4" t="inlineStr">
        <is>
          <t>EFECTIVO</t>
        </is>
      </c>
      <c r="G172" s="4" t="inlineStr">
        <is>
          <t>CHEQUE</t>
        </is>
      </c>
      <c r="H172" s="4" t="inlineStr">
        <is>
          <t>TRANSFERENCIA</t>
        </is>
      </c>
      <c r="I172" s="93" t="n"/>
      <c r="J172" s="93" t="n"/>
    </row>
    <row r="173">
      <c r="A173" s="5" t="inlineStr">
        <is>
          <t>CCAJ-LP01/111/23</t>
        </is>
      </c>
      <c r="B173" s="6" t="n">
        <v>44998.79291712963</v>
      </c>
      <c r="C173" s="5" t="inlineStr">
        <is>
          <t>2936 JUAN CARLOS CAPCHA ORELLANA</t>
        </is>
      </c>
      <c r="D173" s="7" t="n"/>
      <c r="E173" s="8" t="n"/>
      <c r="F173" s="9" t="n">
        <v>3899.12</v>
      </c>
      <c r="I173" s="10" t="inlineStr">
        <is>
          <t>EFECTIVO</t>
        </is>
      </c>
      <c r="J173" s="5" t="inlineStr">
        <is>
          <t>2936 JUAN CARLOS CAPCHA ORELLANA</t>
        </is>
      </c>
    </row>
    <row r="174">
      <c r="A174" s="5" t="inlineStr">
        <is>
          <t>CCAJ-LP01/111/23</t>
        </is>
      </c>
      <c r="B174" s="6" t="n">
        <v>44998.79291712963</v>
      </c>
      <c r="C174" s="5" t="inlineStr">
        <is>
          <t>2936 JUAN CARLOS CAPCHA ORELLANA</t>
        </is>
      </c>
      <c r="D174" s="7" t="n"/>
      <c r="E174" s="8" t="n"/>
      <c r="H174" s="9" t="n">
        <v>1092.48</v>
      </c>
      <c r="I174" s="5" t="inlineStr">
        <is>
          <t>TARJETA DE DÉBITO/CRÉDITO</t>
        </is>
      </c>
      <c r="J174" s="5" t="inlineStr">
        <is>
          <t>2936 JUAN CARLOS CAPCHA ORELLANA</t>
        </is>
      </c>
    </row>
    <row r="175">
      <c r="A175" s="11" t="inlineStr">
        <is>
          <t>SAP</t>
        </is>
      </c>
      <c r="B175" s="3" t="n"/>
      <c r="C175" s="3" t="n"/>
      <c r="D175" s="7" t="n"/>
      <c r="E175" s="8" t="n"/>
      <c r="F175" s="45" t="n"/>
      <c r="I175" s="10" t="n"/>
      <c r="J175" s="5" t="n"/>
    </row>
    <row r="176" ht="15.75" customHeight="1">
      <c r="A176" s="13" t="inlineStr">
        <is>
          <t>FECHA</t>
        </is>
      </c>
      <c r="B176" s="13" t="inlineStr">
        <is>
          <t>CIERRE DE CAJA</t>
        </is>
      </c>
      <c r="C176" s="13" t="inlineStr">
        <is>
          <t>IMPORTE</t>
        </is>
      </c>
      <c r="D176" s="32" t="inlineStr">
        <is>
          <t>112931683</t>
        </is>
      </c>
      <c r="E176" s="15" t="n">
        <v>112931742</v>
      </c>
      <c r="F176" s="9" t="n"/>
      <c r="I176" s="10" t="n"/>
      <c r="J176" s="5" t="n"/>
    </row>
    <row r="177">
      <c r="A177" s="5" t="n"/>
      <c r="B177" s="6" t="n"/>
      <c r="C177" s="5" t="n"/>
      <c r="D177" s="7" t="n"/>
      <c r="E177" s="8" t="n"/>
      <c r="F177" s="9" t="n"/>
      <c r="I177" s="10" t="n"/>
      <c r="J177" s="5" t="n"/>
    </row>
    <row r="178">
      <c r="A178" s="5" t="n"/>
      <c r="B178" s="6" t="n"/>
      <c r="C178" s="5" t="n"/>
      <c r="D178" s="7" t="n"/>
      <c r="E178" s="8" t="n"/>
      <c r="F178" s="9" t="n"/>
      <c r="I178" s="10" t="n"/>
      <c r="J178" s="5" t="n"/>
    </row>
    <row r="179">
      <c r="A179" s="5" t="inlineStr">
        <is>
          <t>CCAJ-LP01/112/23</t>
        </is>
      </c>
      <c r="B179" s="6" t="n">
        <v>44998.7936265625</v>
      </c>
      <c r="C179" s="5" t="inlineStr">
        <is>
          <t>3825 ABEL URBANO ALARCON ARROYO</t>
        </is>
      </c>
      <c r="D179" s="7" t="n"/>
      <c r="E179" s="8" t="n"/>
      <c r="F179" s="9" t="n">
        <v>4926.63</v>
      </c>
      <c r="I179" s="10" t="inlineStr">
        <is>
          <t>EFECTIVO</t>
        </is>
      </c>
      <c r="J179" s="5" t="inlineStr">
        <is>
          <t>3825 ABEL URBANO ALARCON ARROYO</t>
        </is>
      </c>
    </row>
    <row r="180">
      <c r="A180" s="11" t="inlineStr">
        <is>
          <t>SAP</t>
        </is>
      </c>
      <c r="B180" s="3" t="n"/>
      <c r="C180" s="3" t="n"/>
      <c r="D180" s="7" t="n"/>
      <c r="E180" s="8" t="n"/>
      <c r="F180" s="45" t="n"/>
      <c r="I180" s="10" t="n"/>
      <c r="J180" s="5" t="n"/>
    </row>
    <row r="181" ht="15.75" customHeight="1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32" t="inlineStr">
        <is>
          <t>112931684</t>
        </is>
      </c>
      <c r="E181" s="15" t="n">
        <v>112931743</v>
      </c>
      <c r="F181" s="9" t="n"/>
      <c r="I181" s="10" t="n"/>
      <c r="J181" s="5" t="n"/>
    </row>
    <row r="182">
      <c r="A182" s="5" t="n"/>
      <c r="B182" s="6" t="n"/>
      <c r="C182" s="5" t="n"/>
      <c r="D182" s="7" t="n"/>
      <c r="E182" s="8" t="n"/>
      <c r="F182" s="9" t="n"/>
      <c r="I182" s="10" t="n"/>
      <c r="J182" s="5" t="n"/>
    </row>
    <row r="183"/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14/03/2023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90" t="inlineStr">
        <is>
          <t>Cierre Caja</t>
        </is>
      </c>
      <c r="B186" s="90" t="inlineStr">
        <is>
          <t>Fecha</t>
        </is>
      </c>
      <c r="C186" s="90" t="inlineStr">
        <is>
          <t>Cajero</t>
        </is>
      </c>
      <c r="D186" s="90" t="inlineStr">
        <is>
          <t>Nro Voucher</t>
        </is>
      </c>
      <c r="E186" s="90" t="inlineStr">
        <is>
          <t>Nro Cuenta</t>
        </is>
      </c>
      <c r="F186" s="90" t="inlineStr">
        <is>
          <t>Tipo Ingreso</t>
        </is>
      </c>
      <c r="G186" s="91" t="n"/>
      <c r="H186" s="92" t="n"/>
      <c r="I186" s="90" t="inlineStr">
        <is>
          <t>TIPO DE INGRESO</t>
        </is>
      </c>
      <c r="J186" s="90" t="inlineStr">
        <is>
          <t>Cobrador</t>
        </is>
      </c>
    </row>
    <row r="187">
      <c r="A187" s="93" t="n"/>
      <c r="B187" s="93" t="n"/>
      <c r="C187" s="93" t="n"/>
      <c r="D187" s="93" t="n"/>
      <c r="E187" s="93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93" t="n"/>
      <c r="J187" s="93" t="n"/>
    </row>
    <row r="188">
      <c r="A188" s="5" t="inlineStr">
        <is>
          <t>CCAJ-LP01/113/23</t>
        </is>
      </c>
      <c r="B188" s="6" t="n">
        <v>44999.79177572917</v>
      </c>
      <c r="C188" s="5" t="inlineStr">
        <is>
          <t>3825 ABEL URBANO ALARCON ARROYO</t>
        </is>
      </c>
      <c r="D188" s="7" t="n"/>
      <c r="E188" s="8" t="n"/>
      <c r="F188" s="9" t="n">
        <v>3273.76</v>
      </c>
      <c r="I188" s="10" t="inlineStr">
        <is>
          <t>EFECTIVO</t>
        </is>
      </c>
      <c r="J188" s="5" t="inlineStr">
        <is>
          <t>3825 ABEL URBANO ALARCON ARROYO</t>
        </is>
      </c>
    </row>
    <row r="189">
      <c r="A189" s="24" t="inlineStr">
        <is>
          <t>SAP</t>
        </is>
      </c>
      <c r="B189" s="6" t="n"/>
      <c r="C189" s="5" t="n"/>
      <c r="D189" s="7" t="n"/>
      <c r="E189" s="8" t="n"/>
      <c r="H189" s="9" t="n"/>
      <c r="I189" s="5" t="n"/>
      <c r="J189" s="8" t="n"/>
    </row>
    <row r="190">
      <c r="A190" s="85" t="inlineStr">
        <is>
          <t>RECORTE SAP</t>
        </is>
      </c>
      <c r="B190" s="91" t="n"/>
      <c r="C190" s="92" t="n"/>
      <c r="D190" s="86" t="inlineStr">
        <is>
          <t>112938549</t>
        </is>
      </c>
      <c r="E190" s="92" t="n"/>
      <c r="F190" s="73" t="n"/>
    </row>
    <row r="191">
      <c r="A191" s="13" t="inlineStr">
        <is>
          <t>CIERRE DE CAJA</t>
        </is>
      </c>
      <c r="B191" s="13" t="inlineStr">
        <is>
          <t>FECHA</t>
        </is>
      </c>
      <c r="C191" s="13" t="inlineStr">
        <is>
          <t>IMPORTE</t>
        </is>
      </c>
      <c r="D191" s="13" t="inlineStr">
        <is>
          <t>DOC CAJA-BANCO</t>
        </is>
      </c>
      <c r="E191" s="13" t="inlineStr">
        <is>
          <t>COMPENSACION</t>
        </is>
      </c>
      <c r="F191" s="31" t="n"/>
    </row>
    <row r="192" ht="15.75" customHeight="1">
      <c r="D192" s="32" t="n">
        <v>112938549</v>
      </c>
      <c r="E192" s="15" t="n">
        <v>112938661</v>
      </c>
      <c r="F192" s="33" t="n"/>
    </row>
    <row r="193">
      <c r="A193" s="85" t="inlineStr">
        <is>
          <t>RECORTE SAP</t>
        </is>
      </c>
      <c r="B193" s="91" t="n"/>
      <c r="C193" s="92" t="n"/>
      <c r="D193" s="86" t="inlineStr">
        <is>
          <t>COMPROBANTES ME</t>
        </is>
      </c>
      <c r="E193" s="92" t="n"/>
      <c r="F193" s="73" t="n"/>
    </row>
    <row r="194">
      <c r="A194" s="13" t="inlineStr">
        <is>
          <t>CIERRE DE CAJA</t>
        </is>
      </c>
      <c r="B194" s="13" t="inlineStr">
        <is>
          <t>FECHA</t>
        </is>
      </c>
      <c r="C194" s="13" t="inlineStr">
        <is>
          <t>IMPORTE</t>
        </is>
      </c>
      <c r="D194" s="13" t="inlineStr">
        <is>
          <t>DOC CAJA-BANCO</t>
        </is>
      </c>
      <c r="E194" s="13" t="inlineStr">
        <is>
          <t>COMPENSACION</t>
        </is>
      </c>
      <c r="F194" s="31" t="n"/>
    </row>
    <row r="195" ht="15.75" customHeight="1">
      <c r="A195" s="24" t="n"/>
      <c r="B195" s="6" t="n"/>
      <c r="C195" s="5" t="n"/>
      <c r="D195" s="37" t="n"/>
      <c r="E195" s="33" t="n"/>
      <c r="F195" s="33" t="n"/>
      <c r="I195" s="10" t="n"/>
      <c r="J195" s="5" t="n"/>
    </row>
    <row r="196">
      <c r="A196" s="5" t="n"/>
      <c r="B196" s="6" t="n"/>
      <c r="C196" s="5" t="n"/>
      <c r="D196" s="7" t="n"/>
      <c r="E196" s="8" t="n"/>
      <c r="G196" s="9" t="n"/>
      <c r="I196" s="10" t="n"/>
      <c r="J196" s="5" t="n"/>
    </row>
    <row r="197">
      <c r="A197" s="5" t="inlineStr">
        <is>
          <t>CCAJ-LP01/114/23</t>
        </is>
      </c>
      <c r="B197" s="6" t="n">
        <v>44999.79190591435</v>
      </c>
      <c r="C197" s="5" t="inlineStr">
        <is>
          <t>2936 JUAN CARLOS CAPCHA ORELLANA</t>
        </is>
      </c>
      <c r="D197" s="7" t="n"/>
      <c r="E197" s="8" t="n"/>
      <c r="F197" s="9" t="n">
        <v>5538.25</v>
      </c>
      <c r="I197" s="10" t="inlineStr">
        <is>
          <t>EFECTIVO</t>
        </is>
      </c>
      <c r="J197" s="5" t="inlineStr">
        <is>
          <t>2936 JUAN CARLOS CAPCHA ORELLANA</t>
        </is>
      </c>
    </row>
    <row r="198">
      <c r="A198" s="5" t="inlineStr">
        <is>
          <t>CCAJ-LP01/114/23</t>
        </is>
      </c>
      <c r="B198" s="6" t="n">
        <v>44999.79190591435</v>
      </c>
      <c r="C198" s="5" t="inlineStr">
        <is>
          <t>2936 JUAN CARLOS CAPCHA ORELLANA</t>
        </is>
      </c>
      <c r="D198" s="7" t="n"/>
      <c r="E198" s="8" t="n"/>
      <c r="H198" s="9" t="n">
        <v>194.6</v>
      </c>
      <c r="I198" s="5" t="inlineStr">
        <is>
          <t>TARJETA DE DÉBITO/CRÉDITO</t>
        </is>
      </c>
      <c r="J198" s="5" t="inlineStr">
        <is>
          <t>2936 JUAN CARLOS CAPCHA ORELLANA</t>
        </is>
      </c>
    </row>
    <row r="199">
      <c r="A199" s="24" t="inlineStr">
        <is>
          <t>SAP</t>
        </is>
      </c>
      <c r="B199" s="6" t="n"/>
      <c r="C199" s="5" t="n"/>
      <c r="D199" s="7" t="n"/>
      <c r="E199" s="8" t="n"/>
      <c r="H199" s="9" t="n"/>
      <c r="I199" s="5" t="n"/>
      <c r="J199" s="8" t="n"/>
    </row>
    <row r="200">
      <c r="A200" s="85" t="inlineStr">
        <is>
          <t>RECORTE SAP</t>
        </is>
      </c>
      <c r="B200" s="91" t="n"/>
      <c r="C200" s="92" t="n"/>
      <c r="D200" s="86" t="inlineStr">
        <is>
          <t>112938550</t>
        </is>
      </c>
      <c r="E200" s="92" t="n"/>
      <c r="F200" s="73" t="n"/>
    </row>
    <row r="201">
      <c r="A201" s="13" t="inlineStr">
        <is>
          <t>CIERRE DE CAJA</t>
        </is>
      </c>
      <c r="B201" s="13" t="inlineStr">
        <is>
          <t>FECHA</t>
        </is>
      </c>
      <c r="C201" s="13" t="inlineStr">
        <is>
          <t>IMPORTE</t>
        </is>
      </c>
      <c r="D201" s="13" t="inlineStr">
        <is>
          <t>DOC CAJA-BANCO</t>
        </is>
      </c>
      <c r="E201" s="13" t="inlineStr">
        <is>
          <t>COMPENSACION</t>
        </is>
      </c>
      <c r="F201" s="31" t="n"/>
    </row>
    <row r="202" ht="15.75" customHeight="1">
      <c r="D202" s="32" t="n">
        <v>112938550</v>
      </c>
      <c r="E202" s="15" t="n">
        <v>112938662</v>
      </c>
      <c r="F202" s="33" t="n"/>
    </row>
    <row r="203">
      <c r="A203" s="85" t="inlineStr">
        <is>
          <t>RECORTE SAP</t>
        </is>
      </c>
      <c r="B203" s="91" t="n"/>
      <c r="C203" s="92" t="n"/>
      <c r="D203" s="86" t="inlineStr">
        <is>
          <t>COMPROBANTES ME</t>
        </is>
      </c>
      <c r="E203" s="92" t="n"/>
      <c r="F203" s="73" t="n"/>
    </row>
    <row r="204">
      <c r="A204" s="13" t="inlineStr">
        <is>
          <t>CIERRE DE CAJA</t>
        </is>
      </c>
      <c r="B204" s="13" t="inlineStr">
        <is>
          <t>FECHA</t>
        </is>
      </c>
      <c r="C204" s="13" t="inlineStr">
        <is>
          <t>IMPORTE</t>
        </is>
      </c>
      <c r="D204" s="13" t="inlineStr">
        <is>
          <t>DOC CAJA-BANCO</t>
        </is>
      </c>
      <c r="E204" s="13" t="inlineStr">
        <is>
          <t>COMPENSACION</t>
        </is>
      </c>
      <c r="F204" s="31" t="n"/>
    </row>
    <row r="205" ht="15.75" customHeight="1">
      <c r="A205" s="24" t="n"/>
      <c r="B205" s="6" t="n"/>
      <c r="C205" s="5" t="n"/>
      <c r="D205" s="37" t="n"/>
      <c r="E205" s="33" t="n"/>
      <c r="F205" s="33" t="n"/>
      <c r="I205" s="10" t="n"/>
      <c r="J205" s="5" t="n"/>
    </row>
    <row r="206"/>
    <row r="207">
      <c r="A207" s="1" t="inlineStr">
        <is>
          <t>Cierre Caja</t>
        </is>
      </c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3" t="inlineStr">
        <is>
          <t>Del 15/03/2023</t>
        </is>
      </c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90" t="inlineStr">
        <is>
          <t>Cierre Caja</t>
        </is>
      </c>
      <c r="B209" s="90" t="inlineStr">
        <is>
          <t>Fecha</t>
        </is>
      </c>
      <c r="C209" s="90" t="inlineStr">
        <is>
          <t>Cajero</t>
        </is>
      </c>
      <c r="D209" s="90" t="inlineStr">
        <is>
          <t>Nro Voucher</t>
        </is>
      </c>
      <c r="E209" s="90" t="inlineStr">
        <is>
          <t>Nro Cuenta</t>
        </is>
      </c>
      <c r="F209" s="90" t="inlineStr">
        <is>
          <t>Tipo Ingreso</t>
        </is>
      </c>
      <c r="G209" s="91" t="n"/>
      <c r="H209" s="92" t="n"/>
      <c r="I209" s="90" t="inlineStr">
        <is>
          <t>TIPO DE INGRESO</t>
        </is>
      </c>
      <c r="J209" s="90" t="inlineStr">
        <is>
          <t>Cobrador</t>
        </is>
      </c>
    </row>
    <row r="210">
      <c r="A210" s="93" t="n"/>
      <c r="B210" s="93" t="n"/>
      <c r="C210" s="93" t="n"/>
      <c r="D210" s="93" t="n"/>
      <c r="E210" s="93" t="n"/>
      <c r="F210" s="4" t="inlineStr">
        <is>
          <t>EFECTIVO</t>
        </is>
      </c>
      <c r="G210" s="4" t="inlineStr">
        <is>
          <t>CHEQUE</t>
        </is>
      </c>
      <c r="H210" s="4" t="inlineStr">
        <is>
          <t>TRANSFERENCIA</t>
        </is>
      </c>
      <c r="I210" s="93" t="n"/>
      <c r="J210" s="93" t="n"/>
    </row>
    <row r="211">
      <c r="A211" s="5" t="inlineStr">
        <is>
          <t>CCAJ-LP01/115/23</t>
        </is>
      </c>
      <c r="B211" s="6" t="n">
        <v>45000.79230211805</v>
      </c>
      <c r="C211" s="5" t="inlineStr">
        <is>
          <t>3825 ABEL URBANO ALARCON ARROYO</t>
        </is>
      </c>
      <c r="D211" s="7" t="n"/>
      <c r="E211" s="8" t="n"/>
      <c r="F211" s="9" t="n">
        <v>4964.38</v>
      </c>
      <c r="I211" s="10" t="inlineStr">
        <is>
          <t>EFECTIVO</t>
        </is>
      </c>
      <c r="J211" s="5" t="inlineStr">
        <is>
          <t>3825 ABEL URBANO ALARCON ARROYO</t>
        </is>
      </c>
    </row>
    <row r="212">
      <c r="A212" s="24" t="inlineStr">
        <is>
          <t>SAP</t>
        </is>
      </c>
      <c r="B212" s="6" t="n"/>
      <c r="C212" s="5" t="n"/>
      <c r="D212" s="7" t="n"/>
      <c r="E212" s="8" t="n"/>
      <c r="H212" s="9" t="n"/>
      <c r="I212" s="5" t="n"/>
      <c r="J212" s="8" t="n"/>
    </row>
    <row r="213">
      <c r="A213" s="85" t="inlineStr">
        <is>
          <t>RECORTE SAP</t>
        </is>
      </c>
      <c r="B213" s="91" t="n"/>
      <c r="C213" s="92" t="n"/>
      <c r="D213" s="86" t="inlineStr">
        <is>
          <t>COMPROBANTES MN</t>
        </is>
      </c>
      <c r="E213" s="92" t="n"/>
      <c r="F213" s="73" t="n"/>
    </row>
    <row r="214">
      <c r="A214" s="13" t="inlineStr">
        <is>
          <t>CIERRE DE CAJA</t>
        </is>
      </c>
      <c r="B214" s="13" t="inlineStr">
        <is>
          <t>FECHA</t>
        </is>
      </c>
      <c r="C214" s="13" t="inlineStr">
        <is>
          <t>IMPORTE</t>
        </is>
      </c>
      <c r="D214" s="13" t="inlineStr">
        <is>
          <t>DOC CAJA-BANCO</t>
        </is>
      </c>
      <c r="E214" s="13" t="inlineStr">
        <is>
          <t>COMPENSACION</t>
        </is>
      </c>
      <c r="F214" s="31" t="n"/>
    </row>
    <row r="215" ht="15.75" customHeight="1">
      <c r="D215" s="37" t="n"/>
      <c r="E215" s="33" t="n"/>
      <c r="F215" s="33" t="n"/>
    </row>
    <row r="216">
      <c r="A216" s="85" t="inlineStr">
        <is>
          <t>RECORTE SAP</t>
        </is>
      </c>
      <c r="B216" s="91" t="n"/>
      <c r="C216" s="92" t="n"/>
      <c r="D216" s="86" t="inlineStr">
        <is>
          <t>COMPROBANTES ME</t>
        </is>
      </c>
      <c r="E216" s="92" t="n"/>
      <c r="F216" s="73" t="n"/>
    </row>
    <row r="217">
      <c r="A217" s="13" t="inlineStr">
        <is>
          <t>CIERRE DE CAJA</t>
        </is>
      </c>
      <c r="B217" s="13" t="inlineStr">
        <is>
          <t>FECHA</t>
        </is>
      </c>
      <c r="C217" s="13" t="inlineStr">
        <is>
          <t>IMPORTE</t>
        </is>
      </c>
      <c r="D217" s="13" t="inlineStr">
        <is>
          <t>DOC CAJA-BANCO</t>
        </is>
      </c>
      <c r="E217" s="13" t="inlineStr">
        <is>
          <t>COMPENSACION</t>
        </is>
      </c>
      <c r="F217" s="31" t="n"/>
    </row>
    <row r="218" ht="15.75" customHeight="1">
      <c r="A218" s="24" t="n"/>
      <c r="B218" s="6" t="n"/>
      <c r="C218" s="5" t="n"/>
      <c r="D218" s="37" t="n"/>
      <c r="E218" s="33" t="n"/>
      <c r="F218" s="33" t="n"/>
      <c r="I218" s="10" t="n"/>
      <c r="J218" s="5" t="n"/>
    </row>
    <row r="219">
      <c r="A219" s="5" t="n"/>
      <c r="B219" s="6" t="n"/>
      <c r="C219" s="5" t="n"/>
      <c r="D219" s="7" t="n"/>
      <c r="E219" s="8" t="n"/>
      <c r="H219" s="9" t="n"/>
      <c r="I219" s="10" t="n"/>
      <c r="J219" s="5" t="n"/>
    </row>
    <row r="220">
      <c r="A220" s="5" t="inlineStr">
        <is>
          <t>CCAJ-LP01/116/23</t>
        </is>
      </c>
      <c r="B220" s="6" t="n">
        <v>45000.79289885417</v>
      </c>
      <c r="C220" s="5" t="inlineStr">
        <is>
          <t>2936 JUAN CARLOS CAPCHA ORELLANA</t>
        </is>
      </c>
      <c r="D220" s="7" t="n"/>
      <c r="E220" s="8" t="n"/>
      <c r="F220" s="9" t="n">
        <v>4846.96</v>
      </c>
      <c r="I220" s="10" t="inlineStr">
        <is>
          <t>EFECTIVO</t>
        </is>
      </c>
      <c r="J220" s="5" t="inlineStr">
        <is>
          <t>2936 JUAN CARLOS CAPCHA ORELLANA</t>
        </is>
      </c>
    </row>
    <row r="221">
      <c r="A221" s="24" t="inlineStr">
        <is>
          <t>SAP</t>
        </is>
      </c>
      <c r="B221" s="6" t="n"/>
      <c r="C221" s="5" t="n"/>
      <c r="D221" s="7" t="n"/>
      <c r="E221" s="8" t="n"/>
      <c r="H221" s="9" t="n"/>
      <c r="I221" s="5" t="n"/>
      <c r="J221" s="8" t="n"/>
    </row>
    <row r="222">
      <c r="A222" s="85" t="inlineStr">
        <is>
          <t>RECORTE SAP</t>
        </is>
      </c>
      <c r="B222" s="91" t="n"/>
      <c r="C222" s="92" t="n"/>
      <c r="D222" s="86" t="inlineStr">
        <is>
          <t>COMPROBANTES MN</t>
        </is>
      </c>
      <c r="E222" s="92" t="n"/>
      <c r="F222" s="73" t="n"/>
    </row>
    <row r="223">
      <c r="A223" s="13" t="inlineStr">
        <is>
          <t>CIERRE DE CAJA</t>
        </is>
      </c>
      <c r="B223" s="13" t="inlineStr">
        <is>
          <t>FECHA</t>
        </is>
      </c>
      <c r="C223" s="13" t="inlineStr">
        <is>
          <t>IMPORTE</t>
        </is>
      </c>
      <c r="D223" s="13" t="inlineStr">
        <is>
          <t>DOC CAJA-BANCO</t>
        </is>
      </c>
      <c r="E223" s="13" t="inlineStr">
        <is>
          <t>COMPENSACION</t>
        </is>
      </c>
      <c r="F223" s="31" t="n"/>
    </row>
    <row r="224" ht="15.75" customHeight="1">
      <c r="D224" s="37" t="n"/>
      <c r="E224" s="33" t="n"/>
      <c r="F224" s="33" t="n"/>
    </row>
    <row r="225">
      <c r="A225" s="85" t="inlineStr">
        <is>
          <t>RECORTE SAP</t>
        </is>
      </c>
      <c r="B225" s="91" t="n"/>
      <c r="C225" s="92" t="n"/>
      <c r="D225" s="86" t="inlineStr">
        <is>
          <t>COMPROBANTES ME</t>
        </is>
      </c>
      <c r="E225" s="92" t="n"/>
      <c r="F225" s="73" t="n"/>
    </row>
    <row r="226">
      <c r="A226" s="13" t="inlineStr">
        <is>
          <t>CIERRE DE CAJA</t>
        </is>
      </c>
      <c r="B226" s="13" t="inlineStr">
        <is>
          <t>FECHA</t>
        </is>
      </c>
      <c r="C226" s="13" t="inlineStr">
        <is>
          <t>IMPORTE</t>
        </is>
      </c>
      <c r="D226" s="13" t="inlineStr">
        <is>
          <t>DOC CAJA-BANCO</t>
        </is>
      </c>
      <c r="E226" s="13" t="inlineStr">
        <is>
          <t>COMPENSACION</t>
        </is>
      </c>
      <c r="F226" s="31" t="n"/>
    </row>
    <row r="227" ht="15.75" customHeight="1">
      <c r="A227" s="24" t="n"/>
      <c r="B227" s="6" t="n"/>
      <c r="C227" s="5" t="n"/>
      <c r="D227" s="37" t="n"/>
      <c r="E227" s="33" t="n"/>
      <c r="F227" s="33" t="n"/>
      <c r="I227" s="10" t="n"/>
      <c r="J227" s="5" t="n"/>
    </row>
    <row r="228" ht="15.75" customHeight="1">
      <c r="A228" s="24" t="n"/>
      <c r="B228" s="6" t="n"/>
      <c r="C228" s="5" t="n"/>
      <c r="D228" s="37" t="n"/>
      <c r="E228" s="37" t="n"/>
      <c r="F228" s="33" t="n"/>
      <c r="I228" s="10" t="n"/>
      <c r="J228" s="5" t="n"/>
    </row>
    <row r="229">
      <c r="A229" s="1" t="inlineStr">
        <is>
          <t>Cierre Caja</t>
        </is>
      </c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3" t="inlineStr">
        <is>
          <t>Del 16/03/2023</t>
        </is>
      </c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90" t="inlineStr">
        <is>
          <t>Cierre Caja</t>
        </is>
      </c>
      <c r="B231" s="90" t="inlineStr">
        <is>
          <t>Fecha</t>
        </is>
      </c>
      <c r="C231" s="90" t="inlineStr">
        <is>
          <t>Cajero</t>
        </is>
      </c>
      <c r="D231" s="90" t="inlineStr">
        <is>
          <t>Nro Voucher</t>
        </is>
      </c>
      <c r="E231" s="90" t="inlineStr">
        <is>
          <t>Nro Cuenta</t>
        </is>
      </c>
      <c r="F231" s="90" t="inlineStr">
        <is>
          <t>Tipo Ingreso</t>
        </is>
      </c>
      <c r="G231" s="91" t="n"/>
      <c r="H231" s="92" t="n"/>
      <c r="I231" s="90" t="inlineStr">
        <is>
          <t>TIPO DE INGRESO</t>
        </is>
      </c>
      <c r="J231" s="90" t="inlineStr">
        <is>
          <t>Cobrador</t>
        </is>
      </c>
    </row>
    <row r="232">
      <c r="A232" s="93" t="n"/>
      <c r="B232" s="93" t="n"/>
      <c r="C232" s="93" t="n"/>
      <c r="D232" s="93" t="n"/>
      <c r="E232" s="93" t="n"/>
      <c r="F232" s="4" t="inlineStr">
        <is>
          <t>EFECTIVO</t>
        </is>
      </c>
      <c r="G232" s="4" t="inlineStr">
        <is>
          <t>CHEQUE</t>
        </is>
      </c>
      <c r="H232" s="4" t="inlineStr">
        <is>
          <t>TRANSFERENCIA</t>
        </is>
      </c>
      <c r="I232" s="93" t="n"/>
      <c r="J232" s="93" t="n"/>
    </row>
    <row r="233">
      <c r="A233" s="5" t="inlineStr">
        <is>
          <t>CCAJ-LP01/117/23</t>
        </is>
      </c>
      <c r="B233" s="6" t="n">
        <v>45001.79152996528</v>
      </c>
      <c r="C233" s="5" t="inlineStr">
        <is>
          <t>3825 ABEL URBANO ALARCON ARROYO</t>
        </is>
      </c>
      <c r="D233" s="7" t="n"/>
      <c r="E233" s="8" t="n"/>
      <c r="F233" s="9" t="n">
        <v>2942.21</v>
      </c>
      <c r="I233" s="10" t="inlineStr">
        <is>
          <t>EFECTIVO</t>
        </is>
      </c>
      <c r="J233" s="5" t="inlineStr">
        <is>
          <t>3825 ABEL URBANO ALARCON ARROYO</t>
        </is>
      </c>
    </row>
    <row r="234" ht="15.75" customHeight="1">
      <c r="A234" s="24" t="inlineStr">
        <is>
          <t>SAP</t>
        </is>
      </c>
      <c r="B234" s="6" t="n"/>
      <c r="C234" s="5" t="n"/>
      <c r="D234" s="7" t="n"/>
      <c r="E234" s="8" t="n"/>
      <c r="F234" s="33" t="n"/>
      <c r="G234" s="9" t="n"/>
      <c r="I234" s="10" t="n"/>
      <c r="J234" s="8" t="n"/>
    </row>
    <row r="235" ht="15.75" customHeight="1">
      <c r="A235" s="85" t="inlineStr">
        <is>
          <t>RECORTE SAP</t>
        </is>
      </c>
      <c r="B235" s="91" t="n"/>
      <c r="C235" s="92" t="n"/>
      <c r="D235" s="86" t="inlineStr">
        <is>
          <t>COMPROBANTES MN</t>
        </is>
      </c>
      <c r="E235" s="92" t="n"/>
      <c r="F235" s="33" t="n"/>
      <c r="G235" s="9" t="n"/>
      <c r="I235" s="10" t="n"/>
      <c r="J235" s="8" t="n"/>
    </row>
    <row r="236" ht="15.75" customHeight="1">
      <c r="A236" s="13" t="inlineStr">
        <is>
          <t>CIERRE DE CAJA</t>
        </is>
      </c>
      <c r="B236" s="13" t="inlineStr">
        <is>
          <t>FECHA</t>
        </is>
      </c>
      <c r="C236" s="13" t="inlineStr">
        <is>
          <t>IMPORTE</t>
        </is>
      </c>
      <c r="D236" s="13" t="inlineStr">
        <is>
          <t>DOC CAJA-BANCO</t>
        </is>
      </c>
      <c r="E236" s="13" t="inlineStr">
        <is>
          <t>COMPENSACION</t>
        </is>
      </c>
      <c r="F236" s="33" t="n"/>
      <c r="G236" s="9" t="n"/>
      <c r="I236" s="10" t="n"/>
      <c r="J236" s="8" t="n"/>
    </row>
    <row r="237" ht="15.75" customHeight="1">
      <c r="D237" s="37" t="n"/>
      <c r="E237" s="33" t="n"/>
      <c r="F237" s="33" t="n"/>
      <c r="G237" s="9" t="n"/>
      <c r="I237" s="10" t="n"/>
      <c r="J237" s="8" t="n"/>
    </row>
    <row r="238" ht="15.75" customHeight="1">
      <c r="A238" s="85" t="inlineStr">
        <is>
          <t>RECORTE SAP</t>
        </is>
      </c>
      <c r="B238" s="91" t="n"/>
      <c r="C238" s="92" t="n"/>
      <c r="D238" s="86" t="inlineStr">
        <is>
          <t>COMPROBANTES ME</t>
        </is>
      </c>
      <c r="E238" s="92" t="n"/>
      <c r="F238" s="33" t="n"/>
      <c r="G238" s="9" t="n"/>
      <c r="I238" s="10" t="n"/>
      <c r="J238" s="8" t="n"/>
    </row>
    <row r="239" ht="15.75" customHeight="1">
      <c r="A239" s="13" t="inlineStr">
        <is>
          <t>CIERRE DE CAJA</t>
        </is>
      </c>
      <c r="B239" s="13" t="inlineStr">
        <is>
          <t>FECHA</t>
        </is>
      </c>
      <c r="C239" s="13" t="inlineStr">
        <is>
          <t>IMPORTE</t>
        </is>
      </c>
      <c r="D239" s="13" t="inlineStr">
        <is>
          <t>DOC CAJA-BANCO</t>
        </is>
      </c>
      <c r="E239" s="13" t="inlineStr">
        <is>
          <t>COMPENSACION</t>
        </is>
      </c>
      <c r="F239" s="33" t="n"/>
      <c r="G239" s="9" t="n"/>
      <c r="I239" s="10" t="n"/>
      <c r="J239" s="8" t="n"/>
    </row>
    <row r="240" ht="15.75" customHeight="1">
      <c r="A240" s="24" t="n"/>
      <c r="B240" s="6" t="n"/>
      <c r="C240" s="5" t="n"/>
      <c r="D240" s="37" t="n"/>
      <c r="E240" s="33" t="n"/>
      <c r="F240" s="33" t="n"/>
      <c r="G240" s="9" t="n"/>
      <c r="I240" s="10" t="n"/>
      <c r="J240" s="8" t="n"/>
    </row>
    <row r="241">
      <c r="A241" s="5" t="n"/>
      <c r="B241" s="6" t="n"/>
      <c r="C241" s="5" t="n"/>
      <c r="D241" s="7" t="n"/>
      <c r="E241" s="8" t="n"/>
      <c r="G241" s="9" t="n"/>
      <c r="I241" s="10" t="n"/>
      <c r="J241" s="8" t="n"/>
    </row>
    <row r="242">
      <c r="A242" s="5" t="inlineStr">
        <is>
          <t>CCAJ-LP01/118/23</t>
        </is>
      </c>
      <c r="B242" s="6" t="n">
        <v>45001.80045539352</v>
      </c>
      <c r="C242" s="5" t="inlineStr">
        <is>
          <t>2936 JUAN CARLOS CAPCHA ORELLANA</t>
        </is>
      </c>
      <c r="D242" s="7" t="n"/>
      <c r="E242" s="8" t="n"/>
      <c r="F242" s="9" t="n">
        <v>6343.2</v>
      </c>
      <c r="I242" s="10" t="inlineStr">
        <is>
          <t>EFECTIVO</t>
        </is>
      </c>
      <c r="J242" s="5" t="inlineStr">
        <is>
          <t>2936 JUAN CARLOS CAPCHA ORELLANA</t>
        </is>
      </c>
    </row>
    <row r="243">
      <c r="A243" s="5" t="inlineStr">
        <is>
          <t>CCAJ-LP01/118/23</t>
        </is>
      </c>
      <c r="B243" s="6" t="n">
        <v>45001.80045539352</v>
      </c>
      <c r="C243" s="5" t="inlineStr">
        <is>
          <t>2936 JUAN CARLOS CAPCHA ORELLANA</t>
        </is>
      </c>
      <c r="D243" s="7" t="n"/>
      <c r="E243" s="8" t="n"/>
      <c r="H243" s="9" t="n">
        <v>23.8</v>
      </c>
      <c r="I243" s="5" t="inlineStr">
        <is>
          <t>TARJETA DE DÉBITO/CRÉDITO</t>
        </is>
      </c>
      <c r="J243" s="5" t="inlineStr">
        <is>
          <t>2936 JUAN CARLOS CAPCHA ORELLANA</t>
        </is>
      </c>
    </row>
    <row r="244" ht="15.75" customHeight="1">
      <c r="A244" s="24" t="inlineStr">
        <is>
          <t>SAP</t>
        </is>
      </c>
      <c r="B244" s="6" t="n"/>
      <c r="C244" s="5" t="n"/>
      <c r="D244" s="7" t="n"/>
      <c r="E244" s="8" t="n"/>
      <c r="F244" s="33" t="n"/>
      <c r="G244" s="9" t="n"/>
      <c r="I244" s="10" t="n"/>
      <c r="J244" s="8" t="n"/>
    </row>
    <row r="245" ht="15.75" customHeight="1">
      <c r="A245" s="85" t="inlineStr">
        <is>
          <t>RECORTE SAP</t>
        </is>
      </c>
      <c r="B245" s="91" t="n"/>
      <c r="C245" s="92" t="n"/>
      <c r="D245" s="86" t="inlineStr">
        <is>
          <t>COMPROBANTES MN</t>
        </is>
      </c>
      <c r="E245" s="92" t="n"/>
      <c r="F245" s="33" t="n"/>
      <c r="G245" s="9" t="n"/>
      <c r="I245" s="10" t="n"/>
      <c r="J245" s="8" t="n"/>
    </row>
    <row r="246" ht="15.75" customHeight="1">
      <c r="A246" s="13" t="inlineStr">
        <is>
          <t>CIERRE DE CAJA</t>
        </is>
      </c>
      <c r="B246" s="13" t="inlineStr">
        <is>
          <t>FECHA</t>
        </is>
      </c>
      <c r="C246" s="13" t="inlineStr">
        <is>
          <t>IMPORTE</t>
        </is>
      </c>
      <c r="D246" s="13" t="inlineStr">
        <is>
          <t>DOC CAJA-BANCO</t>
        </is>
      </c>
      <c r="E246" s="13" t="inlineStr">
        <is>
          <t>COMPENSACION</t>
        </is>
      </c>
      <c r="F246" s="33" t="n"/>
      <c r="G246" s="9" t="n"/>
      <c r="I246" s="10" t="n"/>
      <c r="J246" s="8" t="n"/>
    </row>
    <row r="247" ht="15.75" customHeight="1">
      <c r="D247" s="37" t="n"/>
      <c r="E247" s="33" t="n"/>
      <c r="F247" s="33" t="n"/>
      <c r="G247" s="9" t="n"/>
      <c r="I247" s="10" t="n"/>
      <c r="J247" s="8" t="n"/>
    </row>
    <row r="248" ht="15.75" customHeight="1">
      <c r="A248" s="85" t="inlineStr">
        <is>
          <t>RECORTE SAP</t>
        </is>
      </c>
      <c r="B248" s="91" t="n"/>
      <c r="C248" s="92" t="n"/>
      <c r="D248" s="86" t="inlineStr">
        <is>
          <t>COMPROBANTES ME</t>
        </is>
      </c>
      <c r="E248" s="92" t="n"/>
      <c r="F248" s="33" t="n"/>
      <c r="G248" s="9" t="n"/>
      <c r="I248" s="10" t="n"/>
      <c r="J248" s="8" t="n"/>
    </row>
    <row r="249" ht="15.75" customHeight="1">
      <c r="A249" s="13" t="inlineStr">
        <is>
          <t>CIERRE DE CAJA</t>
        </is>
      </c>
      <c r="B249" s="13" t="inlineStr">
        <is>
          <t>FECHA</t>
        </is>
      </c>
      <c r="C249" s="13" t="inlineStr">
        <is>
          <t>IMPORTE</t>
        </is>
      </c>
      <c r="D249" s="13" t="inlineStr">
        <is>
          <t>DOC CAJA-BANCO</t>
        </is>
      </c>
      <c r="E249" s="13" t="inlineStr">
        <is>
          <t>COMPENSACION</t>
        </is>
      </c>
      <c r="F249" s="33" t="n"/>
      <c r="G249" s="9" t="n"/>
      <c r="I249" s="10" t="n"/>
      <c r="J249" s="8" t="n"/>
    </row>
    <row r="250" ht="15.75" customHeight="1">
      <c r="A250" s="24" t="n"/>
      <c r="B250" s="6" t="n"/>
      <c r="C250" s="5" t="n"/>
      <c r="D250" s="37" t="n"/>
      <c r="E250" s="33" t="n"/>
      <c r="F250" s="33" t="n"/>
      <c r="G250" s="9" t="n"/>
      <c r="I250" s="10" t="n"/>
      <c r="J250" s="8" t="n"/>
    </row>
  </sheetData>
  <mergeCells count="144">
    <mergeCell ref="F126:H126"/>
    <mergeCell ref="I126:I127"/>
    <mergeCell ref="J126:J127"/>
    <mergeCell ref="A126:A127"/>
    <mergeCell ref="B126:B127"/>
    <mergeCell ref="C126:C127"/>
    <mergeCell ref="D126:D127"/>
    <mergeCell ref="E126:E127"/>
    <mergeCell ref="F171:H171"/>
    <mergeCell ref="I171:I172"/>
    <mergeCell ref="J171:J172"/>
    <mergeCell ref="A171:A172"/>
    <mergeCell ref="B171:B172"/>
    <mergeCell ref="C171:C172"/>
    <mergeCell ref="D171:D172"/>
    <mergeCell ref="E171:E172"/>
    <mergeCell ref="I33:I34"/>
    <mergeCell ref="J33:J34"/>
    <mergeCell ref="A33:A34"/>
    <mergeCell ref="B33:B34"/>
    <mergeCell ref="C33:C34"/>
    <mergeCell ref="D33:D34"/>
    <mergeCell ref="E33:E34"/>
    <mergeCell ref="F33:H33"/>
    <mergeCell ref="I3:I4"/>
    <mergeCell ref="J3:J4"/>
    <mergeCell ref="A3:A4"/>
    <mergeCell ref="B3:B4"/>
    <mergeCell ref="C3:C4"/>
    <mergeCell ref="D3:D4"/>
    <mergeCell ref="E3:E4"/>
    <mergeCell ref="F3:H3"/>
    <mergeCell ref="I18:I19"/>
    <mergeCell ref="J18:J19"/>
    <mergeCell ref="A18:A19"/>
    <mergeCell ref="B18:B19"/>
    <mergeCell ref="C18:C19"/>
    <mergeCell ref="D18:D19"/>
    <mergeCell ref="E18:E19"/>
    <mergeCell ref="F18:H18"/>
    <mergeCell ref="I79:I80"/>
    <mergeCell ref="J79:J80"/>
    <mergeCell ref="A79:A80"/>
    <mergeCell ref="B79:B80"/>
    <mergeCell ref="C79:C80"/>
    <mergeCell ref="D79:D80"/>
    <mergeCell ref="E79:E80"/>
    <mergeCell ref="F79:H79"/>
    <mergeCell ref="I48:I49"/>
    <mergeCell ref="J48:J49"/>
    <mergeCell ref="A48:A49"/>
    <mergeCell ref="B48:B49"/>
    <mergeCell ref="C48:C49"/>
    <mergeCell ref="D48:D49"/>
    <mergeCell ref="E48:E49"/>
    <mergeCell ref="F48:H48"/>
    <mergeCell ref="I63:I64"/>
    <mergeCell ref="J63:J64"/>
    <mergeCell ref="A63:A64"/>
    <mergeCell ref="B63:B64"/>
    <mergeCell ref="C63:C64"/>
    <mergeCell ref="D63:D64"/>
    <mergeCell ref="E63:E64"/>
    <mergeCell ref="F63:H63"/>
    <mergeCell ref="I141:I142"/>
    <mergeCell ref="J141:J142"/>
    <mergeCell ref="F141:H141"/>
    <mergeCell ref="A156:A157"/>
    <mergeCell ref="B156:B157"/>
    <mergeCell ref="C156:C157"/>
    <mergeCell ref="D156:D157"/>
    <mergeCell ref="E156:E157"/>
    <mergeCell ref="I95:I96"/>
    <mergeCell ref="J95:J96"/>
    <mergeCell ref="A95:A96"/>
    <mergeCell ref="B95:B96"/>
    <mergeCell ref="C95:C96"/>
    <mergeCell ref="D95:D96"/>
    <mergeCell ref="E95:E96"/>
    <mergeCell ref="F95:H95"/>
    <mergeCell ref="I110:I111"/>
    <mergeCell ref="J110:J111"/>
    <mergeCell ref="A110:A111"/>
    <mergeCell ref="B110:B111"/>
    <mergeCell ref="C110:C111"/>
    <mergeCell ref="D110:D111"/>
    <mergeCell ref="E110:E111"/>
    <mergeCell ref="F110:H110"/>
    <mergeCell ref="A203:C203"/>
    <mergeCell ref="D203:E203"/>
    <mergeCell ref="A213:C213"/>
    <mergeCell ref="D213:E213"/>
    <mergeCell ref="A216:C216"/>
    <mergeCell ref="D216:E216"/>
    <mergeCell ref="F156:H156"/>
    <mergeCell ref="I156:I157"/>
    <mergeCell ref="J156:J157"/>
    <mergeCell ref="A209:A210"/>
    <mergeCell ref="B209:B210"/>
    <mergeCell ref="C209:C210"/>
    <mergeCell ref="D209:D210"/>
    <mergeCell ref="E209:E210"/>
    <mergeCell ref="F209:H209"/>
    <mergeCell ref="I209:I210"/>
    <mergeCell ref="J209:J210"/>
    <mergeCell ref="F186:H186"/>
    <mergeCell ref="I186:I187"/>
    <mergeCell ref="J186:J187"/>
    <mergeCell ref="A186:A187"/>
    <mergeCell ref="B186:B187"/>
    <mergeCell ref="C186:C187"/>
    <mergeCell ref="D186:D187"/>
    <mergeCell ref="E186:E187"/>
    <mergeCell ref="A200:C200"/>
    <mergeCell ref="A141:A142"/>
    <mergeCell ref="B141:B142"/>
    <mergeCell ref="C141:C142"/>
    <mergeCell ref="D141:D142"/>
    <mergeCell ref="E141:E142"/>
    <mergeCell ref="A190:C190"/>
    <mergeCell ref="D190:E190"/>
    <mergeCell ref="A193:C193"/>
    <mergeCell ref="D193:E193"/>
    <mergeCell ref="D200:E200"/>
    <mergeCell ref="A248:C248"/>
    <mergeCell ref="D248:E248"/>
    <mergeCell ref="A235:C235"/>
    <mergeCell ref="D235:E235"/>
    <mergeCell ref="A238:C238"/>
    <mergeCell ref="D238:E238"/>
    <mergeCell ref="A245:C245"/>
    <mergeCell ref="D245:E245"/>
    <mergeCell ref="A225:C225"/>
    <mergeCell ref="D225:E225"/>
    <mergeCell ref="I231:I232"/>
    <mergeCell ref="J231:J232"/>
    <mergeCell ref="A231:A232"/>
    <mergeCell ref="B231:B232"/>
    <mergeCell ref="C231:C232"/>
    <mergeCell ref="D231:D232"/>
    <mergeCell ref="E231:E232"/>
    <mergeCell ref="F231:H231"/>
    <mergeCell ref="D222:E222"/>
    <mergeCell ref="A222:C222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61"/>
  <sheetViews>
    <sheetView topLeftCell="A134" workbookViewId="0">
      <selection activeCell="D130" sqref="D130:E130"/>
    </sheetView>
  </sheetViews>
  <sheetFormatPr baseColWidth="10" defaultRowHeight="15"/>
  <cols>
    <col width="14" bestFit="1" customWidth="1" min="1" max="1"/>
    <col width="10.85546875" bestFit="1" customWidth="1" min="2" max="2"/>
    <col width="34" customWidth="1" min="3" max="3"/>
    <col width="12.85546875" bestFit="1" customWidth="1" min="4" max="4"/>
    <col width="14.140625" bestFit="1" customWidth="1" min="5" max="5"/>
    <col width="11.5703125" bestFit="1" customWidth="1" min="6" max="6"/>
    <col width="6.28515625" bestFit="1" customWidth="1" min="7" max="7"/>
    <col width="11.28515625" bestFit="1" customWidth="1" min="8" max="8"/>
    <col width="28.1406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CCAJ-LP07/46/23</t>
        </is>
      </c>
      <c r="B5" s="6" t="n">
        <v>44985.80022171296</v>
      </c>
      <c r="C5" s="5" t="inlineStr">
        <is>
          <t>312 JHONNY IGNACIO FLORES LOPEZ</t>
        </is>
      </c>
      <c r="D5" s="7" t="n"/>
      <c r="E5" s="8" t="n"/>
      <c r="F5" s="9" t="n">
        <v>9793.370000000001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CCAJ-LP07/46/23</t>
        </is>
      </c>
      <c r="B6" s="6" t="n">
        <v>44985.80022171296</v>
      </c>
      <c r="C6" s="5" t="inlineStr">
        <is>
          <t>312 JHONNY IGNACIO FLORES LOPEZ</t>
        </is>
      </c>
      <c r="D6" s="7" t="n"/>
      <c r="E6" s="8" t="n"/>
      <c r="H6" s="9" t="n">
        <v>262.98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8" t="n">
        <v>112847503</v>
      </c>
      <c r="E8" s="15" t="n">
        <v>112847821</v>
      </c>
      <c r="H8" s="9" t="n"/>
      <c r="I8" s="10" t="n"/>
      <c r="J8" s="5" t="n"/>
    </row>
    <row r="9">
      <c r="D9" s="19" t="inlineStr">
        <is>
          <t>BOOT</t>
        </is>
      </c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01/03/2023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90" t="inlineStr">
        <is>
          <t>Cierre Caja</t>
        </is>
      </c>
      <c r="B13" s="90" t="inlineStr">
        <is>
          <t>Fecha</t>
        </is>
      </c>
      <c r="C13" s="90" t="inlineStr">
        <is>
          <t>Cajero</t>
        </is>
      </c>
      <c r="D13" s="90" t="inlineStr">
        <is>
          <t>Nro Voucher</t>
        </is>
      </c>
      <c r="E13" s="90" t="inlineStr">
        <is>
          <t>Nro Cuenta</t>
        </is>
      </c>
      <c r="F13" s="90" t="inlineStr">
        <is>
          <t>Tipo Ingreso</t>
        </is>
      </c>
      <c r="G13" s="91" t="n"/>
      <c r="H13" s="92" t="n"/>
      <c r="I13" s="90" t="inlineStr">
        <is>
          <t>TIPO DE INGRESO</t>
        </is>
      </c>
      <c r="J13" s="90" t="inlineStr">
        <is>
          <t>Cobrador</t>
        </is>
      </c>
    </row>
    <row r="14">
      <c r="A14" s="93" t="n"/>
      <c r="B14" s="93" t="n"/>
      <c r="C14" s="93" t="n"/>
      <c r="D14" s="93" t="n"/>
      <c r="E14" s="93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93" t="n"/>
      <c r="J14" s="93" t="n"/>
    </row>
    <row r="15">
      <c r="A15" s="5" t="inlineStr">
        <is>
          <t>CCAJ-LP07/47/23</t>
        </is>
      </c>
      <c r="B15" s="6" t="n">
        <v>44986.79274650463</v>
      </c>
      <c r="C15" s="5" t="inlineStr">
        <is>
          <t>312 JHONNY IGNACIO FLORES LOPEZ</t>
        </is>
      </c>
      <c r="D15" s="7" t="n"/>
      <c r="E15" s="8" t="n"/>
      <c r="F15" s="9" t="n">
        <v>8514.450000000001</v>
      </c>
      <c r="I15" s="10" t="inlineStr">
        <is>
          <t>EFECTIVO</t>
        </is>
      </c>
      <c r="J15" s="5" t="inlineStr">
        <is>
          <t>312 JHONNY IGNACIO FLORES LOPEZ</t>
        </is>
      </c>
    </row>
    <row r="16">
      <c r="A16" s="5" t="inlineStr">
        <is>
          <t>CCAJ-LP07/47/23</t>
        </is>
      </c>
      <c r="B16" s="6" t="n">
        <v>44986.79274650463</v>
      </c>
      <c r="C16" s="5" t="inlineStr">
        <is>
          <t>312 JHONNY IGNACIO FLORES LOPEZ</t>
        </is>
      </c>
      <c r="D16" s="7" t="n"/>
      <c r="E16" s="8" t="n"/>
      <c r="H16" s="9" t="n">
        <v>75</v>
      </c>
      <c r="I16" s="5" t="inlineStr">
        <is>
          <t>TARJETA DE DÉBITO/CRÉDITO</t>
        </is>
      </c>
      <c r="J16" s="5" t="inlineStr">
        <is>
          <t>312 JHONNY IGNACIO FLORES LOPEZ</t>
        </is>
      </c>
    </row>
    <row r="17">
      <c r="A17" s="11" t="inlineStr">
        <is>
          <t>SAP</t>
        </is>
      </c>
      <c r="B17" s="3" t="n"/>
      <c r="C17" s="3" t="n"/>
      <c r="D17" s="7" t="n"/>
      <c r="E17" s="8" t="n"/>
      <c r="H17" s="9" t="n"/>
      <c r="I17" s="10" t="n"/>
      <c r="J17" s="5" t="n"/>
    </row>
    <row r="18" ht="15.75" customHeight="1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  <c r="D18" s="32" t="inlineStr">
        <is>
          <t>112851420</t>
        </is>
      </c>
      <c r="E18" s="15" t="n">
        <v>112851470</v>
      </c>
      <c r="G18" s="9" t="n"/>
      <c r="H18" s="10" t="n"/>
      <c r="I18" s="5" t="n"/>
    </row>
    <row r="19" ht="15.75" customHeight="1">
      <c r="A19" s="5" t="n"/>
      <c r="B19" s="6" t="n"/>
      <c r="C19" s="5" t="n"/>
      <c r="D19" s="38" t="n">
        <v>112851380</v>
      </c>
      <c r="E19" s="40" t="inlineStr">
        <is>
          <t>REV</t>
        </is>
      </c>
      <c r="G19" s="9" t="n"/>
      <c r="H19" s="10" t="n"/>
      <c r="I19" s="5" t="n"/>
    </row>
    <row r="20"/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02/03/2023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90" t="inlineStr">
        <is>
          <t>Cierre Caja</t>
        </is>
      </c>
      <c r="B23" s="90" t="inlineStr">
        <is>
          <t>Fecha</t>
        </is>
      </c>
      <c r="C23" s="90" t="inlineStr">
        <is>
          <t>Cajero</t>
        </is>
      </c>
      <c r="D23" s="90" t="inlineStr">
        <is>
          <t>Nro Voucher</t>
        </is>
      </c>
      <c r="E23" s="90" t="inlineStr">
        <is>
          <t>Nro Cuenta</t>
        </is>
      </c>
      <c r="F23" s="90" t="inlineStr">
        <is>
          <t>Tipo Ingreso</t>
        </is>
      </c>
      <c r="G23" s="91" t="n"/>
      <c r="H23" s="92" t="n"/>
      <c r="I23" s="90" t="inlineStr">
        <is>
          <t>TIPO DE INGRESO</t>
        </is>
      </c>
      <c r="J23" s="90" t="inlineStr">
        <is>
          <t>Cobrador</t>
        </is>
      </c>
    </row>
    <row r="24">
      <c r="A24" s="93" t="n"/>
      <c r="B24" s="93" t="n"/>
      <c r="C24" s="93" t="n"/>
      <c r="D24" s="93" t="n"/>
      <c r="E24" s="93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93" t="n"/>
      <c r="J24" s="93" t="n"/>
    </row>
    <row r="25">
      <c r="A25" s="5" t="inlineStr">
        <is>
          <t>CCAJ-LP07/48/23</t>
        </is>
      </c>
      <c r="B25" s="6" t="n">
        <v>44987.79457491898</v>
      </c>
      <c r="C25" s="5" t="inlineStr">
        <is>
          <t>312 JHONNY IGNACIO FLORES LOPEZ</t>
        </is>
      </c>
      <c r="D25" s="7" t="n"/>
      <c r="E25" s="8" t="n"/>
      <c r="F25" s="9" t="n">
        <v>8599.77</v>
      </c>
      <c r="I25" s="10" t="inlineStr">
        <is>
          <t>EFECTIVO</t>
        </is>
      </c>
      <c r="J25" s="5" t="inlineStr">
        <is>
          <t>312 JHONNY IGNACIO FLORES LOPEZ</t>
        </is>
      </c>
    </row>
    <row r="26">
      <c r="A26" s="5" t="inlineStr">
        <is>
          <t>CCAJ-LP07/48/23</t>
        </is>
      </c>
      <c r="B26" s="6" t="n">
        <v>44987.79457491898</v>
      </c>
      <c r="C26" s="5" t="inlineStr">
        <is>
          <t>312 JHONNY IGNACIO FLORES LOPEZ</t>
        </is>
      </c>
      <c r="D26" s="7" t="n"/>
      <c r="E26" s="8" t="n"/>
      <c r="H26" s="9" t="n">
        <v>389.83</v>
      </c>
      <c r="I26" s="5" t="inlineStr">
        <is>
          <t>TARJETA DE DÉBITO/CRÉDITO</t>
        </is>
      </c>
      <c r="J26" s="5" t="inlineStr">
        <is>
          <t>312 JHONNY IGNACIO FLORES LOPEZ</t>
        </is>
      </c>
    </row>
    <row r="27">
      <c r="A27" s="11" t="inlineStr">
        <is>
          <t>SAP</t>
        </is>
      </c>
      <c r="B27" s="3" t="n"/>
      <c r="C27" s="3" t="n"/>
      <c r="D27" s="7" t="n"/>
      <c r="E27" s="8" t="n"/>
      <c r="H27" s="9" t="n"/>
      <c r="I27" s="10" t="n"/>
      <c r="J27" s="5" t="n"/>
    </row>
    <row r="28" ht="15.75" customHeight="1">
      <c r="A28" s="13" t="inlineStr">
        <is>
          <t>FECHA</t>
        </is>
      </c>
      <c r="B28" s="13" t="inlineStr">
        <is>
          <t>CIERRE DE CAJA</t>
        </is>
      </c>
      <c r="C28" s="13" t="inlineStr">
        <is>
          <t>IMPORTE</t>
        </is>
      </c>
      <c r="D28" s="32" t="inlineStr">
        <is>
          <t>112862273</t>
        </is>
      </c>
      <c r="E28" s="15" t="n">
        <v>112862432</v>
      </c>
      <c r="H28" s="9" t="n"/>
      <c r="I28" s="10" t="n"/>
      <c r="J28" s="5" t="n"/>
    </row>
    <row r="29"/>
    <row r="30"/>
    <row r="31">
      <c r="A31" s="1" t="inlineStr">
        <is>
          <t>Cierre Caja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3" t="inlineStr">
        <is>
          <t>Del 03/03/2023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90" t="inlineStr">
        <is>
          <t>Cierre Caja</t>
        </is>
      </c>
      <c r="B33" s="90" t="inlineStr">
        <is>
          <t>Fecha</t>
        </is>
      </c>
      <c r="C33" s="90" t="inlineStr">
        <is>
          <t>Cajero</t>
        </is>
      </c>
      <c r="D33" s="90" t="inlineStr">
        <is>
          <t>Nro Voucher</t>
        </is>
      </c>
      <c r="E33" s="90" t="inlineStr">
        <is>
          <t>Nro Cuenta</t>
        </is>
      </c>
      <c r="F33" s="90" t="inlineStr">
        <is>
          <t>Tipo Ingreso</t>
        </is>
      </c>
      <c r="G33" s="91" t="n"/>
      <c r="H33" s="92" t="n"/>
      <c r="I33" s="90" t="inlineStr">
        <is>
          <t>TIPO DE INGRESO</t>
        </is>
      </c>
      <c r="J33" s="90" t="inlineStr">
        <is>
          <t>Cobrador</t>
        </is>
      </c>
    </row>
    <row r="34">
      <c r="A34" s="93" t="n"/>
      <c r="B34" s="93" t="n"/>
      <c r="C34" s="93" t="n"/>
      <c r="D34" s="93" t="n"/>
      <c r="E34" s="93" t="n"/>
      <c r="F34" s="4" t="inlineStr">
        <is>
          <t>EFECTIVO</t>
        </is>
      </c>
      <c r="G34" s="4" t="inlineStr">
        <is>
          <t>CHEQUE</t>
        </is>
      </c>
      <c r="H34" s="4" t="inlineStr">
        <is>
          <t>TRANSFERENCIA</t>
        </is>
      </c>
      <c r="I34" s="93" t="n"/>
      <c r="J34" s="93" t="n"/>
    </row>
    <row r="35">
      <c r="A35" s="5" t="inlineStr">
        <is>
          <t>CCAJ-LP07/49/23</t>
        </is>
      </c>
      <c r="B35" s="6" t="n">
        <v>44988.79932405092</v>
      </c>
      <c r="C35" s="5" t="inlineStr">
        <is>
          <t>312 JHONNY IGNACIO FLORES LOPEZ</t>
        </is>
      </c>
      <c r="D35" s="7" t="n"/>
      <c r="E35" s="8" t="n"/>
      <c r="F35" s="9" t="n">
        <v>11867.12</v>
      </c>
      <c r="I35" s="10" t="inlineStr">
        <is>
          <t>EFECTIVO</t>
        </is>
      </c>
      <c r="J35" s="5" t="inlineStr">
        <is>
          <t>312 JHONNY IGNACIO FLORES LOPEZ</t>
        </is>
      </c>
    </row>
    <row r="36">
      <c r="A36" s="5" t="inlineStr">
        <is>
          <t>CCAJ-LP07/49/23</t>
        </is>
      </c>
      <c r="B36" s="6" t="n">
        <v>44988.79932405092</v>
      </c>
      <c r="C36" s="5" t="inlineStr">
        <is>
          <t>312 JHONNY IGNACIO FLORES LOPEZ</t>
        </is>
      </c>
      <c r="D36" s="7" t="n"/>
      <c r="E36" s="8" t="n"/>
      <c r="H36" s="9" t="n">
        <v>354.7</v>
      </c>
      <c r="I36" s="5" t="inlineStr">
        <is>
          <t>TARJETA DE DÉBITO/CRÉDITO</t>
        </is>
      </c>
      <c r="J36" s="5" t="inlineStr">
        <is>
          <t>312 JHONNY IGNACIO FLORES LOPEZ</t>
        </is>
      </c>
    </row>
    <row r="37">
      <c r="A37" s="11" t="inlineStr">
        <is>
          <t>SAP</t>
        </is>
      </c>
      <c r="B37" s="3" t="n"/>
      <c r="C37" s="3" t="n"/>
      <c r="D37" s="7" t="n"/>
      <c r="E37" s="8" t="n"/>
      <c r="H37" s="9" t="n"/>
      <c r="I37" s="10" t="n"/>
      <c r="J37" s="5" t="n"/>
    </row>
    <row r="38" ht="15.75" customHeight="1">
      <c r="A38" s="13" t="inlineStr">
        <is>
          <t>FECHA</t>
        </is>
      </c>
      <c r="B38" s="13" t="inlineStr">
        <is>
          <t>CIERRE DE CAJA</t>
        </is>
      </c>
      <c r="C38" s="13" t="inlineStr">
        <is>
          <t>IMPORTE</t>
        </is>
      </c>
      <c r="D38" s="32" t="inlineStr">
        <is>
          <t>112862272</t>
        </is>
      </c>
      <c r="E38" s="15" t="n">
        <v>112862435</v>
      </c>
      <c r="H38" s="9" t="n"/>
      <c r="I38" s="10" t="n"/>
      <c r="J38" s="5" t="n"/>
    </row>
    <row r="39">
      <c r="A39" s="5" t="n"/>
      <c r="B39" s="6" t="n"/>
      <c r="C39" s="5" t="n"/>
      <c r="F39" s="9" t="n"/>
      <c r="I39" s="10" t="n"/>
      <c r="J39" s="5" t="n"/>
    </row>
    <row r="40">
      <c r="A40" s="5" t="n"/>
      <c r="B40" s="6" t="n"/>
      <c r="C40" s="5" t="n"/>
      <c r="D40" s="7" t="n"/>
      <c r="E40" s="8" t="n"/>
      <c r="F40" s="9" t="n"/>
      <c r="I40" s="10" t="n"/>
      <c r="J40" s="5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04/03/2023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90" t="inlineStr">
        <is>
          <t>Cierre Caja</t>
        </is>
      </c>
      <c r="B43" s="90" t="inlineStr">
        <is>
          <t>Fecha</t>
        </is>
      </c>
      <c r="C43" s="90" t="inlineStr">
        <is>
          <t>Cajero</t>
        </is>
      </c>
      <c r="D43" s="90" t="inlineStr">
        <is>
          <t>Nro Voucher</t>
        </is>
      </c>
      <c r="E43" s="90" t="inlineStr">
        <is>
          <t>Nro Cuenta</t>
        </is>
      </c>
      <c r="F43" s="90" t="inlineStr">
        <is>
          <t>Tipo Ingreso</t>
        </is>
      </c>
      <c r="G43" s="91" t="n"/>
      <c r="H43" s="92" t="n"/>
      <c r="I43" s="90" t="inlineStr">
        <is>
          <t>TIPO DE INGRESO</t>
        </is>
      </c>
      <c r="J43" s="90" t="inlineStr">
        <is>
          <t>Cobrador</t>
        </is>
      </c>
    </row>
    <row r="44">
      <c r="A44" s="93" t="n"/>
      <c r="B44" s="93" t="n"/>
      <c r="C44" s="93" t="n"/>
      <c r="D44" s="93" t="n"/>
      <c r="E44" s="93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93" t="n"/>
      <c r="J44" s="93" t="n"/>
    </row>
    <row r="45">
      <c r="A45" s="5" t="inlineStr">
        <is>
          <t>CCAJ-LP07/50/23</t>
        </is>
      </c>
      <c r="B45" s="6" t="n">
        <v>44989.55240450231</v>
      </c>
      <c r="C45" s="5" t="inlineStr">
        <is>
          <t>312 JHONNY IGNACIO FLORES LOPEZ</t>
        </is>
      </c>
      <c r="D45" s="7" t="n"/>
      <c r="E45" s="8" t="n"/>
      <c r="F45" s="9" t="n">
        <v>5711.5</v>
      </c>
      <c r="I45" s="10" t="inlineStr">
        <is>
          <t>EFECTIVO</t>
        </is>
      </c>
      <c r="J45" s="5" t="inlineStr">
        <is>
          <t>312 JHONNY IGNACIO FLORES LOPEZ</t>
        </is>
      </c>
    </row>
    <row r="46">
      <c r="A46" s="5" t="inlineStr">
        <is>
          <t>CCAJ-LP07/50/23</t>
        </is>
      </c>
      <c r="B46" s="6" t="n">
        <v>44989.55240450231</v>
      </c>
      <c r="C46" s="5" t="inlineStr">
        <is>
          <t>312 JHONNY IGNACIO FLORES LOPEZ</t>
        </is>
      </c>
      <c r="D46" s="7" t="n"/>
      <c r="E46" s="8" t="n"/>
      <c r="H46" s="9" t="n">
        <v>380.63</v>
      </c>
      <c r="I46" s="5" t="inlineStr">
        <is>
          <t>TARJETA DE DÉBITO/CRÉDITO</t>
        </is>
      </c>
      <c r="J46" s="5" t="inlineStr">
        <is>
          <t>312 JHONNY IGNACIO FLORES LOPEZ</t>
        </is>
      </c>
    </row>
    <row r="47">
      <c r="A47" s="11" t="inlineStr">
        <is>
          <t>SAP</t>
        </is>
      </c>
      <c r="B47" s="3" t="n"/>
      <c r="C47" s="3" t="n"/>
      <c r="D47" s="7" t="n"/>
      <c r="E47" s="8" t="n"/>
      <c r="H47" s="9" t="n"/>
      <c r="I47" s="10" t="n"/>
      <c r="J47" s="5" t="n"/>
    </row>
    <row r="48" ht="15.75" customHeight="1">
      <c r="A48" s="13" t="inlineStr">
        <is>
          <t>FECHA</t>
        </is>
      </c>
      <c r="B48" s="13" t="inlineStr">
        <is>
          <t>CIERRE DE CAJA</t>
        </is>
      </c>
      <c r="C48" s="13" t="inlineStr">
        <is>
          <t>IMPORTE</t>
        </is>
      </c>
      <c r="D48" s="32" t="inlineStr">
        <is>
          <t>112863724</t>
        </is>
      </c>
      <c r="E48" s="15" t="n">
        <v>112863800</v>
      </c>
      <c r="H48" s="9" t="n"/>
      <c r="I48" s="10" t="n"/>
      <c r="J48" s="5" t="n"/>
    </row>
    <row r="49"/>
    <row r="50"/>
    <row r="51">
      <c r="A51" s="1" t="inlineStr">
        <is>
          <t>Cierre Caja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3" t="inlineStr">
        <is>
          <t>Del 06/03/2023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90" t="inlineStr">
        <is>
          <t>Cierre Caja</t>
        </is>
      </c>
      <c r="B53" s="90" t="inlineStr">
        <is>
          <t>Fecha</t>
        </is>
      </c>
      <c r="C53" s="90" t="inlineStr">
        <is>
          <t>Cajero</t>
        </is>
      </c>
      <c r="D53" s="90" t="inlineStr">
        <is>
          <t>Nro Voucher</t>
        </is>
      </c>
      <c r="E53" s="90" t="inlineStr">
        <is>
          <t>Nro Cuenta</t>
        </is>
      </c>
      <c r="F53" s="90" t="inlineStr">
        <is>
          <t>Tipo Ingreso</t>
        </is>
      </c>
      <c r="G53" s="91" t="n"/>
      <c r="H53" s="92" t="n"/>
      <c r="I53" s="90" t="inlineStr">
        <is>
          <t>TIPO DE INGRESO</t>
        </is>
      </c>
      <c r="J53" s="90" t="inlineStr">
        <is>
          <t>Cobrador</t>
        </is>
      </c>
    </row>
    <row r="54">
      <c r="A54" s="93" t="n"/>
      <c r="B54" s="93" t="n"/>
      <c r="C54" s="93" t="n"/>
      <c r="D54" s="93" t="n"/>
      <c r="E54" s="93" t="n"/>
      <c r="F54" s="4" t="inlineStr">
        <is>
          <t>EFECTIVO</t>
        </is>
      </c>
      <c r="G54" s="4" t="inlineStr">
        <is>
          <t>CHEQUE</t>
        </is>
      </c>
      <c r="H54" s="4" t="inlineStr">
        <is>
          <t>TRANSFERENCIA</t>
        </is>
      </c>
      <c r="I54" s="93" t="n"/>
      <c r="J54" s="93" t="n"/>
    </row>
    <row r="55">
      <c r="A55" s="5" t="inlineStr">
        <is>
          <t>CCAJ-LP07/51/23</t>
        </is>
      </c>
      <c r="B55" s="6" t="n">
        <v>44991.79497979167</v>
      </c>
      <c r="C55" s="5" t="inlineStr">
        <is>
          <t>312 JHONNY IGNACIO FLORES LOPEZ</t>
        </is>
      </c>
      <c r="D55" s="7" t="n"/>
      <c r="E55" s="8" t="n"/>
      <c r="F55" s="9" t="n">
        <v>8655.190000000001</v>
      </c>
      <c r="I55" s="10" t="inlineStr">
        <is>
          <t>EFECTIVO</t>
        </is>
      </c>
      <c r="J55" s="5" t="inlineStr">
        <is>
          <t>312 JHONNY IGNACIO FLORES LOPEZ</t>
        </is>
      </c>
    </row>
    <row r="56">
      <c r="A56" s="5" t="inlineStr">
        <is>
          <t>CCAJ-LP07/51/23</t>
        </is>
      </c>
      <c r="B56" s="6" t="n">
        <v>44991.79497979167</v>
      </c>
      <c r="C56" s="5" t="inlineStr">
        <is>
          <t>312 JHONNY IGNACIO FLORES LOPEZ</t>
        </is>
      </c>
      <c r="D56" s="7" t="n"/>
      <c r="E56" s="8" t="n"/>
      <c r="H56" s="9" t="n">
        <v>83.40000000000001</v>
      </c>
      <c r="I56" s="5" t="inlineStr">
        <is>
          <t>TARJETA DE DÉBITO/CRÉDITO</t>
        </is>
      </c>
      <c r="J56" s="5" t="inlineStr">
        <is>
          <t>312 JHONNY IGNACIO FLORES LOPEZ</t>
        </is>
      </c>
    </row>
    <row r="57">
      <c r="A57" s="11" t="inlineStr">
        <is>
          <t>SAP</t>
        </is>
      </c>
      <c r="B57" s="3" t="n"/>
      <c r="C57" s="3" t="n"/>
      <c r="D57" s="7" t="n"/>
      <c r="E57" s="8" t="n"/>
      <c r="H57" s="9" t="n"/>
      <c r="I57" s="10" t="n"/>
      <c r="J57" s="5" t="n"/>
    </row>
    <row r="58" ht="15.75" customHeight="1">
      <c r="A58" s="13" t="inlineStr">
        <is>
          <t>FECHA</t>
        </is>
      </c>
      <c r="B58" s="13" t="inlineStr">
        <is>
          <t>CIERRE DE CAJA</t>
        </is>
      </c>
      <c r="C58" s="13" t="inlineStr">
        <is>
          <t>IMPORTE</t>
        </is>
      </c>
      <c r="D58" s="32" t="n">
        <v>112865841</v>
      </c>
      <c r="E58" s="15" t="n">
        <v>112865881</v>
      </c>
      <c r="H58" s="9" t="n"/>
      <c r="I58" s="10" t="n"/>
      <c r="J58" s="5" t="n"/>
    </row>
    <row r="59">
      <c r="A59" s="5" t="n"/>
      <c r="B59" s="6" t="n"/>
      <c r="C59" s="5" t="n"/>
      <c r="F59" s="9" t="n"/>
      <c r="I59" s="10" t="n"/>
      <c r="J59" s="5" t="n"/>
    </row>
    <row r="60">
      <c r="A60" s="5" t="n"/>
      <c r="B60" s="6" t="n"/>
      <c r="C60" s="5" t="n"/>
      <c r="D60" s="7" t="n"/>
      <c r="E60" s="8" t="n"/>
      <c r="F60" s="9" t="n"/>
      <c r="I60" s="10" t="n"/>
      <c r="J60" s="5" t="n"/>
    </row>
    <row r="61">
      <c r="A61" s="1" t="inlineStr">
        <is>
          <t>Cierre Caja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3" t="inlineStr">
        <is>
          <t>Del 07/03/2023</t>
        </is>
      </c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90" t="inlineStr">
        <is>
          <t>Cierre Caja</t>
        </is>
      </c>
      <c r="B63" s="90" t="inlineStr">
        <is>
          <t>Fecha</t>
        </is>
      </c>
      <c r="C63" s="90" t="inlineStr">
        <is>
          <t>Cajero</t>
        </is>
      </c>
      <c r="D63" s="90" t="inlineStr">
        <is>
          <t>Nro Voucher</t>
        </is>
      </c>
      <c r="E63" s="90" t="inlineStr">
        <is>
          <t>Nro Cuenta</t>
        </is>
      </c>
      <c r="F63" s="90" t="inlineStr">
        <is>
          <t>Tipo Ingreso</t>
        </is>
      </c>
      <c r="G63" s="91" t="n"/>
      <c r="H63" s="92" t="n"/>
      <c r="I63" s="90" t="inlineStr">
        <is>
          <t>TIPO DE INGRESO</t>
        </is>
      </c>
      <c r="J63" s="90" t="inlineStr">
        <is>
          <t>Cobrador</t>
        </is>
      </c>
    </row>
    <row r="64">
      <c r="A64" s="93" t="n"/>
      <c r="B64" s="93" t="n"/>
      <c r="C64" s="93" t="n"/>
      <c r="D64" s="93" t="n"/>
      <c r="E64" s="93" t="n"/>
      <c r="F64" s="4" t="inlineStr">
        <is>
          <t>EFECTIVO</t>
        </is>
      </c>
      <c r="G64" s="4" t="inlineStr">
        <is>
          <t>CHEQUE</t>
        </is>
      </c>
      <c r="H64" s="4" t="inlineStr">
        <is>
          <t>TRANSFERENCIA</t>
        </is>
      </c>
      <c r="I64" s="93" t="n"/>
      <c r="J64" s="93" t="n"/>
    </row>
    <row r="65">
      <c r="A65" s="5" t="inlineStr">
        <is>
          <t>CCAJ-LP07/52/23</t>
        </is>
      </c>
      <c r="B65" s="6" t="n">
        <v>44992.79307516204</v>
      </c>
      <c r="C65" s="5" t="inlineStr">
        <is>
          <t>312 JHONNY IGNACIO FLORES LOPEZ</t>
        </is>
      </c>
      <c r="D65" s="7" t="n"/>
      <c r="E65" s="8" t="n"/>
      <c r="F65" s="9" t="n">
        <v>9020.67</v>
      </c>
      <c r="I65" s="10" t="inlineStr">
        <is>
          <t>EFECTIVO</t>
        </is>
      </c>
      <c r="J65" s="5" t="inlineStr">
        <is>
          <t>312 JHONNY IGNACIO FLORES LOPEZ</t>
        </is>
      </c>
    </row>
    <row r="66">
      <c r="A66" s="5" t="inlineStr">
        <is>
          <t>CCAJ-LP07/52/23</t>
        </is>
      </c>
      <c r="B66" s="6" t="n">
        <v>44992.79307516204</v>
      </c>
      <c r="C66" s="5" t="inlineStr">
        <is>
          <t>312 JHONNY IGNACIO FLORES LOPEZ</t>
        </is>
      </c>
      <c r="D66" s="7" t="n"/>
      <c r="E66" s="8" t="n"/>
      <c r="H66" s="9" t="n">
        <v>449.76</v>
      </c>
      <c r="I66" s="5" t="inlineStr">
        <is>
          <t>TARJETA DE DÉBITO/CRÉDITO</t>
        </is>
      </c>
      <c r="J66" s="5" t="inlineStr">
        <is>
          <t>312 JHONNY IGNACIO FLORES LOPEZ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32" t="inlineStr">
        <is>
          <t>112873947</t>
        </is>
      </c>
      <c r="E68" s="15" t="n">
        <v>112889468</v>
      </c>
      <c r="H68" s="9" t="n"/>
      <c r="I68" s="10" t="n"/>
      <c r="J68" s="5" t="n"/>
    </row>
    <row r="69">
      <c r="A69" s="5" t="n"/>
      <c r="B69" s="6" t="n"/>
      <c r="C69" s="5" t="n"/>
      <c r="F69" s="9" t="n"/>
      <c r="I69" s="10" t="n"/>
      <c r="J69" s="5" t="n"/>
    </row>
    <row r="70"/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08/03/2023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90" t="inlineStr">
        <is>
          <t>Cierre Caja</t>
        </is>
      </c>
      <c r="B73" s="90" t="inlineStr">
        <is>
          <t>Fecha</t>
        </is>
      </c>
      <c r="C73" s="90" t="inlineStr">
        <is>
          <t>Cajero</t>
        </is>
      </c>
      <c r="D73" s="90" t="inlineStr">
        <is>
          <t>Nro Voucher</t>
        </is>
      </c>
      <c r="E73" s="90" t="inlineStr">
        <is>
          <t>Nro Cuenta</t>
        </is>
      </c>
      <c r="F73" s="90" t="inlineStr">
        <is>
          <t>Tipo Ingreso</t>
        </is>
      </c>
      <c r="G73" s="91" t="n"/>
      <c r="H73" s="92" t="n"/>
      <c r="I73" s="90" t="inlineStr">
        <is>
          <t>TIPO DE INGRESO</t>
        </is>
      </c>
      <c r="J73" s="90" t="inlineStr">
        <is>
          <t>Cobrador</t>
        </is>
      </c>
    </row>
    <row r="74">
      <c r="A74" s="93" t="n"/>
      <c r="B74" s="93" t="n"/>
      <c r="C74" s="93" t="n"/>
      <c r="D74" s="93" t="n"/>
      <c r="E74" s="93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93" t="n"/>
      <c r="J74" s="93" t="n"/>
    </row>
    <row r="75">
      <c r="A75" s="5" t="inlineStr">
        <is>
          <t>CCAJ-LP07/53/23</t>
        </is>
      </c>
      <c r="B75" s="6" t="n">
        <v>44993.7934093287</v>
      </c>
      <c r="C75" s="5" t="inlineStr">
        <is>
          <t>312 JHONNY IGNACIO FLORES LOPEZ</t>
        </is>
      </c>
      <c r="D75" s="7" t="n"/>
      <c r="E75" s="8" t="n"/>
      <c r="F75" s="9" t="n">
        <v>9427.84</v>
      </c>
      <c r="I75" s="10" t="inlineStr">
        <is>
          <t>EFECTIVO</t>
        </is>
      </c>
      <c r="J75" s="5" t="inlineStr">
        <is>
          <t>312 JHONNY IGNACIO FLORES LOPEZ</t>
        </is>
      </c>
    </row>
    <row r="76">
      <c r="A76" s="5" t="inlineStr">
        <is>
          <t>CCAJ-LP07/53/23</t>
        </is>
      </c>
      <c r="B76" s="6" t="n">
        <v>44993.7934093287</v>
      </c>
      <c r="C76" s="5" t="inlineStr">
        <is>
          <t>312 JHONNY IGNACIO FLORES LOPEZ</t>
        </is>
      </c>
      <c r="D76" s="7" t="n"/>
      <c r="E76" s="8" t="n"/>
      <c r="H76" s="9" t="n">
        <v>340.52</v>
      </c>
      <c r="I76" s="5" t="inlineStr">
        <is>
          <t>TARJETA DE DÉBITO/CRÉDITO</t>
        </is>
      </c>
      <c r="J76" s="5" t="inlineStr">
        <is>
          <t>312 JHONNY IGNACIO FLORES LOPEZ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32" t="inlineStr">
        <is>
          <t>112901054</t>
        </is>
      </c>
      <c r="E78" s="15" t="n">
        <v>112901145</v>
      </c>
      <c r="H78" s="9" t="n"/>
      <c r="I78" s="10" t="n"/>
      <c r="J78" s="5" t="n"/>
    </row>
    <row r="79" ht="15.75" customHeight="1">
      <c r="A79" s="5" t="n"/>
      <c r="B79" s="6" t="n"/>
      <c r="C79" s="5" t="n"/>
      <c r="D79" s="32" t="n"/>
      <c r="E79" s="15" t="n"/>
      <c r="F79" s="9" t="n"/>
      <c r="I79" s="10" t="n"/>
      <c r="J79" s="5" t="n"/>
    </row>
    <row r="80">
      <c r="A80" s="5" t="n"/>
      <c r="B80" s="6" t="n"/>
      <c r="C80" s="5" t="n"/>
      <c r="D80" s="7" t="n"/>
      <c r="E80" s="8" t="n"/>
      <c r="F80" s="9" t="n"/>
      <c r="I80" s="10" t="n"/>
      <c r="J80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09/03/2023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90" t="inlineStr">
        <is>
          <t>Cierre Caja</t>
        </is>
      </c>
      <c r="B83" s="90" t="inlineStr">
        <is>
          <t>Fecha</t>
        </is>
      </c>
      <c r="C83" s="90" t="inlineStr">
        <is>
          <t>Cajero</t>
        </is>
      </c>
      <c r="D83" s="90" t="inlineStr">
        <is>
          <t>Nro Voucher</t>
        </is>
      </c>
      <c r="E83" s="90" t="inlineStr">
        <is>
          <t>Nro Cuenta</t>
        </is>
      </c>
      <c r="F83" s="90" t="inlineStr">
        <is>
          <t>Tipo Ingreso</t>
        </is>
      </c>
      <c r="G83" s="91" t="n"/>
      <c r="H83" s="92" t="n"/>
      <c r="I83" s="90" t="inlineStr">
        <is>
          <t>TIPO DE INGRESO</t>
        </is>
      </c>
      <c r="J83" s="90" t="inlineStr">
        <is>
          <t>Cobrador</t>
        </is>
      </c>
    </row>
    <row r="84">
      <c r="A84" s="93" t="n"/>
      <c r="B84" s="93" t="n"/>
      <c r="C84" s="93" t="n"/>
      <c r="D84" s="93" t="n"/>
      <c r="E84" s="93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93" t="n"/>
      <c r="J84" s="93" t="n"/>
    </row>
    <row r="85">
      <c r="A85" s="5" t="inlineStr">
        <is>
          <t>CCAJ-LP07/54/23</t>
        </is>
      </c>
      <c r="B85" s="6" t="n">
        <v>44994.79380150463</v>
      </c>
      <c r="C85" s="5" t="inlineStr">
        <is>
          <t>312 JHONNY IGNACIO FLORES LOPEZ</t>
        </is>
      </c>
      <c r="D85" s="7" t="n"/>
      <c r="E85" s="8" t="n"/>
      <c r="F85" s="9" t="n">
        <v>8247.799999999999</v>
      </c>
      <c r="I85" s="10" t="inlineStr">
        <is>
          <t>EFECTIVO</t>
        </is>
      </c>
      <c r="J85" s="5" t="inlineStr">
        <is>
          <t>312 JHONNY IGNACIO FLORES LOPEZ</t>
        </is>
      </c>
    </row>
    <row r="86">
      <c r="A86" s="11" t="inlineStr">
        <is>
          <t>SAP</t>
        </is>
      </c>
      <c r="B86" s="3" t="n"/>
      <c r="C86" s="3" t="n"/>
      <c r="D86" s="7" t="n"/>
      <c r="E86" s="8" t="n"/>
      <c r="H86" s="9" t="n"/>
      <c r="I86" s="5" t="n"/>
      <c r="J86" s="5" t="n"/>
    </row>
    <row r="87" ht="15.75" customHeight="1">
      <c r="A87" s="13" t="inlineStr">
        <is>
          <t>FECHA</t>
        </is>
      </c>
      <c r="B87" s="13" t="inlineStr">
        <is>
          <t>CIERRE DE CAJA</t>
        </is>
      </c>
      <c r="C87" s="13" t="inlineStr">
        <is>
          <t>IMPORTE</t>
        </is>
      </c>
      <c r="D87" s="32" t="inlineStr">
        <is>
          <t>112917519</t>
        </is>
      </c>
      <c r="E87" s="15" t="n">
        <v>112917656</v>
      </c>
      <c r="H87" s="9" t="n"/>
      <c r="I87" s="5" t="n"/>
      <c r="J87" s="5" t="n"/>
    </row>
    <row r="88">
      <c r="A88" s="5" t="n"/>
      <c r="B88" s="6" t="n"/>
      <c r="C88" s="5" t="n"/>
      <c r="D88" s="7" t="n"/>
      <c r="E88" s="8" t="n"/>
      <c r="H88" s="9" t="n"/>
      <c r="I88" s="5" t="n"/>
      <c r="J88" s="5" t="n"/>
    </row>
    <row r="89">
      <c r="A89" s="5" t="n"/>
      <c r="B89" s="6" t="n"/>
      <c r="C89" s="5" t="n"/>
      <c r="D89" s="7" t="n"/>
      <c r="E89" s="8" t="n"/>
      <c r="H89" s="9" t="n"/>
      <c r="I89" s="5" t="n"/>
      <c r="J89" s="5" t="n"/>
    </row>
    <row r="90">
      <c r="A90" s="1" t="inlineStr">
        <is>
          <t>Cierre Caja</t>
        </is>
      </c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3" t="inlineStr">
        <is>
          <t>Del 10/03/2023</t>
        </is>
      </c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90" t="inlineStr">
        <is>
          <t>Cierre Caja</t>
        </is>
      </c>
      <c r="B92" s="90" t="inlineStr">
        <is>
          <t>Fecha</t>
        </is>
      </c>
      <c r="C92" s="90" t="inlineStr">
        <is>
          <t>Cajero</t>
        </is>
      </c>
      <c r="D92" s="90" t="inlineStr">
        <is>
          <t>Nro Voucher</t>
        </is>
      </c>
      <c r="E92" s="90" t="inlineStr">
        <is>
          <t>Nro Cuenta</t>
        </is>
      </c>
      <c r="F92" s="90" t="inlineStr">
        <is>
          <t>Tipo Ingreso</t>
        </is>
      </c>
      <c r="G92" s="91" t="n"/>
      <c r="H92" s="92" t="n"/>
      <c r="I92" s="90" t="inlineStr">
        <is>
          <t>TIPO DE INGRESO</t>
        </is>
      </c>
      <c r="J92" s="90" t="inlineStr">
        <is>
          <t>Cobrador</t>
        </is>
      </c>
    </row>
    <row r="93">
      <c r="A93" s="93" t="n"/>
      <c r="B93" s="93" t="n"/>
      <c r="C93" s="93" t="n"/>
      <c r="D93" s="93" t="n"/>
      <c r="E93" s="93" t="n"/>
      <c r="F93" s="4" t="inlineStr">
        <is>
          <t>EFECTIVO</t>
        </is>
      </c>
      <c r="G93" s="4" t="inlineStr">
        <is>
          <t>CHEQUE</t>
        </is>
      </c>
      <c r="H93" s="4" t="inlineStr">
        <is>
          <t>TRANSFERENCIA</t>
        </is>
      </c>
      <c r="I93" s="93" t="n"/>
      <c r="J93" s="93" t="n"/>
    </row>
    <row r="94">
      <c r="A94" s="5" t="inlineStr">
        <is>
          <t>CCAJ-LP07/55/23</t>
        </is>
      </c>
      <c r="B94" s="6" t="n">
        <v>44995.79272234954</v>
      </c>
      <c r="C94" s="5" t="inlineStr">
        <is>
          <t>312 JHONNY IGNACIO FLORES LOPEZ</t>
        </is>
      </c>
      <c r="D94" s="7" t="n"/>
      <c r="E94" s="8" t="n"/>
      <c r="F94" s="9" t="n">
        <v>9282.799999999999</v>
      </c>
      <c r="I94" s="10" t="inlineStr">
        <is>
          <t>EFECTIVO</t>
        </is>
      </c>
      <c r="J94" s="5" t="inlineStr">
        <is>
          <t>312 JHONNY IGNACIO FLORES LOPEZ</t>
        </is>
      </c>
    </row>
    <row r="95">
      <c r="A95" s="5" t="inlineStr">
        <is>
          <t>CCAJ-LP07/55/23</t>
        </is>
      </c>
      <c r="B95" s="6" t="n">
        <v>44995.79272234954</v>
      </c>
      <c r="C95" s="5" t="inlineStr">
        <is>
          <t>312 JHONNY IGNACIO FLORES LOPEZ</t>
        </is>
      </c>
      <c r="D95" s="7" t="n"/>
      <c r="E95" s="8" t="n"/>
      <c r="H95" s="9" t="n">
        <v>770.13</v>
      </c>
      <c r="I95" s="5" t="inlineStr">
        <is>
          <t>TARJETA DE DÉBITO/CRÉDITO</t>
        </is>
      </c>
      <c r="J95" s="5" t="inlineStr">
        <is>
          <t>312 JHONNY IGNACIO FLORES LOPEZ</t>
        </is>
      </c>
    </row>
    <row r="96">
      <c r="A96" s="11" t="inlineStr">
        <is>
          <t>SAP</t>
        </is>
      </c>
      <c r="B96" s="3" t="n"/>
      <c r="C96" s="3" t="n"/>
      <c r="D96" s="7" t="n"/>
      <c r="E96" s="8" t="n"/>
      <c r="F96" s="56" t="n"/>
      <c r="H96" s="9" t="n"/>
      <c r="I96" s="5" t="n"/>
      <c r="J96" s="5" t="n"/>
    </row>
    <row r="97" ht="15.75" customHeight="1">
      <c r="A97" s="13" t="inlineStr">
        <is>
          <t>FECHA</t>
        </is>
      </c>
      <c r="B97" s="13" t="inlineStr">
        <is>
          <t>CIERRE DE CAJA</t>
        </is>
      </c>
      <c r="C97" s="13" t="inlineStr">
        <is>
          <t>IMPORTE</t>
        </is>
      </c>
      <c r="D97" s="32" t="inlineStr">
        <is>
          <t>112917518</t>
        </is>
      </c>
      <c r="E97" s="15" t="n">
        <v>112917657</v>
      </c>
      <c r="H97" s="9" t="n"/>
      <c r="I97" s="5" t="n"/>
      <c r="J97" s="5" t="n"/>
    </row>
    <row r="98">
      <c r="A98" s="5" t="n"/>
      <c r="B98" s="6" t="n"/>
      <c r="C98" s="5" t="n"/>
      <c r="D98" s="7" t="n"/>
      <c r="E98" s="8" t="n"/>
      <c r="H98" s="9" t="n"/>
      <c r="I98" s="10" t="n"/>
      <c r="J98" s="8" t="n"/>
    </row>
    <row r="99">
      <c r="A99" s="5" t="n"/>
      <c r="B99" s="6" t="n"/>
      <c r="C99" s="5" t="n"/>
      <c r="D99" s="7" t="n"/>
      <c r="E99" s="8" t="n"/>
      <c r="H99" s="9" t="n"/>
      <c r="I99" s="10" t="n"/>
      <c r="J99" s="8" t="n"/>
    </row>
    <row r="100">
      <c r="A100" s="1" t="inlineStr">
        <is>
          <t>Cierre Caja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" t="inlineStr">
        <is>
          <t>Del 11/03/2023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90" t="inlineStr">
        <is>
          <t>Cierre Caja</t>
        </is>
      </c>
      <c r="B102" s="90" t="inlineStr">
        <is>
          <t>Fecha</t>
        </is>
      </c>
      <c r="C102" s="90" t="inlineStr">
        <is>
          <t>Cajero</t>
        </is>
      </c>
      <c r="D102" s="90" t="inlineStr">
        <is>
          <t>Nro Voucher</t>
        </is>
      </c>
      <c r="E102" s="90" t="inlineStr">
        <is>
          <t>Nro Cuenta</t>
        </is>
      </c>
      <c r="F102" s="90" t="inlineStr">
        <is>
          <t>Tipo Ingreso</t>
        </is>
      </c>
      <c r="G102" s="91" t="n"/>
      <c r="H102" s="92" t="n"/>
      <c r="I102" s="90" t="inlineStr">
        <is>
          <t>TIPO DE INGRESO</t>
        </is>
      </c>
      <c r="J102" s="90" t="inlineStr">
        <is>
          <t>Cobrador</t>
        </is>
      </c>
    </row>
    <row r="103">
      <c r="A103" s="93" t="n"/>
      <c r="B103" s="93" t="n"/>
      <c r="C103" s="93" t="n"/>
      <c r="D103" s="93" t="n"/>
      <c r="E103" s="93" t="n"/>
      <c r="F103" s="4" t="inlineStr">
        <is>
          <t>EFECTIVO</t>
        </is>
      </c>
      <c r="G103" s="4" t="inlineStr">
        <is>
          <t>CHEQUE</t>
        </is>
      </c>
      <c r="H103" s="4" t="inlineStr">
        <is>
          <t>TRANSFERENCIA</t>
        </is>
      </c>
      <c r="I103" s="93" t="n"/>
      <c r="J103" s="93" t="n"/>
    </row>
    <row r="104">
      <c r="A104" s="5" t="inlineStr">
        <is>
          <t>CCAJ-LP07/56/23</t>
        </is>
      </c>
      <c r="B104" s="6" t="n">
        <v>44996.56398033565</v>
      </c>
      <c r="C104" s="5" t="inlineStr">
        <is>
          <t>312 JHONNY IGNACIO FLORES LOPEZ</t>
        </is>
      </c>
      <c r="D104" s="7" t="n"/>
      <c r="E104" s="8" t="n"/>
      <c r="F104" s="9" t="n">
        <v>7298.99</v>
      </c>
      <c r="I104" s="10" t="inlineStr">
        <is>
          <t>EFECTIVO</t>
        </is>
      </c>
      <c r="J104" s="5" t="inlineStr">
        <is>
          <t>312 JHONNY IGNACIO FLORES LOPEZ</t>
        </is>
      </c>
    </row>
    <row r="105">
      <c r="A105" s="5" t="inlineStr">
        <is>
          <t>CCAJ-LP07/56/23</t>
        </is>
      </c>
      <c r="B105" s="6" t="n">
        <v>44996.56398033565</v>
      </c>
      <c r="C105" s="5" t="inlineStr">
        <is>
          <t>312 JHONNY IGNACIO FLORES LOPEZ</t>
        </is>
      </c>
      <c r="D105" s="7" t="n"/>
      <c r="E105" s="8" t="n"/>
      <c r="H105" s="9" t="n">
        <v>244.87</v>
      </c>
      <c r="I105" s="5" t="inlineStr">
        <is>
          <t>TARJETA DE DÉBITO/CRÉDITO</t>
        </is>
      </c>
      <c r="J105" s="5" t="inlineStr">
        <is>
          <t>312 JHONNY IGNACIO FLORES LOPEZ</t>
        </is>
      </c>
    </row>
    <row r="106">
      <c r="A106" s="11" t="inlineStr">
        <is>
          <t>SAP</t>
        </is>
      </c>
      <c r="B106" s="3" t="n"/>
      <c r="C106" s="3" t="n"/>
      <c r="D106" s="7" t="n"/>
      <c r="E106" s="8" t="n"/>
      <c r="F106" s="56" t="n"/>
      <c r="H106" s="9" t="n"/>
      <c r="I106" s="5" t="n"/>
      <c r="J106" s="5" t="n"/>
    </row>
    <row r="107" ht="15.75" customHeight="1">
      <c r="A107" s="13" t="inlineStr">
        <is>
          <t>FECHA</t>
        </is>
      </c>
      <c r="B107" s="13" t="inlineStr">
        <is>
          <t>CIERRE DE CAJA</t>
        </is>
      </c>
      <c r="C107" s="13" t="inlineStr">
        <is>
          <t>IMPORTE</t>
        </is>
      </c>
      <c r="D107" s="32" t="inlineStr">
        <is>
          <t>112925147</t>
        </is>
      </c>
      <c r="E107" s="15" t="n">
        <v>112925272</v>
      </c>
      <c r="H107" s="9" t="n"/>
      <c r="I107" s="5" t="n"/>
      <c r="J107" s="5" t="n"/>
    </row>
    <row r="108">
      <c r="A108" s="5" t="n"/>
      <c r="B108" s="6" t="n"/>
      <c r="C108" s="5" t="n"/>
      <c r="D108" s="7" t="n"/>
      <c r="E108" s="8" t="n"/>
      <c r="H108" s="9" t="n"/>
      <c r="I108" s="10" t="n"/>
      <c r="J108" s="8" t="n"/>
    </row>
    <row r="109"/>
    <row r="110">
      <c r="A110" s="1" t="inlineStr">
        <is>
          <t>Cierre Caja</t>
        </is>
      </c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3" t="inlineStr">
        <is>
          <t>Del 13/03/2023</t>
        </is>
      </c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90" t="inlineStr">
        <is>
          <t>Cierre Caja</t>
        </is>
      </c>
      <c r="B112" s="90" t="inlineStr">
        <is>
          <t>Fecha</t>
        </is>
      </c>
      <c r="C112" s="90" t="inlineStr">
        <is>
          <t>Cajero</t>
        </is>
      </c>
      <c r="D112" s="90" t="inlineStr">
        <is>
          <t>Nro Voucher</t>
        </is>
      </c>
      <c r="E112" s="90" t="inlineStr">
        <is>
          <t>Nro Cuenta</t>
        </is>
      </c>
      <c r="F112" s="90" t="inlineStr">
        <is>
          <t>Tipo Ingreso</t>
        </is>
      </c>
      <c r="G112" s="91" t="n"/>
      <c r="H112" s="92" t="n"/>
      <c r="I112" s="90" t="inlineStr">
        <is>
          <t>TIPO DE INGRESO</t>
        </is>
      </c>
      <c r="J112" s="90" t="inlineStr">
        <is>
          <t>Cobrador</t>
        </is>
      </c>
    </row>
    <row r="113">
      <c r="A113" s="93" t="n"/>
      <c r="B113" s="93" t="n"/>
      <c r="C113" s="93" t="n"/>
      <c r="D113" s="93" t="n"/>
      <c r="E113" s="93" t="n"/>
      <c r="F113" s="4" t="inlineStr">
        <is>
          <t>EFECTIVO</t>
        </is>
      </c>
      <c r="G113" s="4" t="inlineStr">
        <is>
          <t>CHEQUE</t>
        </is>
      </c>
      <c r="H113" s="4" t="inlineStr">
        <is>
          <t>TRANSFERENCIA</t>
        </is>
      </c>
      <c r="I113" s="93" t="n"/>
      <c r="J113" s="93" t="n"/>
    </row>
    <row r="114">
      <c r="A114" s="5" t="inlineStr">
        <is>
          <t>CCAJ-LP07/57/23</t>
        </is>
      </c>
      <c r="B114" s="6" t="n">
        <v>44998.79240828704</v>
      </c>
      <c r="C114" s="5" t="inlineStr">
        <is>
          <t>312 JHONNY IGNACIO FLORES LOPEZ</t>
        </is>
      </c>
      <c r="D114" s="7" t="n"/>
      <c r="E114" s="8" t="n"/>
      <c r="F114" s="9" t="n">
        <v>6015.5</v>
      </c>
      <c r="I114" s="10" t="inlineStr">
        <is>
          <t>EFECTIVO</t>
        </is>
      </c>
      <c r="J114" s="5" t="inlineStr">
        <is>
          <t>312 JHONNY IGNACIO FLORES LOPEZ</t>
        </is>
      </c>
    </row>
    <row r="115">
      <c r="A115" s="5" t="inlineStr">
        <is>
          <t>CCAJ-LP07/57/23</t>
        </is>
      </c>
      <c r="B115" s="6" t="n">
        <v>44998.79240828704</v>
      </c>
      <c r="C115" s="5" t="inlineStr">
        <is>
          <t>312 JHONNY IGNACIO FLORES LOPEZ</t>
        </is>
      </c>
      <c r="D115" s="7" t="n"/>
      <c r="E115" s="8" t="n"/>
      <c r="H115" s="9" t="n">
        <v>282.3</v>
      </c>
      <c r="I115" s="5" t="inlineStr">
        <is>
          <t>TARJETA DE DÉBITO/CRÉDITO</t>
        </is>
      </c>
      <c r="J115" s="5" t="inlineStr">
        <is>
          <t>312 JHONNY IGNACIO FLORES LOPEZ</t>
        </is>
      </c>
    </row>
    <row r="116">
      <c r="A116" s="11" t="inlineStr">
        <is>
          <t>SAP</t>
        </is>
      </c>
      <c r="B116" s="3" t="n"/>
      <c r="C116" s="3" t="n"/>
      <c r="D116" s="7" t="n"/>
      <c r="E116" s="8" t="n"/>
      <c r="F116" s="45" t="n"/>
      <c r="I116" s="10" t="n"/>
      <c r="J116" s="5" t="n"/>
    </row>
    <row r="117" ht="15.75" customHeight="1">
      <c r="A117" s="13" t="inlineStr">
        <is>
          <t>FECHA</t>
        </is>
      </c>
      <c r="B117" s="13" t="inlineStr">
        <is>
          <t>CIERRE DE CAJA</t>
        </is>
      </c>
      <c r="C117" s="13" t="inlineStr">
        <is>
          <t>IMPORTE</t>
        </is>
      </c>
      <c r="D117" s="32" t="inlineStr">
        <is>
          <t>112931686</t>
        </is>
      </c>
      <c r="E117" s="15" t="n">
        <v>112931745</v>
      </c>
      <c r="F117" s="9" t="n"/>
      <c r="I117" s="10" t="n"/>
      <c r="J117" s="5" t="n"/>
    </row>
    <row r="118">
      <c r="A118" s="5" t="n"/>
      <c r="B118" s="6" t="n"/>
      <c r="C118" s="5" t="n"/>
      <c r="D118" s="7" t="n"/>
      <c r="E118" s="8" t="n"/>
      <c r="F118" s="9" t="n"/>
      <c r="I118" s="10" t="n"/>
      <c r="J118" s="5" t="n"/>
    </row>
    <row r="119"/>
    <row r="120">
      <c r="A120" s="1" t="inlineStr">
        <is>
          <t>Cierre Caja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3" t="inlineStr">
        <is>
          <t>Del 14/03/2023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90" t="inlineStr">
        <is>
          <t>Cierre Caja</t>
        </is>
      </c>
      <c r="B122" s="90" t="inlineStr">
        <is>
          <t>Fecha</t>
        </is>
      </c>
      <c r="C122" s="90" t="inlineStr">
        <is>
          <t>Cajero</t>
        </is>
      </c>
      <c r="D122" s="90" t="inlineStr">
        <is>
          <t>Nro Voucher</t>
        </is>
      </c>
      <c r="E122" s="90" t="inlineStr">
        <is>
          <t>Nro Cuenta</t>
        </is>
      </c>
      <c r="F122" s="90" t="inlineStr">
        <is>
          <t>Tipo Ingreso</t>
        </is>
      </c>
      <c r="G122" s="91" t="n"/>
      <c r="H122" s="92" t="n"/>
      <c r="I122" s="90" t="inlineStr">
        <is>
          <t>TIPO DE INGRESO</t>
        </is>
      </c>
      <c r="J122" s="90" t="inlineStr">
        <is>
          <t>Cobrador</t>
        </is>
      </c>
    </row>
    <row r="123">
      <c r="A123" s="93" t="n"/>
      <c r="B123" s="93" t="n"/>
      <c r="C123" s="93" t="n"/>
      <c r="D123" s="93" t="n"/>
      <c r="E123" s="93" t="n"/>
      <c r="F123" s="4" t="inlineStr">
        <is>
          <t>EFECTIVO</t>
        </is>
      </c>
      <c r="G123" s="4" t="inlineStr">
        <is>
          <t>CHEQUE</t>
        </is>
      </c>
      <c r="H123" s="4" t="inlineStr">
        <is>
          <t>TRANSFERENCIA</t>
        </is>
      </c>
      <c r="I123" s="93" t="n"/>
      <c r="J123" s="93" t="n"/>
    </row>
    <row r="124">
      <c r="A124" s="5" t="inlineStr">
        <is>
          <t>CCAJ-LP07/58/23</t>
        </is>
      </c>
      <c r="B124" s="6" t="n">
        <v>44999.79906997685</v>
      </c>
      <c r="C124" s="5" t="inlineStr">
        <is>
          <t>312 JHONNY IGNACIO FLORES LOPEZ</t>
        </is>
      </c>
      <c r="D124" s="7" t="n"/>
      <c r="E124" s="8" t="n"/>
      <c r="F124" s="9" t="n">
        <v>9944.49</v>
      </c>
      <c r="I124" s="10" t="inlineStr">
        <is>
          <t>EFECTIVO</t>
        </is>
      </c>
      <c r="J124" s="5" t="inlineStr">
        <is>
          <t>312 JHONNY IGNACIO FLORES LOPEZ</t>
        </is>
      </c>
    </row>
    <row r="125">
      <c r="A125" s="5" t="inlineStr">
        <is>
          <t>CCAJ-LP07/58/23</t>
        </is>
      </c>
      <c r="B125" s="6" t="n">
        <v>44999.79906997685</v>
      </c>
      <c r="C125" s="5" t="inlineStr">
        <is>
          <t>312 JHONNY IGNACIO FLORES LOPEZ</t>
        </is>
      </c>
      <c r="D125" s="7" t="n"/>
      <c r="E125" s="8" t="n"/>
      <c r="H125" s="9" t="n">
        <v>302.41</v>
      </c>
      <c r="I125" s="5" t="inlineStr">
        <is>
          <t>TARJETA DE DÉBITO/CRÉDITO</t>
        </is>
      </c>
      <c r="J125" s="5" t="inlineStr">
        <is>
          <t>312 JHONNY IGNACIO FLORES LOPEZ</t>
        </is>
      </c>
    </row>
    <row r="126">
      <c r="A126" s="24" t="inlineStr">
        <is>
          <t>SAP</t>
        </is>
      </c>
      <c r="B126" s="6" t="n"/>
      <c r="C126" s="5" t="n"/>
      <c r="D126" s="7" t="n"/>
      <c r="E126" s="8" t="n"/>
      <c r="H126" s="9" t="n"/>
      <c r="I126" s="5" t="n"/>
      <c r="J126" s="8" t="n"/>
    </row>
    <row r="127">
      <c r="A127" s="85" t="inlineStr">
        <is>
          <t>RECORTE SAP</t>
        </is>
      </c>
      <c r="B127" s="91" t="n"/>
      <c r="C127" s="92" t="n"/>
      <c r="D127" s="86" t="inlineStr">
        <is>
          <t>112938552</t>
        </is>
      </c>
      <c r="E127" s="92" t="n"/>
      <c r="F127" s="73" t="n"/>
    </row>
    <row r="128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CAJA-BANCO</t>
        </is>
      </c>
      <c r="E128" s="13" t="inlineStr">
        <is>
          <t>COMPENSACION</t>
        </is>
      </c>
      <c r="F128" s="31" t="n"/>
    </row>
    <row r="129" ht="15.75" customHeight="1">
      <c r="D129" s="32" t="n">
        <v>112938552</v>
      </c>
      <c r="E129" s="15" t="n">
        <v>112938664</v>
      </c>
      <c r="F129" s="33" t="n"/>
    </row>
    <row r="130">
      <c r="A130" s="85" t="inlineStr">
        <is>
          <t>RECORTE SAP</t>
        </is>
      </c>
      <c r="B130" s="91" t="n"/>
      <c r="C130" s="92" t="n"/>
      <c r="D130" s="86" t="inlineStr">
        <is>
          <t>COMPROBANTES ME</t>
        </is>
      </c>
      <c r="E130" s="92" t="n"/>
      <c r="F130" s="73" t="n"/>
    </row>
    <row r="131">
      <c r="A131" s="13" t="inlineStr">
        <is>
          <t>CIERRE DE CAJA</t>
        </is>
      </c>
      <c r="B131" s="13" t="inlineStr">
        <is>
          <t>FECHA</t>
        </is>
      </c>
      <c r="C131" s="13" t="inlineStr">
        <is>
          <t>IMPORTE</t>
        </is>
      </c>
      <c r="D131" s="13" t="inlineStr">
        <is>
          <t>DOC CAJA-BANCO</t>
        </is>
      </c>
      <c r="E131" s="13" t="inlineStr">
        <is>
          <t>COMPENSACION</t>
        </is>
      </c>
      <c r="F131" s="31" t="n"/>
    </row>
    <row r="132" ht="15.75" customHeight="1">
      <c r="A132" s="24" t="n"/>
      <c r="B132" s="6" t="n"/>
      <c r="C132" s="5" t="n"/>
      <c r="D132" s="37" t="n"/>
      <c r="E132" s="33" t="n"/>
      <c r="F132" s="33" t="n"/>
      <c r="I132" s="10" t="n"/>
      <c r="J132" s="5" t="n"/>
    </row>
    <row r="133"/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15/03/2023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90" t="inlineStr">
        <is>
          <t>Cierre Caja</t>
        </is>
      </c>
      <c r="B136" s="90" t="inlineStr">
        <is>
          <t>Fecha</t>
        </is>
      </c>
      <c r="C136" s="90" t="inlineStr">
        <is>
          <t>Cajero</t>
        </is>
      </c>
      <c r="D136" s="90" t="inlineStr">
        <is>
          <t>Nro Voucher</t>
        </is>
      </c>
      <c r="E136" s="90" t="inlineStr">
        <is>
          <t>Nro Cuenta</t>
        </is>
      </c>
      <c r="F136" s="90" t="inlineStr">
        <is>
          <t>Tipo Ingreso</t>
        </is>
      </c>
      <c r="G136" s="91" t="n"/>
      <c r="H136" s="92" t="n"/>
      <c r="I136" s="90" t="inlineStr">
        <is>
          <t>TIPO DE INGRESO</t>
        </is>
      </c>
      <c r="J136" s="90" t="inlineStr">
        <is>
          <t>Cobrador</t>
        </is>
      </c>
    </row>
    <row r="137">
      <c r="A137" s="93" t="n"/>
      <c r="B137" s="93" t="n"/>
      <c r="C137" s="93" t="n"/>
      <c r="D137" s="93" t="n"/>
      <c r="E137" s="93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93" t="n"/>
      <c r="J137" s="93" t="n"/>
    </row>
    <row r="138">
      <c r="A138" s="5" t="inlineStr">
        <is>
          <t>CCAJ-LP07/59/23</t>
        </is>
      </c>
      <c r="B138" s="6" t="n">
        <v>45000.79607736111</v>
      </c>
      <c r="C138" s="5" t="inlineStr">
        <is>
          <t>312 JHONNY IGNACIO FLORES LOPEZ</t>
        </is>
      </c>
      <c r="D138" s="7" t="n"/>
      <c r="E138" s="8" t="n"/>
      <c r="F138" s="9" t="n">
        <v>5672.54</v>
      </c>
      <c r="I138" s="10" t="inlineStr">
        <is>
          <t>EFECTIVO</t>
        </is>
      </c>
      <c r="J138" s="5" t="inlineStr">
        <is>
          <t>312 JHONNY IGNACIO FLORES LOPEZ</t>
        </is>
      </c>
    </row>
    <row r="139">
      <c r="A139" s="5" t="inlineStr">
        <is>
          <t>CCAJ-LP07/59/23</t>
        </is>
      </c>
      <c r="B139" s="6" t="n">
        <v>45000.79607736111</v>
      </c>
      <c r="C139" s="5" t="inlineStr">
        <is>
          <t>312 JHONNY IGNACIO FLORES LOPEZ</t>
        </is>
      </c>
      <c r="D139" s="7" t="n"/>
      <c r="E139" s="8" t="n"/>
      <c r="H139" s="9" t="n">
        <v>40.3</v>
      </c>
      <c r="I139" s="5" t="inlineStr">
        <is>
          <t>TARJETA DE DÉBITO/CRÉDITO</t>
        </is>
      </c>
      <c r="J139" s="5" t="inlineStr">
        <is>
          <t>312 JHONNY IGNACIO FLORES LOPEZ</t>
        </is>
      </c>
    </row>
    <row r="140">
      <c r="A140" s="24" t="inlineStr">
        <is>
          <t>SAP</t>
        </is>
      </c>
      <c r="B140" s="6" t="n"/>
      <c r="C140" s="5" t="n"/>
      <c r="D140" s="7" t="n"/>
      <c r="E140" s="8" t="n"/>
      <c r="H140" s="9" t="n"/>
      <c r="I140" s="5" t="n"/>
      <c r="J140" s="8" t="n"/>
    </row>
    <row r="141">
      <c r="A141" s="85" t="inlineStr">
        <is>
          <t>RECORTE SAP</t>
        </is>
      </c>
      <c r="B141" s="91" t="n"/>
      <c r="C141" s="92" t="n"/>
      <c r="D141" s="86" t="inlineStr">
        <is>
          <t>COMPROBANTES MN</t>
        </is>
      </c>
      <c r="E141" s="92" t="n"/>
      <c r="F141" s="73" t="n"/>
    </row>
    <row r="142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31" t="n"/>
    </row>
    <row r="143" ht="15.75" customHeight="1">
      <c r="D143" s="37" t="n"/>
      <c r="E143" s="33" t="n"/>
      <c r="F143" s="33" t="n"/>
    </row>
    <row r="144">
      <c r="A144" s="85" t="inlineStr">
        <is>
          <t>RECORTE SAP</t>
        </is>
      </c>
      <c r="B144" s="91" t="n"/>
      <c r="C144" s="92" t="n"/>
      <c r="D144" s="86" t="inlineStr">
        <is>
          <t>COMPROBANTES ME</t>
        </is>
      </c>
      <c r="E144" s="92" t="n"/>
      <c r="F144" s="73" t="n"/>
    </row>
    <row r="145">
      <c r="A145" s="13" t="inlineStr">
        <is>
          <t>CIERRE DE CAJA</t>
        </is>
      </c>
      <c r="B145" s="13" t="inlineStr">
        <is>
          <t>FECHA</t>
        </is>
      </c>
      <c r="C145" s="13" t="inlineStr">
        <is>
          <t>IMPORTE</t>
        </is>
      </c>
      <c r="D145" s="13" t="inlineStr">
        <is>
          <t>DOC CAJA-BANCO</t>
        </is>
      </c>
      <c r="E145" s="13" t="inlineStr">
        <is>
          <t>COMPENSACION</t>
        </is>
      </c>
      <c r="F145" s="31" t="n"/>
    </row>
    <row r="146" ht="15.75" customHeight="1">
      <c r="A146" s="24" t="n"/>
      <c r="B146" s="6" t="n"/>
      <c r="C146" s="5" t="n"/>
      <c r="D146" s="37" t="n"/>
      <c r="E146" s="33" t="n"/>
      <c r="F146" s="33" t="n"/>
      <c r="I146" s="10" t="n"/>
      <c r="J146" s="5" t="n"/>
    </row>
    <row r="147" ht="15.75" customHeight="1">
      <c r="A147" s="24" t="n"/>
      <c r="B147" s="6" t="n"/>
      <c r="C147" s="5" t="n"/>
      <c r="D147" s="37" t="n"/>
      <c r="E147" s="37" t="n"/>
      <c r="F147" s="33" t="n"/>
      <c r="I147" s="10" t="n"/>
      <c r="J147" s="5" t="n"/>
    </row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16/03/2023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90" t="inlineStr">
        <is>
          <t>Cierre Caja</t>
        </is>
      </c>
      <c r="B150" s="90" t="inlineStr">
        <is>
          <t>Fecha</t>
        </is>
      </c>
      <c r="C150" s="90" t="inlineStr">
        <is>
          <t>Cajero</t>
        </is>
      </c>
      <c r="D150" s="90" t="inlineStr">
        <is>
          <t>Nro Voucher</t>
        </is>
      </c>
      <c r="E150" s="90" t="inlineStr">
        <is>
          <t>Nro Cuenta</t>
        </is>
      </c>
      <c r="F150" s="90" t="inlineStr">
        <is>
          <t>Tipo Ingreso</t>
        </is>
      </c>
      <c r="G150" s="91" t="n"/>
      <c r="H150" s="92" t="n"/>
      <c r="I150" s="90" t="inlineStr">
        <is>
          <t>TIPO DE INGRESO</t>
        </is>
      </c>
      <c r="J150" s="90" t="inlineStr">
        <is>
          <t>Cobrador</t>
        </is>
      </c>
    </row>
    <row r="151">
      <c r="A151" s="93" t="n"/>
      <c r="B151" s="93" t="n"/>
      <c r="C151" s="93" t="n"/>
      <c r="D151" s="93" t="n"/>
      <c r="E151" s="93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93" t="n"/>
      <c r="J151" s="93" t="n"/>
    </row>
    <row r="152">
      <c r="A152" s="5" t="inlineStr">
        <is>
          <t>CCAJ-LP07/60/23</t>
        </is>
      </c>
      <c r="B152" s="6" t="n">
        <v>45001.79444151621</v>
      </c>
      <c r="C152" s="5" t="inlineStr">
        <is>
          <t>312 JHONNY IGNACIO FLORES LOPEZ</t>
        </is>
      </c>
      <c r="D152" s="7" t="n"/>
      <c r="E152" s="8" t="n"/>
      <c r="F152" s="9" t="n">
        <v>9487.5</v>
      </c>
      <c r="I152" s="10" t="inlineStr">
        <is>
          <t>EFECTIVO</t>
        </is>
      </c>
      <c r="J152" s="5" t="inlineStr">
        <is>
          <t>312 JHONNY IGNACIO FLORES LOPEZ</t>
        </is>
      </c>
    </row>
    <row r="153">
      <c r="A153" s="5" t="inlineStr">
        <is>
          <t>CCAJ-LP07/60/23</t>
        </is>
      </c>
      <c r="B153" s="6" t="n">
        <v>45001.79444151621</v>
      </c>
      <c r="C153" s="5" t="inlineStr">
        <is>
          <t>312 JHONNY IGNACIO FLORES LOPEZ</t>
        </is>
      </c>
      <c r="D153" s="7" t="n"/>
      <c r="E153" s="8" t="n"/>
      <c r="H153" s="9" t="n">
        <v>235.8</v>
      </c>
      <c r="I153" s="5" t="inlineStr">
        <is>
          <t>TARJETA DE DÉBITO/CRÉDITO</t>
        </is>
      </c>
      <c r="J153" s="5" t="inlineStr">
        <is>
          <t>312 JHONNY IGNACIO FLORES LOPEZ</t>
        </is>
      </c>
    </row>
    <row r="154" ht="15.75" customHeight="1">
      <c r="A154" s="24" t="inlineStr">
        <is>
          <t>SAP</t>
        </is>
      </c>
      <c r="B154" s="6" t="n"/>
      <c r="C154" s="5" t="n"/>
      <c r="D154" s="7" t="n"/>
      <c r="E154" s="8" t="n"/>
      <c r="F154" s="33" t="n"/>
      <c r="G154" s="9" t="n"/>
      <c r="I154" s="10" t="n"/>
      <c r="J154" s="8" t="n"/>
    </row>
    <row r="155" ht="15.75" customHeight="1">
      <c r="A155" s="85" t="inlineStr">
        <is>
          <t>RECORTE SAP</t>
        </is>
      </c>
      <c r="B155" s="91" t="n"/>
      <c r="C155" s="92" t="n"/>
      <c r="D155" s="86" t="inlineStr">
        <is>
          <t>COMPROBANTES MN</t>
        </is>
      </c>
      <c r="E155" s="92" t="n"/>
      <c r="F155" s="33" t="n"/>
      <c r="G155" s="9" t="n"/>
      <c r="I155" s="10" t="n"/>
      <c r="J155" s="8" t="n"/>
    </row>
    <row r="156" ht="15.75" customHeight="1">
      <c r="A156" s="13" t="inlineStr">
        <is>
          <t>CIERRE DE CAJA</t>
        </is>
      </c>
      <c r="B156" s="13" t="inlineStr">
        <is>
          <t>FECHA</t>
        </is>
      </c>
      <c r="C156" s="13" t="inlineStr">
        <is>
          <t>IMPORTE</t>
        </is>
      </c>
      <c r="D156" s="13" t="inlineStr">
        <is>
          <t>DOC CAJA-BANCO</t>
        </is>
      </c>
      <c r="E156" s="13" t="inlineStr">
        <is>
          <t>COMPENSACION</t>
        </is>
      </c>
      <c r="F156" s="33" t="n"/>
      <c r="G156" s="9" t="n"/>
      <c r="I156" s="10" t="n"/>
      <c r="J156" s="8" t="n"/>
    </row>
    <row r="157" ht="15.75" customHeight="1">
      <c r="D157" s="37" t="n"/>
      <c r="E157" s="33" t="n"/>
      <c r="F157" s="33" t="n"/>
      <c r="G157" s="9" t="n"/>
      <c r="I157" s="10" t="n"/>
      <c r="J157" s="8" t="n"/>
    </row>
    <row r="158" ht="15.75" customHeight="1">
      <c r="A158" s="85" t="inlineStr">
        <is>
          <t>RECORTE SAP</t>
        </is>
      </c>
      <c r="B158" s="91" t="n"/>
      <c r="C158" s="92" t="n"/>
      <c r="D158" s="86" t="inlineStr">
        <is>
          <t>COMPROBANTES ME</t>
        </is>
      </c>
      <c r="E158" s="92" t="n"/>
      <c r="F158" s="33" t="n"/>
      <c r="G158" s="9" t="n"/>
      <c r="I158" s="10" t="n"/>
      <c r="J158" s="8" t="n"/>
    </row>
    <row r="159" ht="15.75" customHeight="1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CAJA-BANCO</t>
        </is>
      </c>
      <c r="E159" s="13" t="inlineStr">
        <is>
          <t>COMPENSACION</t>
        </is>
      </c>
      <c r="F159" s="33" t="n"/>
      <c r="G159" s="9" t="n"/>
      <c r="I159" s="10" t="n"/>
      <c r="J159" s="8" t="n"/>
    </row>
    <row r="160" ht="15.75" customHeight="1">
      <c r="A160" s="24" t="n"/>
      <c r="B160" s="6" t="n"/>
      <c r="C160" s="5" t="n"/>
      <c r="D160" s="37" t="n"/>
      <c r="E160" s="33" t="n"/>
      <c r="F160" s="33" t="n"/>
      <c r="G160" s="9" t="n"/>
      <c r="I160" s="10" t="n"/>
      <c r="J160" s="8" t="n"/>
    </row>
    <row r="161">
      <c r="A161" s="5" t="n"/>
      <c r="B161" s="6" t="n"/>
      <c r="C161" s="5" t="n"/>
      <c r="D161" s="7" t="n"/>
      <c r="E161" s="8" t="n"/>
      <c r="G161" s="9" t="n"/>
      <c r="I161" s="10" t="n"/>
      <c r="J161" s="8" t="n"/>
    </row>
  </sheetData>
  <mergeCells count="132">
    <mergeCell ref="I73:I74"/>
    <mergeCell ref="J73:J74"/>
    <mergeCell ref="A73:A74"/>
    <mergeCell ref="B73:B74"/>
    <mergeCell ref="C73:C74"/>
    <mergeCell ref="D73:D74"/>
    <mergeCell ref="E73:E74"/>
    <mergeCell ref="F73:H73"/>
    <mergeCell ref="F83:H83"/>
    <mergeCell ref="I83:I84"/>
    <mergeCell ref="J83:J84"/>
    <mergeCell ref="A83:A84"/>
    <mergeCell ref="B83:B84"/>
    <mergeCell ref="C83:C84"/>
    <mergeCell ref="D83:D84"/>
    <mergeCell ref="E83:E84"/>
    <mergeCell ref="F23:H23"/>
    <mergeCell ref="I23:I24"/>
    <mergeCell ref="J23:J24"/>
    <mergeCell ref="A23:A24"/>
    <mergeCell ref="B23:B24"/>
    <mergeCell ref="C23:C24"/>
    <mergeCell ref="D23:D24"/>
    <mergeCell ref="E23:E24"/>
    <mergeCell ref="I3:I4"/>
    <mergeCell ref="J3:J4"/>
    <mergeCell ref="A3:A4"/>
    <mergeCell ref="B3:B4"/>
    <mergeCell ref="C3:C4"/>
    <mergeCell ref="D3:D4"/>
    <mergeCell ref="E3:E4"/>
    <mergeCell ref="F3:H3"/>
    <mergeCell ref="F13:H13"/>
    <mergeCell ref="I13:I14"/>
    <mergeCell ref="J13:J14"/>
    <mergeCell ref="A13:A14"/>
    <mergeCell ref="B13:B14"/>
    <mergeCell ref="C13:C14"/>
    <mergeCell ref="D13:D14"/>
    <mergeCell ref="E13:E14"/>
    <mergeCell ref="F43:H43"/>
    <mergeCell ref="I43:I44"/>
    <mergeCell ref="J43:J44"/>
    <mergeCell ref="A43:A44"/>
    <mergeCell ref="B43:B44"/>
    <mergeCell ref="C43:C44"/>
    <mergeCell ref="D43:D44"/>
    <mergeCell ref="E43:E44"/>
    <mergeCell ref="F33:H33"/>
    <mergeCell ref="I33:I34"/>
    <mergeCell ref="J33:J34"/>
    <mergeCell ref="A33:A34"/>
    <mergeCell ref="B33:B34"/>
    <mergeCell ref="C33:C34"/>
    <mergeCell ref="D33:D34"/>
    <mergeCell ref="E33:E34"/>
    <mergeCell ref="I63:I64"/>
    <mergeCell ref="J63:J64"/>
    <mergeCell ref="A63:A64"/>
    <mergeCell ref="B63:B64"/>
    <mergeCell ref="C63:C64"/>
    <mergeCell ref="D63:D64"/>
    <mergeCell ref="E63:E64"/>
    <mergeCell ref="F63:H63"/>
    <mergeCell ref="I53:I54"/>
    <mergeCell ref="J53:J54"/>
    <mergeCell ref="A53:A54"/>
    <mergeCell ref="B53:B54"/>
    <mergeCell ref="C53:C54"/>
    <mergeCell ref="D53:D54"/>
    <mergeCell ref="E53:E54"/>
    <mergeCell ref="F53:H53"/>
    <mergeCell ref="E92:E93"/>
    <mergeCell ref="F92:H92"/>
    <mergeCell ref="I92:I93"/>
    <mergeCell ref="J92:J93"/>
    <mergeCell ref="A102:A103"/>
    <mergeCell ref="B102:B103"/>
    <mergeCell ref="C102:C103"/>
    <mergeCell ref="D102:D103"/>
    <mergeCell ref="E102:E103"/>
    <mergeCell ref="F102:H102"/>
    <mergeCell ref="I102:I103"/>
    <mergeCell ref="J102:J103"/>
    <mergeCell ref="A92:A93"/>
    <mergeCell ref="B92:B93"/>
    <mergeCell ref="C92:C93"/>
    <mergeCell ref="D92:D93"/>
    <mergeCell ref="J112:J113"/>
    <mergeCell ref="A112:A113"/>
    <mergeCell ref="B112:B113"/>
    <mergeCell ref="C112:C113"/>
    <mergeCell ref="D112:D113"/>
    <mergeCell ref="E112:E113"/>
    <mergeCell ref="A136:A137"/>
    <mergeCell ref="B136:B137"/>
    <mergeCell ref="C136:C137"/>
    <mergeCell ref="D136:D137"/>
    <mergeCell ref="E136:E137"/>
    <mergeCell ref="F136:H136"/>
    <mergeCell ref="I136:I137"/>
    <mergeCell ref="J136:J137"/>
    <mergeCell ref="F122:H122"/>
    <mergeCell ref="I122:I123"/>
    <mergeCell ref="J122:J123"/>
    <mergeCell ref="A122:A123"/>
    <mergeCell ref="B122:B123"/>
    <mergeCell ref="C122:C123"/>
    <mergeCell ref="D122:D123"/>
    <mergeCell ref="E122:E123"/>
    <mergeCell ref="A144:C144"/>
    <mergeCell ref="A127:C127"/>
    <mergeCell ref="D127:E127"/>
    <mergeCell ref="A130:C130"/>
    <mergeCell ref="D130:E130"/>
    <mergeCell ref="D141:E141"/>
    <mergeCell ref="D144:E144"/>
    <mergeCell ref="F112:H112"/>
    <mergeCell ref="I112:I113"/>
    <mergeCell ref="A141:C141"/>
    <mergeCell ref="A155:C155"/>
    <mergeCell ref="D155:E155"/>
    <mergeCell ref="A158:C158"/>
    <mergeCell ref="D158:E158"/>
    <mergeCell ref="I150:I151"/>
    <mergeCell ref="J150:J151"/>
    <mergeCell ref="A150:A151"/>
    <mergeCell ref="B150:B151"/>
    <mergeCell ref="C150:C151"/>
    <mergeCell ref="D150:D151"/>
    <mergeCell ref="E150:E151"/>
    <mergeCell ref="F150:H150"/>
  </mergeCells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518"/>
  <sheetViews>
    <sheetView topLeftCell="A511" workbookViewId="0">
      <selection activeCell="D516" sqref="D516:F51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85546875" customWidth="1" min="5" max="5"/>
    <col width="12.8554687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CCAJ-EA10/82/202</t>
        </is>
      </c>
      <c r="B5" s="6" t="n">
        <v>44985.53506556713</v>
      </c>
      <c r="C5" s="5" t="inlineStr">
        <is>
          <t>1431 GRACIELA CASTILLO CATARI</t>
        </is>
      </c>
      <c r="D5" s="7" t="n"/>
      <c r="E5" s="8" t="n"/>
      <c r="F5" s="9" t="n">
        <v>10318.1</v>
      </c>
      <c r="I5" s="10" t="inlineStr">
        <is>
          <t>EFECTIVO</t>
        </is>
      </c>
      <c r="J5" s="5" t="inlineStr">
        <is>
          <t>5092 GERSON VELASCO EA - T05</t>
        </is>
      </c>
    </row>
    <row r="6">
      <c r="A6" s="5" t="inlineStr">
        <is>
          <t>CCAJ-EA10/82/2023</t>
        </is>
      </c>
      <c r="B6" s="6" t="n">
        <v>44985.53506556713</v>
      </c>
      <c r="C6" s="5" t="inlineStr">
        <is>
          <t>1431 GRACIELA CASTILLO CATARI</t>
        </is>
      </c>
      <c r="D6" s="7" t="n"/>
      <c r="E6" s="8" t="n"/>
      <c r="F6" s="9" t="n">
        <v>21744.3</v>
      </c>
      <c r="I6" s="10" t="inlineStr">
        <is>
          <t>EFECTIVO</t>
        </is>
      </c>
      <c r="J6" s="8" t="inlineStr">
        <is>
          <t>191 ELIAS MENDOZA YUJRA</t>
        </is>
      </c>
    </row>
    <row r="7">
      <c r="A7" s="5" t="inlineStr">
        <is>
          <t>CCAJ-EA10/82/2023</t>
        </is>
      </c>
      <c r="B7" s="6" t="n">
        <v>44985.53506556713</v>
      </c>
      <c r="C7" s="5" t="inlineStr">
        <is>
          <t>1431 GRACIELA CASTILLO CATARI</t>
        </is>
      </c>
      <c r="D7" s="7" t="n"/>
      <c r="E7" s="8" t="n"/>
      <c r="F7" s="9" t="n">
        <v>12441.7</v>
      </c>
      <c r="I7" s="10" t="inlineStr">
        <is>
          <t>EFECTIVO</t>
        </is>
      </c>
      <c r="J7" s="5" t="inlineStr">
        <is>
          <t>375 VICTOR ERNESTO QUISPE TICONA</t>
        </is>
      </c>
    </row>
    <row r="8">
      <c r="A8" s="5" t="inlineStr">
        <is>
          <t>CCAJ-EA10/82/2023</t>
        </is>
      </c>
      <c r="B8" s="6" t="n">
        <v>44985.53506556713</v>
      </c>
      <c r="C8" s="5" t="inlineStr">
        <is>
          <t>1431 GRACIELA CASTILLO CATARI</t>
        </is>
      </c>
      <c r="D8" s="7" t="n"/>
      <c r="E8" s="8" t="n"/>
      <c r="F8" s="9" t="n">
        <v>4390.4</v>
      </c>
      <c r="I8" s="10" t="inlineStr">
        <is>
          <t>EFECTIVO</t>
        </is>
      </c>
      <c r="J8" s="8" t="inlineStr">
        <is>
          <t>480 WALTER AMARRO MAMANI</t>
        </is>
      </c>
    </row>
    <row r="9">
      <c r="A9" s="5" t="inlineStr">
        <is>
          <t>CCAJ-EA10/82/2023</t>
        </is>
      </c>
      <c r="B9" s="6" t="n">
        <v>44985.53506556713</v>
      </c>
      <c r="C9" s="5" t="inlineStr">
        <is>
          <t>1431 GRACIELA CASTILLO CATARI</t>
        </is>
      </c>
      <c r="D9" s="7" t="n"/>
      <c r="E9" s="8" t="n"/>
      <c r="F9" s="9" t="n">
        <v>10755</v>
      </c>
      <c r="I9" s="10" t="inlineStr">
        <is>
          <t>EFECTIVO</t>
        </is>
      </c>
      <c r="J9" s="8" t="inlineStr">
        <is>
          <t>596 VICENTE MENDOZA SIRPA</t>
        </is>
      </c>
    </row>
    <row r="10">
      <c r="A10" s="5" t="inlineStr">
        <is>
          <t>CCAJ-EA10/82/2023</t>
        </is>
      </c>
      <c r="B10" s="6" t="n">
        <v>44985.53506556713</v>
      </c>
      <c r="C10" s="5" t="inlineStr">
        <is>
          <t>1431 GRACIELA CASTILLO CATARI</t>
        </is>
      </c>
      <c r="D10" s="7" t="n"/>
      <c r="E10" s="8" t="n"/>
      <c r="F10" s="9" t="n">
        <v>23530</v>
      </c>
      <c r="I10" s="10" t="inlineStr">
        <is>
          <t>EFECTIVO</t>
        </is>
      </c>
      <c r="J10" s="5" t="inlineStr">
        <is>
          <t>716 JUAN CARLOS MAMANI ORTIZ</t>
        </is>
      </c>
    </row>
    <row r="11">
      <c r="A11" s="5" t="inlineStr">
        <is>
          <t>CCAJ-EA10/82/2023</t>
        </is>
      </c>
      <c r="B11" s="6" t="n">
        <v>44985.53506556713</v>
      </c>
      <c r="C11" s="5" t="inlineStr">
        <is>
          <t>1431 GRACIELA CASTILLO CATARI</t>
        </is>
      </c>
      <c r="D11" s="7" t="n"/>
      <c r="E11" s="8" t="n"/>
      <c r="F11" s="9" t="n">
        <v>13207.6</v>
      </c>
      <c r="I11" s="10" t="inlineStr">
        <is>
          <t>EFECTIVO</t>
        </is>
      </c>
      <c r="J11" s="8" t="inlineStr">
        <is>
          <t>980 RUBEN QUISPE CHURA</t>
        </is>
      </c>
    </row>
    <row r="12">
      <c r="A12" s="5" t="inlineStr">
        <is>
          <t>CCAJ-EA10/82/2023</t>
        </is>
      </c>
      <c r="B12" s="6" t="n">
        <v>44985.53506556713</v>
      </c>
      <c r="C12" s="5" t="inlineStr">
        <is>
          <t>1431 GRACIELA CASTILLO CATARI</t>
        </is>
      </c>
      <c r="D12" s="7" t="n"/>
      <c r="E12" s="8" t="n"/>
      <c r="F12" s="9" t="n">
        <v>29410.1</v>
      </c>
      <c r="I12" s="10" t="inlineStr">
        <is>
          <t>EFECTIVO</t>
        </is>
      </c>
      <c r="J12" s="8" t="inlineStr">
        <is>
          <t>2307 RAMIRO POMA QUISPE</t>
        </is>
      </c>
    </row>
    <row r="13">
      <c r="A13" s="5" t="inlineStr">
        <is>
          <t>CCAJ-EA10/82/2023</t>
        </is>
      </c>
      <c r="B13" s="6" t="n">
        <v>44985.53506556713</v>
      </c>
      <c r="C13" s="5" t="inlineStr">
        <is>
          <t>1431 GRACIELA CASTILLO CATARI</t>
        </is>
      </c>
      <c r="D13" s="7" t="n"/>
      <c r="E13" s="8" t="n"/>
      <c r="F13" s="9" t="n">
        <v>153.5</v>
      </c>
      <c r="I13" s="10" t="inlineStr">
        <is>
          <t>EFECTIVO</t>
        </is>
      </c>
      <c r="J13" s="5" t="inlineStr">
        <is>
          <t>3051 EFRAIN ARMANDO CHIPANA MARTINEZ</t>
        </is>
      </c>
    </row>
    <row r="14">
      <c r="A14" s="5" t="inlineStr">
        <is>
          <t>CCAJ-EA10/82/2023</t>
        </is>
      </c>
      <c r="B14" s="6" t="n">
        <v>44985.53506556713</v>
      </c>
      <c r="C14" s="5" t="inlineStr">
        <is>
          <t>1431 GRACIELA CASTILLO CATARI</t>
        </is>
      </c>
      <c r="D14" s="7" t="n"/>
      <c r="E14" s="8" t="n"/>
      <c r="F14" s="9" t="n">
        <v>2609.7</v>
      </c>
      <c r="I14" s="10" t="inlineStr">
        <is>
          <t>EFECTIVO</t>
        </is>
      </c>
      <c r="J14" s="8" t="inlineStr">
        <is>
          <t>841 JAEL ARRATIA - EL ALTO</t>
        </is>
      </c>
    </row>
    <row r="15">
      <c r="A15" s="5" t="inlineStr">
        <is>
          <t>CCAJ-EA10/82/2023</t>
        </is>
      </c>
      <c r="B15" s="6" t="n">
        <v>44985.53506556713</v>
      </c>
      <c r="C15" s="5" t="inlineStr">
        <is>
          <t>1431 GRACIELA CASTILLO CATARI</t>
        </is>
      </c>
      <c r="D15" s="7" t="n"/>
      <c r="E15" s="8" t="n"/>
      <c r="F15" s="9" t="n">
        <v>16523.8</v>
      </c>
      <c r="I15" s="10" t="inlineStr">
        <is>
          <t>EFECTIVO</t>
        </is>
      </c>
      <c r="J15" s="5" t="inlineStr">
        <is>
          <t>5092 GERSON VELASCO EA - T01</t>
        </is>
      </c>
    </row>
    <row r="16">
      <c r="A16" s="5" t="inlineStr">
        <is>
          <t>CCAJ-EA10/82/2023</t>
        </is>
      </c>
      <c r="B16" s="6" t="n">
        <v>44985.53506556713</v>
      </c>
      <c r="C16" s="5" t="inlineStr">
        <is>
          <t>1431 GRACIELA CASTILLO CATARI</t>
        </is>
      </c>
      <c r="D16" s="7" t="n"/>
      <c r="E16" s="8" t="n"/>
      <c r="F16" s="9" t="n">
        <v>13262</v>
      </c>
      <c r="I16" s="10" t="inlineStr">
        <is>
          <t>EFECTIVO</t>
        </is>
      </c>
      <c r="J16" s="5" t="inlineStr">
        <is>
          <t>5092 GERSON VELASCO EA - T02</t>
        </is>
      </c>
    </row>
    <row r="17">
      <c r="A17" s="5" t="inlineStr">
        <is>
          <t>CCAJ-EA10/82/2023</t>
        </is>
      </c>
      <c r="B17" s="6" t="n">
        <v>44985.53506556713</v>
      </c>
      <c r="C17" s="5" t="inlineStr">
        <is>
          <t>1431 GRACIELA CASTILLO CATARI</t>
        </is>
      </c>
      <c r="D17" s="7" t="n"/>
      <c r="E17" s="8" t="n"/>
      <c r="F17" s="9" t="n">
        <v>23159.6</v>
      </c>
      <c r="I17" s="10" t="inlineStr">
        <is>
          <t>EFECTIVO</t>
        </is>
      </c>
      <c r="J17" s="5" t="inlineStr">
        <is>
          <t>5092 GERSON VELASCO EA - T03</t>
        </is>
      </c>
    </row>
    <row r="18">
      <c r="A18" s="5" t="inlineStr">
        <is>
          <t>CCAJ-EA10/82/2023</t>
        </is>
      </c>
      <c r="B18" s="6" t="n">
        <v>44985.53506556713</v>
      </c>
      <c r="C18" s="5" t="inlineStr">
        <is>
          <t>1431 GRACIELA CASTILLO CATARI</t>
        </is>
      </c>
      <c r="D18" s="7" t="n"/>
      <c r="E18" s="8" t="n"/>
      <c r="F18" s="9" t="n">
        <v>9547.5</v>
      </c>
      <c r="I18" s="10" t="inlineStr">
        <is>
          <t>EFECTIVO</t>
        </is>
      </c>
      <c r="J18" s="5" t="inlineStr">
        <is>
          <t>5092 GERSON VELASCO EA - T04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F19" s="12">
        <f>SUM(F5:G18)</f>
        <v/>
      </c>
      <c r="H19" s="9" t="n"/>
      <c r="I19" s="10" t="n"/>
      <c r="J19" s="5" t="n"/>
    </row>
    <row r="20" ht="15.75" customHeight="1">
      <c r="A20" s="13" t="inlineStr">
        <is>
          <t>FECHA</t>
        </is>
      </c>
      <c r="B20" s="13" t="inlineStr">
        <is>
          <t>CIERRE DE CAJA</t>
        </is>
      </c>
      <c r="C20" s="13" t="inlineStr">
        <is>
          <t>IMPORTE</t>
        </is>
      </c>
      <c r="D20" s="18" t="n">
        <v>112846592</v>
      </c>
      <c r="E20" s="59" t="n">
        <v>112846663</v>
      </c>
      <c r="H20" s="9" t="n"/>
      <c r="I20" s="10" t="n"/>
      <c r="J20" s="5" t="n"/>
    </row>
    <row r="21">
      <c r="A21" s="5" t="n"/>
      <c r="B21" s="6" t="n"/>
      <c r="C21" s="5" t="n"/>
      <c r="D21" s="19" t="inlineStr">
        <is>
          <t>BOOT</t>
        </is>
      </c>
      <c r="E21" s="8" t="n"/>
      <c r="H21" s="9" t="n"/>
      <c r="I21" s="10" t="n"/>
      <c r="J21" s="5" t="n"/>
    </row>
    <row r="22">
      <c r="A22" s="5" t="n"/>
      <c r="B22" s="6" t="n"/>
      <c r="C22" s="5" t="n"/>
      <c r="D22" s="7" t="n"/>
      <c r="E22" s="8" t="n"/>
      <c r="H22" s="9" t="n"/>
      <c r="I22" s="10" t="n"/>
      <c r="J22" s="5" t="n"/>
    </row>
    <row r="23">
      <c r="A23" s="5" t="inlineStr">
        <is>
          <t>CCAJ-EA10/83/2023</t>
        </is>
      </c>
      <c r="B23" s="6" t="n">
        <v>44985.88401373842</v>
      </c>
      <c r="C23" s="5" t="inlineStr">
        <is>
          <t>1431 GRACIELA CASTILLO CATARI</t>
        </is>
      </c>
      <c r="D23" s="17" t="n">
        <v>45113361123</v>
      </c>
      <c r="E23" s="8" t="inlineStr">
        <is>
          <t>BISA-100070022</t>
        </is>
      </c>
      <c r="H23" s="9" t="n">
        <v>17545.67</v>
      </c>
      <c r="I23" s="5" t="inlineStr">
        <is>
          <t>DEPÓSITO BANCARIO</t>
        </is>
      </c>
      <c r="J23" s="5" t="inlineStr">
        <is>
          <t>3622 JULIO CESAR PORTILLO HUARACHI</t>
        </is>
      </c>
    </row>
    <row r="24">
      <c r="A24" s="5" t="inlineStr">
        <is>
          <t>CCAJ-EA10/83/2023</t>
        </is>
      </c>
      <c r="B24" s="6" t="n">
        <v>44985.88401373842</v>
      </c>
      <c r="C24" s="5" t="inlineStr">
        <is>
          <t>1431 GRACIELA CASTILLO CATARI</t>
        </is>
      </c>
      <c r="D24" s="17" t="n">
        <v>45113361123</v>
      </c>
      <c r="E24" s="8" t="inlineStr">
        <is>
          <t>BISA-100070022</t>
        </is>
      </c>
      <c r="H24" s="9" t="n">
        <v>2454.33</v>
      </c>
      <c r="I24" s="5" t="inlineStr">
        <is>
          <t>DEPÓSITO BANCARIO</t>
        </is>
      </c>
      <c r="J24" s="5" t="inlineStr">
        <is>
          <t>3622 JULIO CESAR PORTILLO HUARACHI</t>
        </is>
      </c>
    </row>
    <row r="25">
      <c r="A25" s="5" t="inlineStr">
        <is>
          <t>CCAJ-EA10/83/2023</t>
        </is>
      </c>
      <c r="B25" s="6" t="n">
        <v>44985.88401373842</v>
      </c>
      <c r="C25" s="5" t="inlineStr">
        <is>
          <t>1431 GRACIELA CASTILLO CATARI</t>
        </is>
      </c>
      <c r="D25" s="17" t="n">
        <v>45163296484</v>
      </c>
      <c r="E25" s="8" t="inlineStr">
        <is>
          <t>BISA-100070022</t>
        </is>
      </c>
      <c r="H25" s="9" t="n">
        <v>8601.629999999999</v>
      </c>
      <c r="I25" s="5" t="inlineStr">
        <is>
          <t>DEPÓSITO BANCARIO</t>
        </is>
      </c>
      <c r="J25" s="8" t="inlineStr">
        <is>
          <t>841 JAEL ARRATIA - EL ALTO</t>
        </is>
      </c>
    </row>
    <row r="26">
      <c r="A26" s="5" t="inlineStr">
        <is>
          <t>CCAJ-EA10/83/2023</t>
        </is>
      </c>
      <c r="B26" s="6" t="n">
        <v>44985.88401373842</v>
      </c>
      <c r="C26" s="5" t="inlineStr">
        <is>
          <t>1431 GRACIELA CASTILLO CATARI</t>
        </is>
      </c>
      <c r="D26" s="17" t="n">
        <v>45123347974</v>
      </c>
      <c r="E26" s="8" t="inlineStr">
        <is>
          <t>BISA-100070022</t>
        </is>
      </c>
      <c r="H26" s="9" t="n">
        <v>7000</v>
      </c>
      <c r="I26" s="5" t="inlineStr">
        <is>
          <t>DEPÓSITO BANCARIO</t>
        </is>
      </c>
      <c r="J26" s="5" t="inlineStr">
        <is>
          <t>1056 ALEX JESUS ZABALA TICONA</t>
        </is>
      </c>
    </row>
    <row r="27">
      <c r="A27" s="5" t="inlineStr">
        <is>
          <t>CCAJ-EA10/83/2023</t>
        </is>
      </c>
      <c r="B27" s="6" t="n">
        <v>44985.88401373842</v>
      </c>
      <c r="C27" s="5" t="inlineStr">
        <is>
          <t>1431 GRACIELA CASTILLO CATARI</t>
        </is>
      </c>
      <c r="D27" s="17" t="n">
        <v>451632964841</v>
      </c>
      <c r="E27" s="8" t="inlineStr">
        <is>
          <t>BISA-100070022</t>
        </is>
      </c>
      <c r="H27" s="9" t="n">
        <v>12584.56</v>
      </c>
      <c r="I27" s="5" t="inlineStr">
        <is>
          <t>DEPÓSITO BANCARIO</t>
        </is>
      </c>
      <c r="J27" s="8" t="inlineStr">
        <is>
          <t>841 JAEL ARRATIA - EL ALTO</t>
        </is>
      </c>
    </row>
    <row r="28">
      <c r="A28" s="5" t="inlineStr">
        <is>
          <t>CCAJ-EA10/83/2023</t>
        </is>
      </c>
      <c r="B28" s="6" t="n">
        <v>44985.88401373842</v>
      </c>
      <c r="C28" s="5" t="inlineStr">
        <is>
          <t>1431 GRACIELA CASTILLO CATARI</t>
        </is>
      </c>
      <c r="D28" s="17" t="n">
        <v>45153210416</v>
      </c>
      <c r="E28" s="8" t="inlineStr">
        <is>
          <t>BISA-100070022</t>
        </is>
      </c>
      <c r="H28" s="9" t="n">
        <v>10082.54</v>
      </c>
      <c r="I28" s="5" t="inlineStr">
        <is>
          <t>DEPÓSITO BANCARIO</t>
        </is>
      </c>
      <c r="J28" s="8" t="inlineStr">
        <is>
          <t>841 JAEL ARRATIA - EL ALTO</t>
        </is>
      </c>
    </row>
    <row r="29">
      <c r="A29" s="5" t="inlineStr">
        <is>
          <t>CCAJ-EA10/83/2023</t>
        </is>
      </c>
      <c r="B29" s="6" t="n">
        <v>44985.88401373842</v>
      </c>
      <c r="C29" s="5" t="inlineStr">
        <is>
          <t>1431 GRACIELA CASTILLO CATARI</t>
        </is>
      </c>
      <c r="D29" s="17" t="n">
        <v>451532104161</v>
      </c>
      <c r="E29" s="8" t="inlineStr">
        <is>
          <t>BISA-100070022</t>
        </is>
      </c>
      <c r="H29" s="9" t="n">
        <v>14934.12</v>
      </c>
      <c r="I29" s="5" t="inlineStr">
        <is>
          <t>DEPÓSITO BANCARIO</t>
        </is>
      </c>
      <c r="J29" s="8" t="inlineStr">
        <is>
          <t>841 JAEL ARRATIA - EL ALTO</t>
        </is>
      </c>
    </row>
    <row r="30">
      <c r="A30" s="5" t="inlineStr">
        <is>
          <t>CCAJ-EA10/83/2023</t>
        </is>
      </c>
      <c r="B30" s="6" t="n">
        <v>44985.88401373842</v>
      </c>
      <c r="C30" s="5" t="inlineStr">
        <is>
          <t>1431 GRACIELA CASTILLO CATARI</t>
        </is>
      </c>
      <c r="D30" s="17" t="n">
        <v>45173267207</v>
      </c>
      <c r="E30" s="8" t="inlineStr">
        <is>
          <t>BISA-100070022</t>
        </is>
      </c>
      <c r="H30" s="9" t="n">
        <v>900</v>
      </c>
      <c r="I30" s="5" t="inlineStr">
        <is>
          <t>DEPÓSITO BANCARIO</t>
        </is>
      </c>
      <c r="J30" s="5" t="inlineStr">
        <is>
          <t>4764 CARLOS ERIK CASTRO HURTADO</t>
        </is>
      </c>
    </row>
    <row r="31">
      <c r="A31" s="5" t="inlineStr">
        <is>
          <t>CCAJ-EA10/83/2023</t>
        </is>
      </c>
      <c r="B31" s="6" t="n">
        <v>44985.88401373842</v>
      </c>
      <c r="C31" s="5" t="inlineStr">
        <is>
          <t>1431 GRACIELA CASTILLO CATARI</t>
        </is>
      </c>
      <c r="D31" s="17" t="n">
        <v>51317562284</v>
      </c>
      <c r="E31" s="8" t="inlineStr">
        <is>
          <t>BISA-100070022</t>
        </is>
      </c>
      <c r="H31" s="9" t="n">
        <v>28656.86</v>
      </c>
      <c r="I31" s="5" t="inlineStr">
        <is>
          <t>DEPÓSITO BANCARIO</t>
        </is>
      </c>
      <c r="J31" s="8" t="inlineStr">
        <is>
          <t>841 JAEL ARRATIA - EL ALTO</t>
        </is>
      </c>
    </row>
    <row r="32">
      <c r="A32" s="5" t="inlineStr">
        <is>
          <t>CCAJ-EA10/83/2023</t>
        </is>
      </c>
      <c r="B32" s="6" t="n">
        <v>44985.88401373842</v>
      </c>
      <c r="C32" s="5" t="inlineStr">
        <is>
          <t>1431 GRACIELA CASTILLO CATARI</t>
        </is>
      </c>
      <c r="D32" s="7" t="n">
        <v>475725</v>
      </c>
      <c r="E32" s="8" t="inlineStr">
        <is>
          <t>BISA-100070022</t>
        </is>
      </c>
      <c r="H32" s="9" t="n">
        <v>63053.9</v>
      </c>
      <c r="I32" s="5" t="inlineStr">
        <is>
          <t>DEPÓSITO BANCARIO</t>
        </is>
      </c>
      <c r="J32" s="5" t="inlineStr">
        <is>
          <t>1056 ALEX JESUS ZABALA TICONA</t>
        </is>
      </c>
    </row>
    <row r="33">
      <c r="A33" s="5" t="inlineStr">
        <is>
          <t>CCAJ-EA10/83/2023</t>
        </is>
      </c>
      <c r="B33" s="6" t="n">
        <v>44985.88401373842</v>
      </c>
      <c r="C33" s="5" t="inlineStr">
        <is>
          <t>1431 GRACIELA CASTILLO CATARI</t>
        </is>
      </c>
      <c r="D33" s="7" t="n">
        <v>447086</v>
      </c>
      <c r="E33" s="8" t="inlineStr">
        <is>
          <t>BISA-100070022</t>
        </is>
      </c>
      <c r="H33" s="9" t="n">
        <v>26480</v>
      </c>
      <c r="I33" s="5" t="inlineStr">
        <is>
          <t>DEPÓSITO BANCARIO</t>
        </is>
      </c>
      <c r="J33" s="5" t="inlineStr">
        <is>
          <t>4764 CARLOS ERIK CASTRO HURTADO</t>
        </is>
      </c>
    </row>
    <row r="34">
      <c r="A34" s="5" t="inlineStr">
        <is>
          <t>CCAJ-EA10/83/2023</t>
        </is>
      </c>
      <c r="B34" s="6" t="n">
        <v>44985.88401373842</v>
      </c>
      <c r="C34" s="5" t="inlineStr">
        <is>
          <t>1431 GRACIELA CASTILLO CATARI</t>
        </is>
      </c>
      <c r="D34" s="7" t="n">
        <v>5192069</v>
      </c>
      <c r="E34" s="5" t="inlineStr">
        <is>
          <t>BANCO UNION-10000020161539</t>
        </is>
      </c>
      <c r="H34" s="9" t="n">
        <v>36.4</v>
      </c>
      <c r="I34" s="5" t="inlineStr">
        <is>
          <t>DEPÓSITO BANCARIO</t>
        </is>
      </c>
      <c r="J34" s="8" t="inlineStr">
        <is>
          <t>841 JAEL ARRATIA - EL ALTO</t>
        </is>
      </c>
    </row>
    <row r="35">
      <c r="A35" s="5" t="inlineStr">
        <is>
          <t>CCAJ-EA10/83/2023</t>
        </is>
      </c>
      <c r="B35" s="6" t="n">
        <v>44985.88401373842</v>
      </c>
      <c r="C35" s="5" t="inlineStr">
        <is>
          <t>1431 GRACIELA CASTILLO CATARI</t>
        </is>
      </c>
      <c r="D35" s="7" t="n">
        <v>3141641137</v>
      </c>
      <c r="E35" s="5" t="inlineStr">
        <is>
          <t>BANCO UNION-10000020161539</t>
        </is>
      </c>
      <c r="H35" s="9" t="n">
        <v>5100.68</v>
      </c>
      <c r="I35" s="5" t="inlineStr">
        <is>
          <t>DEPÓSITO BANCARIO</t>
        </is>
      </c>
      <c r="J35" s="8" t="inlineStr">
        <is>
          <t>841 JAEL ARRATIA - EL ALTO</t>
        </is>
      </c>
    </row>
    <row r="36">
      <c r="A36" s="5" t="inlineStr">
        <is>
          <t>CCAJ-EA10/83/2023</t>
        </is>
      </c>
      <c r="B36" s="6" t="n">
        <v>44985.88401373842</v>
      </c>
      <c r="C36" s="5" t="inlineStr">
        <is>
          <t>1431 GRACIELA CASTILLO CATARI</t>
        </is>
      </c>
      <c r="D36" s="7" t="n">
        <v>3141640621</v>
      </c>
      <c r="E36" s="5" t="inlineStr">
        <is>
          <t>BANCO UNION-10000020161539</t>
        </is>
      </c>
      <c r="H36" s="9" t="n">
        <v>25238.42</v>
      </c>
      <c r="I36" s="5" t="inlineStr">
        <is>
          <t>DEPÓSITO BANCARIO</t>
        </is>
      </c>
      <c r="J36" s="8" t="inlineStr">
        <is>
          <t>841 JAEL ARRATIA - EL ALTO</t>
        </is>
      </c>
    </row>
    <row r="37">
      <c r="A37" s="5" t="inlineStr">
        <is>
          <t>CCAJ-EA10/83/2023</t>
        </is>
      </c>
      <c r="B37" s="6" t="n">
        <v>44985.88401373842</v>
      </c>
      <c r="C37" s="5" t="inlineStr">
        <is>
          <t>1431 GRACIELA CASTILLO CATARI</t>
        </is>
      </c>
      <c r="D37" s="7" t="n"/>
      <c r="E37" s="8" t="n"/>
      <c r="F37" s="9" t="n">
        <v>14361.2</v>
      </c>
      <c r="I37" s="10" t="inlineStr">
        <is>
          <t>EFECTIVO</t>
        </is>
      </c>
      <c r="J37" s="8" t="inlineStr">
        <is>
          <t>191 ELIAS MENDOZA YUJRA</t>
        </is>
      </c>
    </row>
    <row r="38">
      <c r="A38" s="5" t="inlineStr">
        <is>
          <t>CCAJ-EA10/83/2023</t>
        </is>
      </c>
      <c r="B38" s="6" t="n">
        <v>44985.88401373842</v>
      </c>
      <c r="C38" s="5" t="inlineStr">
        <is>
          <t>1431 GRACIELA CASTILLO CATARI</t>
        </is>
      </c>
      <c r="D38" s="7" t="n"/>
      <c r="E38" s="8" t="n"/>
      <c r="F38" s="9" t="n">
        <v>21200.2</v>
      </c>
      <c r="I38" s="10" t="inlineStr">
        <is>
          <t>EFECTIVO</t>
        </is>
      </c>
      <c r="J38" s="5" t="inlineStr">
        <is>
          <t>375 VICTOR ERNESTO QUISPE TICONA</t>
        </is>
      </c>
    </row>
    <row r="39">
      <c r="A39" s="5" t="inlineStr">
        <is>
          <t>CCAJ-EA10/83/2023</t>
        </is>
      </c>
      <c r="B39" s="6" t="n">
        <v>44985.88401373842</v>
      </c>
      <c r="C39" s="5" t="inlineStr">
        <is>
          <t>1431 GRACIELA CASTILLO CATARI</t>
        </is>
      </c>
      <c r="D39" s="7" t="n"/>
      <c r="E39" s="8" t="n"/>
      <c r="F39" s="9" t="n">
        <v>13512.9</v>
      </c>
      <c r="I39" s="10" t="inlineStr">
        <is>
          <t>EFECTIVO</t>
        </is>
      </c>
      <c r="J39" s="8" t="inlineStr">
        <is>
          <t>480 WALTER AMARRO MAMANI</t>
        </is>
      </c>
    </row>
    <row r="40">
      <c r="A40" s="5" t="inlineStr">
        <is>
          <t>CCAJ-EA10/83/2023</t>
        </is>
      </c>
      <c r="B40" s="6" t="n">
        <v>44985.88401373842</v>
      </c>
      <c r="C40" s="5" t="inlineStr">
        <is>
          <t>1431 GRACIELA CASTILLO CATARI</t>
        </is>
      </c>
      <c r="D40" s="7" t="n"/>
      <c r="E40" s="8" t="n"/>
      <c r="F40" s="9" t="n">
        <v>8822.9</v>
      </c>
      <c r="I40" s="10" t="inlineStr">
        <is>
          <t>EFECTIVO</t>
        </is>
      </c>
      <c r="J40" s="8" t="inlineStr">
        <is>
          <t>596 VICENTE MENDOZA SIRPA</t>
        </is>
      </c>
    </row>
    <row r="41">
      <c r="A41" s="5" t="inlineStr">
        <is>
          <t>CCAJ-EA10/83/2023</t>
        </is>
      </c>
      <c r="B41" s="6" t="n">
        <v>44985.88401373842</v>
      </c>
      <c r="C41" s="5" t="inlineStr">
        <is>
          <t>1431 GRACIELA CASTILLO CATARI</t>
        </is>
      </c>
      <c r="D41" s="7" t="n"/>
      <c r="E41" s="8" t="n"/>
      <c r="F41" s="9" t="n">
        <v>16377.4</v>
      </c>
      <c r="I41" s="10" t="inlineStr">
        <is>
          <t>EFECTIVO</t>
        </is>
      </c>
      <c r="J41" s="8" t="inlineStr">
        <is>
          <t>980 RUBEN QUISPE CHURA</t>
        </is>
      </c>
    </row>
    <row r="42">
      <c r="A42" s="5" t="inlineStr">
        <is>
          <t>CCAJ-EA10/83/2023</t>
        </is>
      </c>
      <c r="B42" s="6" t="n">
        <v>44985.88401373842</v>
      </c>
      <c r="C42" s="5" t="inlineStr">
        <is>
          <t>1431 GRACIELA CASTILLO CATARI</t>
        </is>
      </c>
      <c r="D42" s="7" t="n"/>
      <c r="E42" s="8" t="n"/>
      <c r="F42" s="9" t="n">
        <v>1577.1</v>
      </c>
      <c r="I42" s="10" t="inlineStr">
        <is>
          <t>EFECTIVO</t>
        </is>
      </c>
      <c r="J42" s="5" t="inlineStr">
        <is>
          <t>3051 EFRAIN ARMANDO CHIPANA MARTINEZ</t>
        </is>
      </c>
    </row>
    <row r="43">
      <c r="A43" s="5" t="inlineStr">
        <is>
          <t>CCAJ-EA10/83/2023</t>
        </is>
      </c>
      <c r="B43" s="6" t="n">
        <v>44985.88401373842</v>
      </c>
      <c r="C43" s="5" t="inlineStr">
        <is>
          <t>1431 GRACIELA CASTILLO CATARI</t>
        </is>
      </c>
      <c r="D43" s="7" t="n"/>
      <c r="E43" s="8" t="n"/>
      <c r="F43" s="9" t="n">
        <v>86530.39999999999</v>
      </c>
      <c r="I43" s="10" t="inlineStr">
        <is>
          <t>EFECTIVO</t>
        </is>
      </c>
      <c r="J43" s="5" t="inlineStr">
        <is>
          <t>3622 JULIO CESAR PORTILLO HUARACHI</t>
        </is>
      </c>
    </row>
    <row r="44">
      <c r="A44" s="5" t="inlineStr">
        <is>
          <t>CCAJ-EA10/83/2023</t>
        </is>
      </c>
      <c r="B44" s="6" t="n">
        <v>44985.88401373842</v>
      </c>
      <c r="C44" s="5" t="inlineStr">
        <is>
          <t>1431 GRACIELA CASTILLO CATARI</t>
        </is>
      </c>
      <c r="D44" s="7" t="n"/>
      <c r="E44" s="8" t="n"/>
      <c r="F44" s="9" t="n">
        <v>24200</v>
      </c>
      <c r="I44" s="10" t="inlineStr">
        <is>
          <t>EFECTIVO</t>
        </is>
      </c>
      <c r="J44" s="5" t="inlineStr">
        <is>
          <t>1056 ALEX JESUS ZABALA TICONA</t>
        </is>
      </c>
    </row>
    <row r="45">
      <c r="A45" s="5" t="inlineStr">
        <is>
          <t>CCAJ-EA10/83/2023</t>
        </is>
      </c>
      <c r="B45" s="6" t="n">
        <v>44985.88401373842</v>
      </c>
      <c r="C45" s="5" t="inlineStr">
        <is>
          <t>1431 GRACIELA CASTILLO CATARI</t>
        </is>
      </c>
      <c r="D45" s="7" t="n"/>
      <c r="E45" s="8" t="n"/>
      <c r="F45" s="9" t="n">
        <v>30586.8</v>
      </c>
      <c r="I45" s="10" t="inlineStr">
        <is>
          <t>EFECTIVO</t>
        </is>
      </c>
      <c r="J45" s="5" t="inlineStr">
        <is>
          <t>4764 CARLOS ERIK CASTRO HURTADO</t>
        </is>
      </c>
    </row>
    <row r="46">
      <c r="A46" s="5" t="inlineStr">
        <is>
          <t>CCAJ-EA10/83/2023</t>
        </is>
      </c>
      <c r="B46" s="6" t="n">
        <v>44985.88401373842</v>
      </c>
      <c r="C46" s="5" t="inlineStr">
        <is>
          <t>1431 GRACIELA CASTILLO CATARI</t>
        </is>
      </c>
      <c r="D46" s="7" t="n"/>
      <c r="E46" s="8" t="n"/>
      <c r="F46" s="9" t="n">
        <v>39900.2</v>
      </c>
      <c r="I46" s="10" t="inlineStr">
        <is>
          <t>EFECTIVO</t>
        </is>
      </c>
      <c r="J46" s="5" t="inlineStr">
        <is>
          <t>5092 GERSON VELASCO EA - T01</t>
        </is>
      </c>
    </row>
    <row r="47">
      <c r="A47" s="5" t="inlineStr">
        <is>
          <t>CCAJ-EA10/83/2023</t>
        </is>
      </c>
      <c r="B47" s="6" t="n">
        <v>44985.88401373842</v>
      </c>
      <c r="C47" s="5" t="inlineStr">
        <is>
          <t>1431 GRACIELA CASTILLO CATARI</t>
        </is>
      </c>
      <c r="D47" s="7" t="n"/>
      <c r="E47" s="8" t="n"/>
      <c r="F47" s="9" t="n">
        <v>65384.8</v>
      </c>
      <c r="I47" s="10" t="inlineStr">
        <is>
          <t>EFECTIVO</t>
        </is>
      </c>
      <c r="J47" s="5" t="inlineStr">
        <is>
          <t>5092 GERSON VELASCO EA - T02</t>
        </is>
      </c>
    </row>
    <row r="48">
      <c r="A48" s="5" t="inlineStr">
        <is>
          <t>CCAJ-EA10/83/2023</t>
        </is>
      </c>
      <c r="B48" s="6" t="n">
        <v>44985.88401373842</v>
      </c>
      <c r="C48" s="5" t="inlineStr">
        <is>
          <t>1431 GRACIELA CASTILLO CATARI</t>
        </is>
      </c>
      <c r="D48" s="7" t="n"/>
      <c r="E48" s="8" t="n"/>
      <c r="F48" s="9" t="n">
        <v>7439.4</v>
      </c>
      <c r="I48" s="10" t="inlineStr">
        <is>
          <t>EFECTIVO</t>
        </is>
      </c>
      <c r="J48" s="5" t="inlineStr">
        <is>
          <t>5092 GERSON VELASCO EA - T05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12">
        <f>SUM(F23:G48)</f>
        <v/>
      </c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8" t="n">
        <v>112847521</v>
      </c>
      <c r="E50" s="59" t="n">
        <v>112847843</v>
      </c>
      <c r="H50" s="9" t="n"/>
      <c r="I50" s="10" t="n"/>
      <c r="J50" s="5" t="n"/>
    </row>
    <row r="51">
      <c r="A51" s="5" t="n"/>
      <c r="B51" s="6" t="n"/>
      <c r="C51" s="5" t="n"/>
      <c r="D51" s="19" t="inlineStr">
        <is>
          <t>BOOT</t>
        </is>
      </c>
      <c r="E51" s="8" t="n"/>
      <c r="H51" s="9" t="n"/>
      <c r="I51" s="10" t="n"/>
      <c r="J51" s="5" t="n"/>
    </row>
    <row r="52">
      <c r="D52" t="inlineStr">
        <is>
          <t>112851226</t>
        </is>
      </c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01/03/2023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90" t="inlineStr">
        <is>
          <t>Cierre Caja</t>
        </is>
      </c>
      <c r="B55" s="90" t="inlineStr">
        <is>
          <t>Fecha</t>
        </is>
      </c>
      <c r="C55" s="90" t="inlineStr">
        <is>
          <t>Cajero</t>
        </is>
      </c>
      <c r="D55" s="90" t="inlineStr">
        <is>
          <t>Nro Voucher</t>
        </is>
      </c>
      <c r="E55" s="90" t="inlineStr">
        <is>
          <t>Nro Cuenta</t>
        </is>
      </c>
      <c r="F55" s="90" t="inlineStr">
        <is>
          <t>Tipo Ingreso</t>
        </is>
      </c>
      <c r="G55" s="91" t="n"/>
      <c r="H55" s="92" t="n"/>
      <c r="I55" s="90" t="inlineStr">
        <is>
          <t>TIPO DE INGRESO</t>
        </is>
      </c>
      <c r="J55" s="90" t="inlineStr">
        <is>
          <t>Cobrador</t>
        </is>
      </c>
    </row>
    <row r="56">
      <c r="A56" s="93" t="n"/>
      <c r="B56" s="93" t="n"/>
      <c r="C56" s="93" t="n"/>
      <c r="D56" s="93" t="n"/>
      <c r="E56" s="93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93" t="n"/>
      <c r="J56" s="93" t="n"/>
    </row>
    <row r="57">
      <c r="A57" s="5" t="inlineStr">
        <is>
          <t>CCAJ-EA10/84/2023</t>
        </is>
      </c>
      <c r="B57" s="6" t="n">
        <v>44986.49984024306</v>
      </c>
      <c r="C57" s="5" t="inlineStr">
        <is>
          <t>1431 GRACIELA CASTILLO CATARI</t>
        </is>
      </c>
      <c r="D57" s="10" t="n"/>
      <c r="E57" s="8" t="n"/>
      <c r="F57" s="9" t="n">
        <v>47535.5</v>
      </c>
      <c r="I57" s="10" t="inlineStr">
        <is>
          <t>EFECTIVO</t>
        </is>
      </c>
      <c r="J57" s="5" t="inlineStr">
        <is>
          <t>716 JUAN CARLOS MAMANI ORTIZ</t>
        </is>
      </c>
    </row>
    <row r="58">
      <c r="A58" s="5" t="inlineStr">
        <is>
          <t>CCAJ-EA10/84/2023</t>
        </is>
      </c>
      <c r="B58" s="6" t="n">
        <v>44986.49984024306</v>
      </c>
      <c r="C58" s="5" t="inlineStr">
        <is>
          <t>1431 GRACIELA CASTILLO CATARI</t>
        </is>
      </c>
      <c r="D58" s="10" t="n"/>
      <c r="E58" s="8" t="n"/>
      <c r="F58" s="9" t="n">
        <v>40730.5</v>
      </c>
      <c r="I58" s="10" t="inlineStr">
        <is>
          <t>EFECTIVO</t>
        </is>
      </c>
      <c r="J58" s="8" t="inlineStr">
        <is>
          <t>2307 RAMIRO POMA QUISPE</t>
        </is>
      </c>
    </row>
    <row r="59">
      <c r="A59" s="5" t="inlineStr">
        <is>
          <t>CCAJ-EA10/84/2023</t>
        </is>
      </c>
      <c r="B59" s="6" t="n">
        <v>44986.49984024306</v>
      </c>
      <c r="C59" s="5" t="inlineStr">
        <is>
          <t>1431 GRACIELA CASTILLO CATARI</t>
        </is>
      </c>
      <c r="D59" s="10" t="n"/>
      <c r="E59" s="8" t="n"/>
      <c r="F59" s="9" t="n">
        <v>12579.4</v>
      </c>
      <c r="I59" s="10" t="inlineStr">
        <is>
          <t>EFECTIVO</t>
        </is>
      </c>
      <c r="J59" s="5" t="inlineStr">
        <is>
          <t>5092 GERSON VELASCO EA - T03</t>
        </is>
      </c>
    </row>
    <row r="60">
      <c r="A60" s="5" t="inlineStr">
        <is>
          <t>CCAJ-EA10/84/2023</t>
        </is>
      </c>
      <c r="B60" s="6" t="n">
        <v>44986.49984024306</v>
      </c>
      <c r="C60" s="5" t="inlineStr">
        <is>
          <t>1431 GRACIELA CASTILLO CATARI</t>
        </is>
      </c>
      <c r="D60" s="10" t="n"/>
      <c r="E60" s="8" t="n"/>
      <c r="F60" s="9" t="n">
        <v>13827.3</v>
      </c>
      <c r="I60" s="10" t="inlineStr">
        <is>
          <t>EFECTIVO</t>
        </is>
      </c>
      <c r="J60" s="5" t="inlineStr">
        <is>
          <t>5092 GERSON VELASCO EA - T04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F61" s="12">
        <f>SUM(F57:G60)</f>
        <v/>
      </c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18" t="n">
        <v>112847520</v>
      </c>
      <c r="E62" s="59" t="n">
        <v>112847844</v>
      </c>
      <c r="H62" s="9" t="n"/>
      <c r="I62" s="10" t="n"/>
      <c r="J62" s="5" t="n"/>
    </row>
    <row r="63">
      <c r="A63" s="5" t="n"/>
      <c r="B63" s="6" t="n"/>
      <c r="C63" s="5" t="n"/>
      <c r="D63" s="19" t="inlineStr">
        <is>
          <t>BOOT</t>
        </is>
      </c>
      <c r="E63" s="8" t="n"/>
      <c r="H63" s="9" t="n"/>
      <c r="I63" s="10" t="n"/>
      <c r="J63" s="5" t="n"/>
    </row>
    <row r="64">
      <c r="A64" s="5" t="n"/>
      <c r="B64" s="6" t="n"/>
      <c r="C64" s="5" t="n"/>
      <c r="D64" s="7" t="inlineStr">
        <is>
          <t>112851224</t>
        </is>
      </c>
      <c r="E64" s="8" t="n"/>
      <c r="H64" s="9" t="n"/>
      <c r="I64" s="10" t="n"/>
      <c r="J64" s="5" t="n"/>
    </row>
    <row r="65">
      <c r="A65" s="5" t="inlineStr">
        <is>
          <t>CCAJ-EA10/85/2023</t>
        </is>
      </c>
      <c r="B65" s="6" t="n">
        <v>44986.71457309028</v>
      </c>
      <c r="C65" s="5" t="inlineStr">
        <is>
          <t>1431 GRACIELA CASTILLO CATARI</t>
        </is>
      </c>
      <c r="D65" s="7" t="n">
        <v>419371</v>
      </c>
      <c r="E65" s="8" t="inlineStr">
        <is>
          <t>BISA-100070022</t>
        </is>
      </c>
      <c r="H65" s="9" t="n">
        <v>50166.4</v>
      </c>
      <c r="I65" s="5" t="inlineStr">
        <is>
          <t>DEPÓSITO BANCARIO</t>
        </is>
      </c>
      <c r="J65" s="5" t="inlineStr">
        <is>
          <t>4764 CARLOS ERIK CASTRO HURTADO</t>
        </is>
      </c>
    </row>
    <row r="66">
      <c r="A66" s="5" t="inlineStr">
        <is>
          <t>CCAJ-EA10/85/2023</t>
        </is>
      </c>
      <c r="B66" s="6" t="n">
        <v>44986.71457309028</v>
      </c>
      <c r="C66" s="5" t="inlineStr">
        <is>
          <t>1431 GRACIELA CASTILLO CATARI</t>
        </is>
      </c>
      <c r="D66" s="7" t="n"/>
      <c r="E66" s="8" t="n"/>
      <c r="F66" s="9" t="n">
        <v>63803.9</v>
      </c>
      <c r="I66" s="10" t="inlineStr">
        <is>
          <t>EFECTIVO</t>
        </is>
      </c>
      <c r="J66" s="5" t="inlineStr">
        <is>
          <t>3622 JULIO CESAR PORTILLO HUARACHI</t>
        </is>
      </c>
    </row>
    <row r="67">
      <c r="A67" s="5" t="inlineStr">
        <is>
          <t>CCAJ-EA10/85/2023</t>
        </is>
      </c>
      <c r="B67" s="6" t="n">
        <v>44986.71457309028</v>
      </c>
      <c r="C67" s="5" t="inlineStr">
        <is>
          <t>1431 GRACIELA CASTILLO CATARI</t>
        </is>
      </c>
      <c r="D67" s="7" t="n"/>
      <c r="E67" s="8" t="n"/>
      <c r="F67" s="9" t="n">
        <v>116600.2</v>
      </c>
      <c r="I67" s="10" t="inlineStr">
        <is>
          <t>EFECTIVO</t>
        </is>
      </c>
      <c r="J67" s="5" t="inlineStr">
        <is>
          <t>1056 ALEX JESUS ZABALA TICONA</t>
        </is>
      </c>
    </row>
    <row r="68">
      <c r="A68" s="11" t="inlineStr">
        <is>
          <t>SAP</t>
        </is>
      </c>
      <c r="B68" s="3" t="n"/>
      <c r="C68" s="3" t="n"/>
      <c r="D68" s="7" t="n"/>
      <c r="E68" s="8" t="n"/>
      <c r="F68" s="12">
        <f>SUM(F65:G67)</f>
        <v/>
      </c>
      <c r="H68" s="9" t="n"/>
      <c r="I68" s="10" t="n"/>
      <c r="J68" s="5" t="n"/>
    </row>
    <row r="69" ht="15.75" customHeight="1">
      <c r="A69" s="13" t="inlineStr">
        <is>
          <t>FECHA</t>
        </is>
      </c>
      <c r="B69" s="13" t="inlineStr">
        <is>
          <t>CIERRE DE CAJA</t>
        </is>
      </c>
      <c r="C69" s="13" t="inlineStr">
        <is>
          <t>IMPORTE</t>
        </is>
      </c>
      <c r="D69" s="32" t="n">
        <v>112851211</v>
      </c>
      <c r="E69" s="59" t="n">
        <v>112851471</v>
      </c>
      <c r="H69" s="9" t="n"/>
      <c r="I69" s="10" t="n"/>
      <c r="J69" s="5" t="n"/>
    </row>
    <row r="70">
      <c r="A70" s="5" t="n"/>
      <c r="B70" s="6" t="n"/>
      <c r="C70" s="5" t="n"/>
      <c r="D70" s="7" t="n"/>
      <c r="E70" s="8" t="n"/>
      <c r="H70" s="9" t="n"/>
      <c r="I70" s="10" t="n"/>
      <c r="J70" s="5" t="n"/>
    </row>
    <row r="71">
      <c r="D71" t="inlineStr">
        <is>
          <t>112851211</t>
        </is>
      </c>
      <c r="E71" t="inlineStr">
        <is>
          <t>112862333</t>
        </is>
      </c>
    </row>
    <row r="72">
      <c r="A72" s="1" t="inlineStr">
        <is>
          <t>Cierre Caja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3" t="inlineStr">
        <is>
          <t>Del 02/03/2023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90" t="inlineStr">
        <is>
          <t>Cierre Caja</t>
        </is>
      </c>
      <c r="B74" s="90" t="inlineStr">
        <is>
          <t>Fecha</t>
        </is>
      </c>
      <c r="C74" s="90" t="inlineStr">
        <is>
          <t>Cajero</t>
        </is>
      </c>
      <c r="D74" s="90" t="inlineStr">
        <is>
          <t>Nro Voucher</t>
        </is>
      </c>
      <c r="E74" s="90" t="inlineStr">
        <is>
          <t>Nro Cuenta</t>
        </is>
      </c>
      <c r="F74" s="90" t="inlineStr">
        <is>
          <t>Tipo Ingreso</t>
        </is>
      </c>
      <c r="G74" s="91" t="n"/>
      <c r="H74" s="92" t="n"/>
      <c r="I74" s="90" t="inlineStr">
        <is>
          <t>TIPO DE INGRESO</t>
        </is>
      </c>
      <c r="J74" s="90" t="inlineStr">
        <is>
          <t>Cobrador</t>
        </is>
      </c>
    </row>
    <row r="75">
      <c r="A75" s="93" t="n"/>
      <c r="B75" s="93" t="n"/>
      <c r="C75" s="93" t="n"/>
      <c r="D75" s="93" t="n"/>
      <c r="E75" s="93" t="n"/>
      <c r="F75" s="4" t="inlineStr">
        <is>
          <t>EFECTIVO</t>
        </is>
      </c>
      <c r="G75" s="4" t="inlineStr">
        <is>
          <t>CHEQUE</t>
        </is>
      </c>
      <c r="H75" s="4" t="inlineStr">
        <is>
          <t>TRANSFERENCIA</t>
        </is>
      </c>
      <c r="I75" s="93" t="n"/>
      <c r="J75" s="93" t="n"/>
    </row>
    <row r="76">
      <c r="A76" s="5" t="inlineStr">
        <is>
          <t>CCAJ-EA10/86/2023</t>
        </is>
      </c>
      <c r="B76" s="6" t="n">
        <v>44987.54395872685</v>
      </c>
      <c r="C76" s="5" t="inlineStr">
        <is>
          <t>1431 GRACIELA CASTILLO CATARI</t>
        </is>
      </c>
      <c r="D76" s="10" t="n"/>
      <c r="E76" s="8" t="n"/>
      <c r="F76" s="9" t="n">
        <v>17427.8</v>
      </c>
      <c r="I76" s="10" t="inlineStr">
        <is>
          <t>EFECTIVO</t>
        </is>
      </c>
      <c r="J76" s="8" t="inlineStr">
        <is>
          <t>191 ELIAS MENDOZA YUJRA</t>
        </is>
      </c>
    </row>
    <row r="77">
      <c r="A77" s="5" t="inlineStr">
        <is>
          <t>CCAJ-EA10/86/2023</t>
        </is>
      </c>
      <c r="B77" s="6" t="n">
        <v>44987.54395872685</v>
      </c>
      <c r="C77" s="5" t="inlineStr">
        <is>
          <t>1431 GRACIELA CASTILLO CATARI</t>
        </is>
      </c>
      <c r="D77" s="10" t="n"/>
      <c r="E77" s="8" t="n"/>
      <c r="F77" s="9" t="n">
        <v>12493.2</v>
      </c>
      <c r="I77" s="10" t="inlineStr">
        <is>
          <t>EFECTIVO</t>
        </is>
      </c>
      <c r="J77" s="5" t="inlineStr">
        <is>
          <t>375 VICTOR ERNESTO QUISPE TICONA</t>
        </is>
      </c>
    </row>
    <row r="78">
      <c r="A78" s="5" t="inlineStr">
        <is>
          <t>CCAJ-EA10/86/2023</t>
        </is>
      </c>
      <c r="B78" s="6" t="n">
        <v>44987.54395872685</v>
      </c>
      <c r="C78" s="5" t="inlineStr">
        <is>
          <t>1431 GRACIELA CASTILLO CATARI</t>
        </is>
      </c>
      <c r="D78" s="10" t="n"/>
      <c r="E78" s="8" t="n"/>
      <c r="F78" s="9" t="n">
        <v>5336.7</v>
      </c>
      <c r="I78" s="10" t="inlineStr">
        <is>
          <t>EFECTIVO</t>
        </is>
      </c>
      <c r="J78" s="8" t="inlineStr">
        <is>
          <t>480 WALTER AMARRO MAMANI</t>
        </is>
      </c>
    </row>
    <row r="79">
      <c r="A79" s="5" t="inlineStr">
        <is>
          <t>CCAJ-EA10/86/2023</t>
        </is>
      </c>
      <c r="B79" s="6" t="n">
        <v>44987.54395872685</v>
      </c>
      <c r="C79" s="5" t="inlineStr">
        <is>
          <t>1431 GRACIELA CASTILLO CATARI</t>
        </is>
      </c>
      <c r="D79" s="10" t="n"/>
      <c r="E79" s="8" t="n"/>
      <c r="F79" s="9" t="n">
        <v>23885.3</v>
      </c>
      <c r="I79" s="10" t="inlineStr">
        <is>
          <t>EFECTIVO</t>
        </is>
      </c>
      <c r="J79" s="5" t="inlineStr">
        <is>
          <t>716 JUAN CARLOS MAMANI ORTIZ</t>
        </is>
      </c>
    </row>
    <row r="80">
      <c r="A80" s="5" t="inlineStr">
        <is>
          <t>CCAJ-EA10/86/2023</t>
        </is>
      </c>
      <c r="B80" s="6" t="n">
        <v>44987.54395872685</v>
      </c>
      <c r="C80" s="5" t="inlineStr">
        <is>
          <t>1431 GRACIELA CASTILLO CATARI</t>
        </is>
      </c>
      <c r="D80" s="10" t="n"/>
      <c r="E80" s="8" t="n"/>
      <c r="F80" s="9" t="n">
        <v>12841</v>
      </c>
      <c r="I80" s="10" t="inlineStr">
        <is>
          <t>EFECTIVO</t>
        </is>
      </c>
      <c r="J80" s="8" t="inlineStr">
        <is>
          <t>980 RUBEN QUISPE CHURA</t>
        </is>
      </c>
    </row>
    <row r="81">
      <c r="A81" s="5" t="inlineStr">
        <is>
          <t>CCAJ-EA10/86/2023</t>
        </is>
      </c>
      <c r="B81" s="6" t="n">
        <v>44987.54395872685</v>
      </c>
      <c r="C81" s="5" t="inlineStr">
        <is>
          <t>1431 GRACIELA CASTILLO CATARI</t>
        </is>
      </c>
      <c r="D81" s="10" t="n"/>
      <c r="E81" s="8" t="n"/>
      <c r="F81" s="9" t="n">
        <v>26338</v>
      </c>
      <c r="I81" s="10" t="inlineStr">
        <is>
          <t>EFECTIVO</t>
        </is>
      </c>
      <c r="J81" s="8" t="inlineStr">
        <is>
          <t>2307 RAMIRO POMA QUISPE</t>
        </is>
      </c>
    </row>
    <row r="82">
      <c r="A82" s="5" t="inlineStr">
        <is>
          <t>CCAJ-EA10/86/2023</t>
        </is>
      </c>
      <c r="B82" s="6" t="n">
        <v>44987.54395872685</v>
      </c>
      <c r="C82" s="5" t="inlineStr">
        <is>
          <t>1431 GRACIELA CASTILLO CATARI</t>
        </is>
      </c>
      <c r="D82" s="10" t="n"/>
      <c r="E82" s="8" t="n"/>
      <c r="F82" s="9" t="n">
        <v>384.4</v>
      </c>
      <c r="I82" s="10" t="inlineStr">
        <is>
          <t>EFECTIVO</t>
        </is>
      </c>
      <c r="J82" s="5" t="inlineStr">
        <is>
          <t>3051 EFRAIN ARMANDO CHIPANA MARTINEZ</t>
        </is>
      </c>
    </row>
    <row r="83">
      <c r="A83" s="5" t="inlineStr">
        <is>
          <t>CCAJ-EA10/86/2023</t>
        </is>
      </c>
      <c r="B83" s="6" t="n">
        <v>44987.54395872685</v>
      </c>
      <c r="C83" s="5" t="inlineStr">
        <is>
          <t>1431 GRACIELA CASTILLO CATARI</t>
        </is>
      </c>
      <c r="D83" s="10" t="n"/>
      <c r="E83" s="8" t="n"/>
      <c r="F83" s="9" t="n">
        <v>50342.2</v>
      </c>
      <c r="I83" s="10" t="inlineStr">
        <is>
          <t>EFECTIVO</t>
        </is>
      </c>
      <c r="J83" s="5" t="inlineStr">
        <is>
          <t>5092 GERSON VELASCO EA - T01</t>
        </is>
      </c>
    </row>
    <row r="84">
      <c r="A84" s="5" t="inlineStr">
        <is>
          <t>CCAJ-EA10/86/2023</t>
        </is>
      </c>
      <c r="B84" s="6" t="n">
        <v>44987.54395872685</v>
      </c>
      <c r="C84" s="5" t="inlineStr">
        <is>
          <t>1431 GRACIELA CASTILLO CATARI</t>
        </is>
      </c>
      <c r="D84" s="10" t="n"/>
      <c r="E84" s="8" t="n"/>
      <c r="F84" s="9" t="n">
        <v>12865.2</v>
      </c>
      <c r="I84" s="10" t="inlineStr">
        <is>
          <t>EFECTIVO</t>
        </is>
      </c>
      <c r="J84" s="5" t="inlineStr">
        <is>
          <t>5092 GERSON VELASCO EA - T02</t>
        </is>
      </c>
    </row>
    <row r="85">
      <c r="A85" s="5" t="inlineStr">
        <is>
          <t>CCAJ-EA10/86/2023</t>
        </is>
      </c>
      <c r="B85" s="6" t="n">
        <v>44987.54395872685</v>
      </c>
      <c r="C85" s="5" t="inlineStr">
        <is>
          <t>1431 GRACIELA CASTILLO CATARI</t>
        </is>
      </c>
      <c r="D85" s="10" t="n"/>
      <c r="E85" s="8" t="n"/>
      <c r="F85" s="9" t="n">
        <v>1821.2</v>
      </c>
      <c r="I85" s="10" t="inlineStr">
        <is>
          <t>EFECTIVO</t>
        </is>
      </c>
      <c r="J85" s="5" t="inlineStr">
        <is>
          <t>5092 GERSON VELASCO EA - T03</t>
        </is>
      </c>
    </row>
    <row r="86">
      <c r="A86" s="11" t="inlineStr">
        <is>
          <t>SAP</t>
        </is>
      </c>
      <c r="B86" s="3" t="n"/>
      <c r="C86" s="3" t="n"/>
      <c r="D86" s="7" t="n"/>
      <c r="E86" s="8" t="n"/>
      <c r="F86" s="12">
        <f>SUM(F76:G85)</f>
        <v/>
      </c>
      <c r="H86" s="9" t="n"/>
      <c r="I86" s="10" t="n"/>
      <c r="J86" s="5" t="n"/>
    </row>
    <row r="87" ht="15.75" customHeight="1">
      <c r="A87" s="13" t="inlineStr">
        <is>
          <t>FECHA</t>
        </is>
      </c>
      <c r="B87" s="13" t="inlineStr">
        <is>
          <t>CIERRE DE CAJA</t>
        </is>
      </c>
      <c r="C87" s="13" t="inlineStr">
        <is>
          <t>IMPORTE</t>
        </is>
      </c>
      <c r="D87" s="32" t="n">
        <v>112851210</v>
      </c>
      <c r="E87" s="59" t="n">
        <v>112851473</v>
      </c>
      <c r="H87" s="9" t="n"/>
      <c r="I87" s="10" t="n"/>
      <c r="J87" s="5" t="n"/>
    </row>
    <row r="88">
      <c r="A88" s="5" t="n"/>
      <c r="B88" s="6" t="n"/>
      <c r="C88" s="5" t="n"/>
      <c r="D88" s="7" t="n"/>
      <c r="E88" s="8" t="n"/>
      <c r="H88" s="9" t="n"/>
      <c r="I88" s="10" t="n"/>
      <c r="J88" s="5" t="n"/>
    </row>
    <row r="89">
      <c r="A89" s="5" t="n"/>
      <c r="B89" s="6" t="n"/>
      <c r="C89" s="5" t="n"/>
      <c r="D89" s="7" t="inlineStr">
        <is>
          <t>112851210</t>
        </is>
      </c>
      <c r="E89" s="8" t="inlineStr">
        <is>
          <t>112862332</t>
        </is>
      </c>
      <c r="H89" s="9" t="n"/>
      <c r="I89" s="10" t="n"/>
      <c r="J89" s="5" t="n"/>
    </row>
    <row r="90">
      <c r="A90" s="5" t="inlineStr">
        <is>
          <t>CCAJ-EA10/87/202</t>
        </is>
      </c>
      <c r="B90" s="6" t="n">
        <v>44987.69979714121</v>
      </c>
      <c r="C90" s="5" t="inlineStr">
        <is>
          <t>1431 GRACIELA CASTILLO CATARI</t>
        </is>
      </c>
      <c r="D90" s="17" t="n">
        <v>45163308843</v>
      </c>
      <c r="E90" s="8" t="inlineStr">
        <is>
          <t>BISA-100070022</t>
        </is>
      </c>
      <c r="H90" s="9" t="n">
        <v>4000</v>
      </c>
      <c r="I90" s="5" t="inlineStr">
        <is>
          <t>DEPÓSITO BANCARIO</t>
        </is>
      </c>
      <c r="J90" s="5" t="inlineStr">
        <is>
          <t>1056 ALEX JESUS ZABALA TICONA</t>
        </is>
      </c>
    </row>
    <row r="91">
      <c r="A91" s="5" t="inlineStr">
        <is>
          <t>CCAJ-EA10/87/2023</t>
        </is>
      </c>
      <c r="B91" s="6" t="n">
        <v>44987.69979714121</v>
      </c>
      <c r="C91" s="5" t="inlineStr">
        <is>
          <t>1431 GRACIELA CASTILLO CATARI</t>
        </is>
      </c>
      <c r="D91" s="7" t="n">
        <v>447594</v>
      </c>
      <c r="E91" s="8" t="inlineStr">
        <is>
          <t>BISA-100070022</t>
        </is>
      </c>
      <c r="H91" s="9" t="n">
        <v>76103.89999999999</v>
      </c>
      <c r="I91" s="5" t="inlineStr">
        <is>
          <t>DEPÓSITO BANCARIO</t>
        </is>
      </c>
      <c r="J91" s="5" t="inlineStr">
        <is>
          <t>4764 CARLOS ERIK CASTRO HURTADO</t>
        </is>
      </c>
    </row>
    <row r="92">
      <c r="A92" s="5" t="inlineStr">
        <is>
          <t>CCAJ-EA10/87/2023</t>
        </is>
      </c>
      <c r="B92" s="6" t="n">
        <v>44987.69979714121</v>
      </c>
      <c r="C92" s="5" t="inlineStr">
        <is>
          <t>1431 GRACIELA CASTILLO CATARI</t>
        </is>
      </c>
      <c r="D92" s="7" t="n">
        <v>550250</v>
      </c>
      <c r="E92" s="8" t="inlineStr">
        <is>
          <t>BISA-100070022</t>
        </is>
      </c>
      <c r="H92" s="9" t="n">
        <v>32499.7</v>
      </c>
      <c r="I92" s="5" t="inlineStr">
        <is>
          <t>DEPÓSITO BANCARIO</t>
        </is>
      </c>
      <c r="J92" s="5" t="inlineStr">
        <is>
          <t>3622 JULIO CESAR PORTILLO HUARACHI</t>
        </is>
      </c>
    </row>
    <row r="93">
      <c r="A93" s="5" t="inlineStr">
        <is>
          <t>CCAJ-EA10/87/2023</t>
        </is>
      </c>
      <c r="B93" s="6" t="n">
        <v>44987.69979714121</v>
      </c>
      <c r="C93" s="5" t="inlineStr">
        <is>
          <t>1431 GRACIELA CASTILLO CATARI</t>
        </is>
      </c>
      <c r="D93" s="17" t="n">
        <v>45173274020</v>
      </c>
      <c r="E93" s="8" t="inlineStr">
        <is>
          <t>BISA-100070022</t>
        </is>
      </c>
      <c r="H93" s="9" t="n">
        <v>9534.200000000001</v>
      </c>
      <c r="I93" s="5" t="inlineStr">
        <is>
          <t>DEPÓSITO BANCARIO</t>
        </is>
      </c>
      <c r="J93" s="8" t="inlineStr">
        <is>
          <t>841 JAEL ARRATIA - EL ALTO</t>
        </is>
      </c>
    </row>
    <row r="94">
      <c r="A94" s="5" t="inlineStr">
        <is>
          <t>CCAJ-EA10/87/2023</t>
        </is>
      </c>
      <c r="B94" s="6" t="n">
        <v>44987.69979714121</v>
      </c>
      <c r="C94" s="5" t="inlineStr">
        <is>
          <t>1431 GRACIELA CASTILLO CATARI</t>
        </is>
      </c>
      <c r="D94" s="7" t="n">
        <v>419467</v>
      </c>
      <c r="E94" s="8" t="inlineStr">
        <is>
          <t>BISA-100070022</t>
        </is>
      </c>
      <c r="H94" s="9" t="n">
        <v>50984.6</v>
      </c>
      <c r="I94" s="5" t="inlineStr">
        <is>
          <t>DEPÓSITO BANCARIO</t>
        </is>
      </c>
      <c r="J94" s="5" t="inlineStr">
        <is>
          <t>1056 ALEX JESUS ZABALA TICONA</t>
        </is>
      </c>
    </row>
    <row r="95">
      <c r="A95" s="5" t="inlineStr">
        <is>
          <t>CCAJ-EA10/87/2023</t>
        </is>
      </c>
      <c r="B95" s="6" t="n">
        <v>44987.69979714121</v>
      </c>
      <c r="C95" s="5" t="inlineStr">
        <is>
          <t>1431 GRACIELA CASTILLO CATARI</t>
        </is>
      </c>
      <c r="D95" s="7" t="n"/>
      <c r="E95" s="8" t="n"/>
      <c r="F95" s="9" t="n">
        <v>1279</v>
      </c>
      <c r="I95" s="10" t="inlineStr">
        <is>
          <t>EFECTIVO</t>
        </is>
      </c>
      <c r="J95" s="8" t="inlineStr">
        <is>
          <t>480 WALTER AMARRO MAMANI</t>
        </is>
      </c>
    </row>
    <row r="96">
      <c r="A96" s="5" t="inlineStr">
        <is>
          <t>CCAJ-EA10/87/2023</t>
        </is>
      </c>
      <c r="B96" s="6" t="n">
        <v>44987.69979714121</v>
      </c>
      <c r="C96" s="5" t="inlineStr">
        <is>
          <t>1431 GRACIELA CASTILLO CATARI</t>
        </is>
      </c>
      <c r="D96" s="7" t="n"/>
      <c r="E96" s="8" t="n"/>
      <c r="F96" s="9" t="n">
        <v>3090</v>
      </c>
      <c r="I96" s="10" t="inlineStr">
        <is>
          <t>EFECTIVO</t>
        </is>
      </c>
      <c r="J96" s="5" t="inlineStr">
        <is>
          <t>3051 EFRAIN ARMANDO CHIPANA MARTINEZ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F97" s="12">
        <f>SUM(F90:G96)</f>
        <v/>
      </c>
      <c r="H97" s="9" t="n"/>
      <c r="I97" s="10" t="n"/>
      <c r="J97" s="5" t="n"/>
    </row>
    <row r="98" ht="15.75" customHeight="1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37" t="n">
        <v>112862311</v>
      </c>
      <c r="E98" s="59" t="n">
        <v>112862440</v>
      </c>
    </row>
    <row r="99"/>
    <row r="100" ht="15.75" customHeight="1">
      <c r="D100" s="37" t="inlineStr">
        <is>
          <t>112862311</t>
        </is>
      </c>
      <c r="E100" s="15" t="inlineStr">
        <is>
          <t>112863741</t>
        </is>
      </c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03/03/2023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90" t="inlineStr">
        <is>
          <t>Cierre Caja</t>
        </is>
      </c>
      <c r="B103" s="90" t="inlineStr">
        <is>
          <t>Fecha</t>
        </is>
      </c>
      <c r="C103" s="90" t="inlineStr">
        <is>
          <t>Cajero</t>
        </is>
      </c>
      <c r="D103" s="90" t="inlineStr">
        <is>
          <t>Nro Voucher</t>
        </is>
      </c>
      <c r="E103" s="90" t="inlineStr">
        <is>
          <t>Nro Cuenta</t>
        </is>
      </c>
      <c r="F103" s="90" t="inlineStr">
        <is>
          <t>Tipo Ingreso</t>
        </is>
      </c>
      <c r="G103" s="91" t="n"/>
      <c r="H103" s="92" t="n"/>
      <c r="I103" s="90" t="inlineStr">
        <is>
          <t>TIPO DE INGRESO</t>
        </is>
      </c>
      <c r="J103" s="90" t="inlineStr">
        <is>
          <t>Cobrador</t>
        </is>
      </c>
    </row>
    <row r="104">
      <c r="A104" s="93" t="n"/>
      <c r="B104" s="93" t="n"/>
      <c r="C104" s="93" t="n"/>
      <c r="D104" s="93" t="n"/>
      <c r="E104" s="93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93" t="n"/>
      <c r="J104" s="93" t="n"/>
    </row>
    <row r="105">
      <c r="A105" s="5" t="inlineStr">
        <is>
          <t>CCAJ-EA10/88/2023</t>
        </is>
      </c>
      <c r="B105" s="6" t="n">
        <v>44988.48301450232</v>
      </c>
      <c r="C105" s="5" t="inlineStr">
        <is>
          <t>1431 GRACIELA CASTILLO CATARI</t>
        </is>
      </c>
      <c r="D105" s="7" t="n"/>
      <c r="E105" s="8" t="n"/>
      <c r="F105" s="9" t="n">
        <v>8238.1</v>
      </c>
      <c r="I105" s="10" t="inlineStr">
        <is>
          <t>EFECTIVO</t>
        </is>
      </c>
      <c r="J105" s="8" t="inlineStr">
        <is>
          <t>191 ELIAS MENDOZA YUJRA</t>
        </is>
      </c>
    </row>
    <row r="106">
      <c r="A106" s="5" t="inlineStr">
        <is>
          <t>CCAJ-EA10/88/2023</t>
        </is>
      </c>
      <c r="B106" s="6" t="n">
        <v>44988.48301450232</v>
      </c>
      <c r="C106" s="5" t="inlineStr">
        <is>
          <t>1431 GRACIELA CASTILLO CATARI</t>
        </is>
      </c>
      <c r="D106" s="7" t="n"/>
      <c r="E106" s="8" t="n"/>
      <c r="F106" s="9" t="n">
        <v>9604.700000000001</v>
      </c>
      <c r="I106" s="10" t="inlineStr">
        <is>
          <t>EFECTIVO</t>
        </is>
      </c>
      <c r="J106" s="5" t="inlineStr">
        <is>
          <t>375 VICTOR ERNESTO QUISPE TICONA</t>
        </is>
      </c>
    </row>
    <row r="107">
      <c r="A107" s="5" t="inlineStr">
        <is>
          <t>CCAJ-EA10/88/2023</t>
        </is>
      </c>
      <c r="B107" s="6" t="n">
        <v>44988.48301450232</v>
      </c>
      <c r="C107" s="5" t="inlineStr">
        <is>
          <t>1431 GRACIELA CASTILLO CATARI</t>
        </is>
      </c>
      <c r="D107" s="7" t="n"/>
      <c r="E107" s="8" t="n"/>
      <c r="F107" s="9" t="n">
        <v>15699.8</v>
      </c>
      <c r="I107" s="10" t="inlineStr">
        <is>
          <t>EFECTIVO</t>
        </is>
      </c>
      <c r="J107" s="8" t="inlineStr">
        <is>
          <t>596 VICENTE MENDOZA SIRPA</t>
        </is>
      </c>
    </row>
    <row r="108">
      <c r="A108" s="5" t="inlineStr">
        <is>
          <t>CCAJ-EA10/88/2023</t>
        </is>
      </c>
      <c r="B108" s="6" t="n">
        <v>44988.48301450232</v>
      </c>
      <c r="C108" s="5" t="inlineStr">
        <is>
          <t>1431 GRACIELA CASTILLO CATARI</t>
        </is>
      </c>
      <c r="D108" s="7" t="n"/>
      <c r="E108" s="8" t="n"/>
      <c r="F108" s="9" t="n">
        <v>1438</v>
      </c>
      <c r="I108" s="10" t="inlineStr">
        <is>
          <t>EFECTIVO</t>
        </is>
      </c>
      <c r="J108" s="5" t="inlineStr">
        <is>
          <t>716 JUAN CARLOS MAMANI ORTIZ</t>
        </is>
      </c>
    </row>
    <row r="109">
      <c r="A109" s="5" t="inlineStr">
        <is>
          <t>CCAJ-EA10/88/2023</t>
        </is>
      </c>
      <c r="B109" s="6" t="n">
        <v>44988.48301450232</v>
      </c>
      <c r="C109" s="5" t="inlineStr">
        <is>
          <t>1431 GRACIELA CASTILLO CATARI</t>
        </is>
      </c>
      <c r="D109" s="7" t="n"/>
      <c r="E109" s="8" t="n"/>
      <c r="F109" s="9" t="n">
        <v>7113.7</v>
      </c>
      <c r="I109" s="10" t="inlineStr">
        <is>
          <t>EFECTIVO</t>
        </is>
      </c>
      <c r="J109" s="8" t="inlineStr">
        <is>
          <t>980 RUBEN QUISPE CHURA</t>
        </is>
      </c>
    </row>
    <row r="110">
      <c r="A110" s="5" t="inlineStr">
        <is>
          <t>CCAJ-EA10/88/2023</t>
        </is>
      </c>
      <c r="B110" s="6" t="n">
        <v>44988.48301450232</v>
      </c>
      <c r="C110" s="5" t="inlineStr">
        <is>
          <t>1431 GRACIELA CASTILLO CATARI</t>
        </is>
      </c>
      <c r="D110" s="7" t="n"/>
      <c r="E110" s="8" t="n"/>
      <c r="F110" s="9" t="n">
        <v>14523.4</v>
      </c>
      <c r="I110" s="10" t="inlineStr">
        <is>
          <t>EFECTIVO</t>
        </is>
      </c>
      <c r="J110" s="8" t="inlineStr">
        <is>
          <t>2307 RAMIRO POMA QUISPE</t>
        </is>
      </c>
    </row>
    <row r="111">
      <c r="A111" s="5" t="inlineStr">
        <is>
          <t>CCAJ-EA10/88/2023</t>
        </is>
      </c>
      <c r="B111" s="6" t="n">
        <v>44988.48301450232</v>
      </c>
      <c r="C111" s="5" t="inlineStr">
        <is>
          <t>1431 GRACIELA CASTILLO CATARI</t>
        </is>
      </c>
      <c r="D111" s="7" t="n"/>
      <c r="E111" s="8" t="n"/>
      <c r="F111" s="9" t="n">
        <v>38.5</v>
      </c>
      <c r="I111" s="10" t="inlineStr">
        <is>
          <t>EFECTIVO</t>
        </is>
      </c>
      <c r="J111" s="5" t="inlineStr">
        <is>
          <t>5092 GERSON VELASCO EA - T01</t>
        </is>
      </c>
    </row>
    <row r="112">
      <c r="A112" s="5" t="inlineStr">
        <is>
          <t>CCAJ-EA10/88/2023</t>
        </is>
      </c>
      <c r="B112" s="6" t="n">
        <v>44988.48301450232</v>
      </c>
      <c r="C112" s="5" t="inlineStr">
        <is>
          <t>1431 GRACIELA CASTILLO CATARI</t>
        </is>
      </c>
      <c r="D112" s="7" t="n"/>
      <c r="E112" s="8" t="n"/>
      <c r="F112" s="9" t="n">
        <v>21160.4</v>
      </c>
      <c r="I112" s="10" t="inlineStr">
        <is>
          <t>EFECTIVO</t>
        </is>
      </c>
      <c r="J112" s="5" t="inlineStr">
        <is>
          <t>5092 GERSON VELASCO EA - T04</t>
        </is>
      </c>
    </row>
    <row r="113" ht="13.5" customHeight="1">
      <c r="A113" s="5" t="inlineStr">
        <is>
          <t>CCAJ-EA10/88/2023</t>
        </is>
      </c>
      <c r="B113" s="6" t="n">
        <v>44988.48301450232</v>
      </c>
      <c r="C113" s="5" t="inlineStr">
        <is>
          <t>1431 GRACIELA CASTILLO CATARI</t>
        </is>
      </c>
      <c r="D113" s="7" t="n"/>
      <c r="E113" s="8" t="n"/>
      <c r="F113" s="9" t="n">
        <v>21766.3</v>
      </c>
      <c r="I113" s="10" t="inlineStr">
        <is>
          <t>EFECTIVO</t>
        </is>
      </c>
      <c r="J113" s="5" t="inlineStr">
        <is>
          <t>5092 GERSON VELASCO EA - T05</t>
        </is>
      </c>
    </row>
    <row r="114" ht="13.5" customHeight="1">
      <c r="A114" s="11" t="inlineStr">
        <is>
          <t>SAP</t>
        </is>
      </c>
      <c r="B114" s="3" t="n"/>
      <c r="C114" s="3" t="n"/>
      <c r="D114" s="7" t="n"/>
      <c r="E114" s="8" t="n"/>
      <c r="F114" s="44">
        <f>SUM(F105:G113)</f>
        <v/>
      </c>
      <c r="I114" s="10" t="n"/>
      <c r="J114" s="5" t="n"/>
    </row>
    <row r="115" ht="13.5" customHeight="1">
      <c r="A115" s="13" t="inlineStr">
        <is>
          <t>FECHA</t>
        </is>
      </c>
      <c r="B115" s="13" t="inlineStr">
        <is>
          <t>CIERRE DE CAJA</t>
        </is>
      </c>
      <c r="C115" s="13" t="inlineStr">
        <is>
          <t>IMPORTE</t>
        </is>
      </c>
      <c r="D115" s="32" t="n">
        <v>112862310</v>
      </c>
      <c r="E115" s="59" t="n">
        <v>112862441</v>
      </c>
      <c r="F115" s="45" t="n"/>
      <c r="I115" s="10" t="n"/>
      <c r="J115" s="5" t="n"/>
    </row>
    <row r="116"/>
    <row r="117">
      <c r="A117" s="5" t="n"/>
      <c r="B117" s="6" t="n"/>
      <c r="C117" s="5" t="n"/>
      <c r="D117" s="7" t="inlineStr">
        <is>
          <t>112862310</t>
        </is>
      </c>
      <c r="E117" s="8" t="inlineStr">
        <is>
          <t>112863740</t>
        </is>
      </c>
      <c r="F117" s="9" t="n"/>
      <c r="I117" s="10" t="n"/>
      <c r="J117" s="5" t="n"/>
    </row>
    <row r="118">
      <c r="A118" s="5" t="inlineStr">
        <is>
          <t>CCAJ-EA10/89/2023</t>
        </is>
      </c>
      <c r="B118" s="6" t="n">
        <v>44988.79327412037</v>
      </c>
      <c r="C118" s="5" t="inlineStr">
        <is>
          <t>1431 GRACIELA CASTILLO CATARI</t>
        </is>
      </c>
      <c r="D118" s="7" t="n">
        <v>419566</v>
      </c>
      <c r="E118" s="8" t="inlineStr">
        <is>
          <t>BISA-100070022</t>
        </is>
      </c>
      <c r="H118" s="9" t="n">
        <v>16606.9</v>
      </c>
      <c r="I118" s="5" t="inlineStr">
        <is>
          <t>DEPÓSITO BANCARIO</t>
        </is>
      </c>
      <c r="J118" s="5" t="inlineStr">
        <is>
          <t>4764 CARLOS ERIK CASTRO HURTADO</t>
        </is>
      </c>
    </row>
    <row r="119">
      <c r="A119" s="5" t="inlineStr">
        <is>
          <t>CCAJ-EA10/89/2023</t>
        </is>
      </c>
      <c r="B119" s="6" t="n">
        <v>44988.79327412037</v>
      </c>
      <c r="C119" s="5" t="inlineStr">
        <is>
          <t>1431 GRACIELA CASTILLO CATARI</t>
        </is>
      </c>
      <c r="D119" s="17" t="n">
        <v>45123358194</v>
      </c>
      <c r="E119" s="8" t="inlineStr">
        <is>
          <t>BISA-100070022</t>
        </is>
      </c>
      <c r="H119" s="9" t="n">
        <v>7700</v>
      </c>
      <c r="I119" s="5" t="inlineStr">
        <is>
          <t>DEPÓSITO BANCARIO</t>
        </is>
      </c>
      <c r="J119" s="5" t="inlineStr">
        <is>
          <t>3622 JULIO CESAR PORTILLO HUARACHI</t>
        </is>
      </c>
    </row>
    <row r="120">
      <c r="A120" s="5" t="inlineStr">
        <is>
          <t>CCAJ-EA10/89/2023</t>
        </is>
      </c>
      <c r="B120" s="6" t="n">
        <v>44988.79327412037</v>
      </c>
      <c r="C120" s="5" t="inlineStr">
        <is>
          <t>1431 GRACIELA CASTILLO CATARI</t>
        </is>
      </c>
      <c r="D120" s="17" t="n">
        <v>45173280158</v>
      </c>
      <c r="E120" s="8" t="inlineStr">
        <is>
          <t>BISA-100070022</t>
        </is>
      </c>
      <c r="H120" s="9" t="n">
        <v>5000</v>
      </c>
      <c r="I120" s="5" t="inlineStr">
        <is>
          <t>DEPÓSITO BANCARIO</t>
        </is>
      </c>
      <c r="J120" s="5" t="inlineStr">
        <is>
          <t>1056 ALEX JESUS ZABALA TICONA</t>
        </is>
      </c>
    </row>
    <row r="121">
      <c r="A121" s="5" t="inlineStr">
        <is>
          <t>CCAJ-EA10/89/2023</t>
        </is>
      </c>
      <c r="B121" s="6" t="n">
        <v>44988.79327412037</v>
      </c>
      <c r="C121" s="5" t="inlineStr">
        <is>
          <t>1431 GRACIELA CASTILLO CATARI</t>
        </is>
      </c>
      <c r="D121" s="7" t="n">
        <v>585966</v>
      </c>
      <c r="E121" s="8" t="inlineStr">
        <is>
          <t>BISA-100070022</t>
        </is>
      </c>
      <c r="H121" s="9" t="n">
        <v>9026.299999999999</v>
      </c>
      <c r="I121" s="5" t="inlineStr">
        <is>
          <t>DEPÓSITO BANCARIO</t>
        </is>
      </c>
      <c r="J121" s="5" t="inlineStr">
        <is>
          <t>1056 ALEX JESUS ZABALA TICONA</t>
        </is>
      </c>
    </row>
    <row r="122">
      <c r="A122" s="5" t="inlineStr">
        <is>
          <t>CCAJ-EA10/89/2023</t>
        </is>
      </c>
      <c r="B122" s="6" t="n">
        <v>44988.79327412037</v>
      </c>
      <c r="C122" s="5" t="inlineStr">
        <is>
          <t>1431 GRACIELA CASTILLO CATARI</t>
        </is>
      </c>
      <c r="D122" s="17" t="n">
        <v>45163309662</v>
      </c>
      <c r="E122" s="8" t="inlineStr">
        <is>
          <t>BISA-100070022</t>
        </is>
      </c>
      <c r="H122" s="9" t="n">
        <v>3074</v>
      </c>
      <c r="I122" s="5" t="inlineStr">
        <is>
          <t>DEPÓSITO BANCARIO</t>
        </is>
      </c>
      <c r="J122" s="8" t="inlineStr">
        <is>
          <t>841 JAEL ARRATIA - EL ALTO</t>
        </is>
      </c>
    </row>
    <row r="123">
      <c r="A123" s="5" t="inlineStr">
        <is>
          <t>CCAJ-EA10/89/2023</t>
        </is>
      </c>
      <c r="B123" s="6" t="n">
        <v>44988.79327412037</v>
      </c>
      <c r="C123" s="5" t="inlineStr">
        <is>
          <t>1431 GRACIELA CASTILLO CATARI</t>
        </is>
      </c>
      <c r="D123" s="7" t="n">
        <v>40434993</v>
      </c>
      <c r="E123" s="5" t="inlineStr">
        <is>
          <t>BANCO UNION-10000020161539</t>
        </is>
      </c>
      <c r="H123" s="9" t="n">
        <v>23896</v>
      </c>
      <c r="I123" s="5" t="inlineStr">
        <is>
          <t>DEPÓSITO BANCARIO</t>
        </is>
      </c>
      <c r="J123" s="8" t="inlineStr">
        <is>
          <t>841 JAEL ARRATIA - EL ALTO</t>
        </is>
      </c>
    </row>
    <row r="124">
      <c r="A124" s="5" t="inlineStr">
        <is>
          <t>CCAJ-EA10/89/2023</t>
        </is>
      </c>
      <c r="B124" s="6" t="n">
        <v>44988.79327412037</v>
      </c>
      <c r="C124" s="5" t="inlineStr">
        <is>
          <t>1431 GRACIELA CASTILLO CATARI</t>
        </is>
      </c>
      <c r="D124" s="7" t="n"/>
      <c r="E124" s="8" t="n"/>
      <c r="F124" s="9" t="n">
        <v>10768.6</v>
      </c>
      <c r="I124" s="10" t="inlineStr">
        <is>
          <t>EFECTIVO</t>
        </is>
      </c>
      <c r="J124" s="8" t="inlineStr">
        <is>
          <t>191 ELIAS MENDOZA YUJRA</t>
        </is>
      </c>
    </row>
    <row r="125">
      <c r="A125" s="5" t="inlineStr">
        <is>
          <t>CCAJ-EA10/89/2023</t>
        </is>
      </c>
      <c r="B125" s="6" t="n">
        <v>44988.79327412037</v>
      </c>
      <c r="C125" s="5" t="inlineStr">
        <is>
          <t>1431 GRACIELA CASTILLO CATARI</t>
        </is>
      </c>
      <c r="D125" s="7" t="n"/>
      <c r="E125" s="8" t="n"/>
      <c r="F125" s="9" t="n">
        <v>92.7</v>
      </c>
      <c r="I125" s="10" t="inlineStr">
        <is>
          <t>EFECTIVO</t>
        </is>
      </c>
      <c r="J125" s="8" t="inlineStr">
        <is>
          <t>480 WALTER AMARRO MAMANI</t>
        </is>
      </c>
    </row>
    <row r="126">
      <c r="A126" s="5" t="inlineStr">
        <is>
          <t>CCAJ-EA10/89/2023</t>
        </is>
      </c>
      <c r="B126" s="6" t="n">
        <v>44988.79327412037</v>
      </c>
      <c r="C126" s="5" t="inlineStr">
        <is>
          <t>1431 GRACIELA CASTILLO CATARI</t>
        </is>
      </c>
      <c r="D126" s="7" t="n"/>
      <c r="E126" s="8" t="n"/>
      <c r="F126" s="9" t="n">
        <v>1713.8</v>
      </c>
      <c r="I126" s="10" t="inlineStr">
        <is>
          <t>EFECTIVO</t>
        </is>
      </c>
      <c r="J126" s="8" t="inlineStr">
        <is>
          <t>596 VICENTE MENDOZA SIRPA</t>
        </is>
      </c>
    </row>
    <row r="127">
      <c r="A127" s="5" t="inlineStr">
        <is>
          <t>CCAJ-EA10/89/2023</t>
        </is>
      </c>
      <c r="B127" s="6" t="n">
        <v>44988.79327412037</v>
      </c>
      <c r="C127" s="5" t="inlineStr">
        <is>
          <t>1431 GRACIELA CASTILLO CATARI</t>
        </is>
      </c>
      <c r="D127" s="7" t="n"/>
      <c r="E127" s="8" t="n"/>
      <c r="F127" s="9" t="n">
        <v>3715</v>
      </c>
      <c r="I127" s="10" t="inlineStr">
        <is>
          <t>EFECTIVO</t>
        </is>
      </c>
      <c r="J127" s="5" t="inlineStr">
        <is>
          <t>716 JUAN CARLOS MAMANI ORTIZ</t>
        </is>
      </c>
    </row>
    <row r="128">
      <c r="A128" s="5" t="inlineStr">
        <is>
          <t>CCAJ-EA10/89/2023</t>
        </is>
      </c>
      <c r="B128" s="6" t="n">
        <v>44988.79327412037</v>
      </c>
      <c r="C128" s="5" t="inlineStr">
        <is>
          <t>1431 GRACIELA CASTILLO CATARI</t>
        </is>
      </c>
      <c r="D128" s="7" t="n"/>
      <c r="E128" s="8" t="n"/>
      <c r="F128" s="9" t="n">
        <v>8438.299999999999</v>
      </c>
      <c r="I128" s="10" t="inlineStr">
        <is>
          <t>EFECTIVO</t>
        </is>
      </c>
      <c r="J128" s="8" t="inlineStr">
        <is>
          <t>980 RUBEN QUISPE CHURA</t>
        </is>
      </c>
    </row>
    <row r="129">
      <c r="A129" s="5" t="inlineStr">
        <is>
          <t>CCAJ-EA10/89/2023</t>
        </is>
      </c>
      <c r="B129" s="6" t="n">
        <v>44988.79327412037</v>
      </c>
      <c r="C129" s="5" t="inlineStr">
        <is>
          <t>1431 GRACIELA CASTILLO CATARI</t>
        </is>
      </c>
      <c r="D129" s="7" t="n"/>
      <c r="E129" s="8" t="n"/>
      <c r="F129" s="9" t="n">
        <v>3063.8</v>
      </c>
      <c r="I129" s="10" t="inlineStr">
        <is>
          <t>EFECTIVO</t>
        </is>
      </c>
      <c r="J129" s="5" t="inlineStr">
        <is>
          <t>3051 EFRAIN ARMANDO CHIPANA MARTINEZ</t>
        </is>
      </c>
    </row>
    <row r="130">
      <c r="A130" s="5" t="inlineStr">
        <is>
          <t>CCAJ-EA10/89/2023</t>
        </is>
      </c>
      <c r="B130" s="6" t="n">
        <v>44988.79327412037</v>
      </c>
      <c r="C130" s="5" t="inlineStr">
        <is>
          <t>1431 GRACIELA CASTILLO CATARI</t>
        </is>
      </c>
      <c r="D130" s="7" t="n"/>
      <c r="E130" s="8" t="n"/>
      <c r="F130" s="9" t="n">
        <v>80308.7</v>
      </c>
      <c r="I130" s="10" t="inlineStr">
        <is>
          <t>EFECTIVO</t>
        </is>
      </c>
      <c r="J130" s="5" t="inlineStr">
        <is>
          <t>3622 JULIO CESAR PORTILLO HUARACHI</t>
        </is>
      </c>
    </row>
    <row r="131">
      <c r="A131" s="5" t="inlineStr">
        <is>
          <t>CCAJ-EA10/89/2023</t>
        </is>
      </c>
      <c r="B131" s="6" t="n">
        <v>44988.79327412037</v>
      </c>
      <c r="C131" s="5" t="inlineStr">
        <is>
          <t>1431 GRACIELA CASTILLO CATARI</t>
        </is>
      </c>
      <c r="D131" s="7" t="n"/>
      <c r="E131" s="8" t="n"/>
      <c r="F131" s="9" t="n">
        <v>7714.1</v>
      </c>
      <c r="I131" s="10" t="inlineStr">
        <is>
          <t>EFECTIVO</t>
        </is>
      </c>
      <c r="J131" s="5" t="inlineStr">
        <is>
          <t>5092 GERSON VELASCO EA - T02</t>
        </is>
      </c>
    </row>
    <row r="132">
      <c r="A132" s="5" t="inlineStr">
        <is>
          <t>CCAJ-EA10/89/2023</t>
        </is>
      </c>
      <c r="B132" s="6" t="n">
        <v>44988.79327412037</v>
      </c>
      <c r="C132" s="5" t="inlineStr">
        <is>
          <t>1431 GRACIELA CASTILLO CATARI</t>
        </is>
      </c>
      <c r="D132" s="7" t="n"/>
      <c r="E132" s="8" t="n"/>
      <c r="F132" s="9" t="n">
        <v>7238.7</v>
      </c>
      <c r="I132" s="10" t="inlineStr">
        <is>
          <t>EFECTIVO</t>
        </is>
      </c>
      <c r="J132" s="5" t="inlineStr">
        <is>
          <t>5092 GERSON VELASCO EA - T05</t>
        </is>
      </c>
    </row>
    <row r="133">
      <c r="A133" s="11" t="inlineStr">
        <is>
          <t>SAP</t>
        </is>
      </c>
      <c r="B133" s="3" t="n"/>
      <c r="C133" s="3" t="n"/>
      <c r="D133" s="7" t="n"/>
      <c r="E133" s="8" t="n"/>
      <c r="F133" s="44">
        <f>SUM(F118:G132)</f>
        <v/>
      </c>
      <c r="I133" s="10" t="n"/>
      <c r="J133" s="5" t="n"/>
    </row>
    <row r="134" ht="15.75" customHeight="1">
      <c r="A134" s="13" t="inlineStr">
        <is>
          <t>FECHA</t>
        </is>
      </c>
      <c r="B134" s="13" t="inlineStr">
        <is>
          <t>CIERRE DE CAJA</t>
        </is>
      </c>
      <c r="C134" s="13" t="inlineStr">
        <is>
          <t>IMPORTE</t>
        </is>
      </c>
      <c r="D134" s="32" t="n">
        <v>112863701</v>
      </c>
      <c r="E134" s="59" t="n">
        <v>112863802</v>
      </c>
      <c r="I134" s="10" t="n"/>
      <c r="J134" s="5" t="n"/>
    </row>
    <row r="135" ht="15.75" customHeight="1">
      <c r="A135" s="31" t="n"/>
      <c r="B135" s="31" t="n"/>
      <c r="C135" s="31" t="n"/>
      <c r="D135" s="32" t="n"/>
      <c r="E135" s="15" t="n"/>
      <c r="I135" s="10" t="n"/>
      <c r="J135" s="5" t="n"/>
    </row>
    <row r="136">
      <c r="A136" s="5" t="n"/>
      <c r="B136" s="6" t="n"/>
      <c r="C136" s="5" t="n"/>
      <c r="D136" s="7" t="inlineStr">
        <is>
          <t>112863701</t>
        </is>
      </c>
      <c r="E136" s="8" t="inlineStr">
        <is>
          <t>112865476</t>
        </is>
      </c>
      <c r="F136" s="9" t="n"/>
      <c r="I136" s="10" t="n"/>
      <c r="J136" s="5" t="n"/>
    </row>
    <row r="137">
      <c r="A137" s="1" t="inlineStr">
        <is>
          <t>Cierre Caja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3" t="inlineStr">
        <is>
          <t>Del 04/03/2023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90" t="inlineStr">
        <is>
          <t>Cierre Caja</t>
        </is>
      </c>
      <c r="B139" s="90" t="inlineStr">
        <is>
          <t>Fecha</t>
        </is>
      </c>
      <c r="C139" s="90" t="inlineStr">
        <is>
          <t>Cajero</t>
        </is>
      </c>
      <c r="D139" s="90" t="inlineStr">
        <is>
          <t>Nro Voucher</t>
        </is>
      </c>
      <c r="E139" s="90" t="inlineStr">
        <is>
          <t>Nro Cuenta</t>
        </is>
      </c>
      <c r="F139" s="90" t="inlineStr">
        <is>
          <t>Tipo Ingreso</t>
        </is>
      </c>
      <c r="G139" s="91" t="n"/>
      <c r="H139" s="92" t="n"/>
      <c r="I139" s="90" t="inlineStr">
        <is>
          <t>TIPO DE INGRESO</t>
        </is>
      </c>
      <c r="J139" s="90" t="inlineStr">
        <is>
          <t>Cobrador</t>
        </is>
      </c>
    </row>
    <row r="140">
      <c r="A140" s="93" t="n"/>
      <c r="B140" s="93" t="n"/>
      <c r="C140" s="93" t="n"/>
      <c r="D140" s="93" t="n"/>
      <c r="E140" s="93" t="n"/>
      <c r="F140" s="4" t="inlineStr">
        <is>
          <t>EFECTIVO</t>
        </is>
      </c>
      <c r="G140" s="4" t="inlineStr">
        <is>
          <t>CHEQUE</t>
        </is>
      </c>
      <c r="H140" s="4" t="inlineStr">
        <is>
          <t>TRANSFERENCIA</t>
        </is>
      </c>
      <c r="I140" s="93" t="n"/>
      <c r="J140" s="93" t="n"/>
    </row>
    <row r="141">
      <c r="A141" s="5" t="inlineStr">
        <is>
          <t>CCAJ-EA10/90/2023</t>
        </is>
      </c>
      <c r="B141" s="6" t="n">
        <v>44989.61846465278</v>
      </c>
      <c r="C141" s="5" t="inlineStr">
        <is>
          <t>1431 GRACIELA CASTILLO CATARI</t>
        </is>
      </c>
      <c r="D141" s="17" t="n">
        <v>45123359430</v>
      </c>
      <c r="E141" s="8" t="inlineStr">
        <is>
          <t>BISA-100070022</t>
        </is>
      </c>
      <c r="H141" s="9" t="n">
        <v>0.4</v>
      </c>
      <c r="I141" s="5" t="inlineStr">
        <is>
          <t>DEPÓSITO BANCARIO</t>
        </is>
      </c>
      <c r="J141" s="8" t="inlineStr">
        <is>
          <t>841 JAEL ARRATIA - EL ALTO</t>
        </is>
      </c>
    </row>
    <row r="142">
      <c r="A142" s="5" t="inlineStr">
        <is>
          <t>CCAJ-EA10/90/2023</t>
        </is>
      </c>
      <c r="B142" s="6" t="n">
        <v>44989.61846465278</v>
      </c>
      <c r="C142" s="5" t="inlineStr">
        <is>
          <t>1431 GRACIELA CASTILLO CATARI</t>
        </is>
      </c>
      <c r="D142" s="7" t="n">
        <v>586073</v>
      </c>
      <c r="E142" s="8" t="inlineStr">
        <is>
          <t>BISA-100070022</t>
        </is>
      </c>
      <c r="H142" s="9" t="n">
        <v>19622</v>
      </c>
      <c r="I142" s="5" t="inlineStr">
        <is>
          <t>DEPÓSITO BANCARIO</t>
        </is>
      </c>
      <c r="J142" s="5" t="inlineStr">
        <is>
          <t>3622 JULIO CESAR PORTILLO HUARACHI</t>
        </is>
      </c>
    </row>
    <row r="143">
      <c r="A143" s="5" t="inlineStr">
        <is>
          <t>CCAJ-EA10/90/2023</t>
        </is>
      </c>
      <c r="B143" s="6" t="n">
        <v>44989.61846465278</v>
      </c>
      <c r="C143" s="5" t="inlineStr">
        <is>
          <t>1431 GRACIELA CASTILLO CATARI</t>
        </is>
      </c>
      <c r="D143" s="7" t="n">
        <v>550588</v>
      </c>
      <c r="E143" s="8" t="inlineStr">
        <is>
          <t>BISA-100070022</t>
        </is>
      </c>
      <c r="H143" s="9" t="n">
        <v>8483.6</v>
      </c>
      <c r="I143" s="5" t="inlineStr">
        <is>
          <t>DEPÓSITO BANCARIO</t>
        </is>
      </c>
      <c r="J143" s="5" t="inlineStr">
        <is>
          <t>1056 ALEX JESUS ZABALA TICONA</t>
        </is>
      </c>
    </row>
    <row r="144">
      <c r="A144" s="5" t="inlineStr">
        <is>
          <t>CCAJ-EA10/90/2023</t>
        </is>
      </c>
      <c r="B144" s="6" t="n">
        <v>44989.61846465278</v>
      </c>
      <c r="C144" s="5" t="inlineStr">
        <is>
          <t>1431 GRACIELA CASTILLO CATARI</t>
        </is>
      </c>
      <c r="D144" s="7" t="n">
        <v>476224</v>
      </c>
      <c r="E144" s="8" t="inlineStr">
        <is>
          <t>BISA-100070022</t>
        </is>
      </c>
      <c r="H144" s="9" t="n">
        <v>9616.799999999999</v>
      </c>
      <c r="I144" s="5" t="inlineStr">
        <is>
          <t>DEPÓSITO BANCARIO</t>
        </is>
      </c>
      <c r="J144" s="5" t="inlineStr">
        <is>
          <t>4764 CARLOS ERIK CASTRO HURTADO</t>
        </is>
      </c>
    </row>
    <row r="145">
      <c r="A145" s="11" t="inlineStr">
        <is>
          <t>SAP</t>
        </is>
      </c>
      <c r="B145" s="3" t="n"/>
      <c r="C145" s="3" t="n"/>
      <c r="D145" s="7" t="n"/>
      <c r="E145" s="8" t="n"/>
      <c r="H145" s="9" t="n"/>
      <c r="I145" s="5" t="n"/>
      <c r="J145" s="5" t="n"/>
    </row>
    <row r="146">
      <c r="A146" s="13" t="inlineStr">
        <is>
          <t>FECHA</t>
        </is>
      </c>
      <c r="B146" s="13" t="inlineStr">
        <is>
          <t>CIERRE DE CAJA</t>
        </is>
      </c>
      <c r="C146" s="13" t="inlineStr">
        <is>
          <t>IMPORTE</t>
        </is>
      </c>
      <c r="D146" s="7" t="n"/>
      <c r="E146" s="8" t="n"/>
      <c r="H146" s="9" t="n"/>
      <c r="I146" s="5" t="n"/>
      <c r="J146" s="5" t="n"/>
    </row>
    <row r="147">
      <c r="A147" s="22" t="inlineStr">
        <is>
          <t>Todos fueron depositos</t>
        </is>
      </c>
      <c r="B147" s="27" t="n"/>
      <c r="C147" s="5" t="n"/>
      <c r="D147" s="7" t="n"/>
      <c r="E147" s="8" t="n"/>
      <c r="F147" s="9" t="n"/>
      <c r="I147" s="10" t="n"/>
      <c r="J147" s="5" t="n"/>
    </row>
    <row r="148">
      <c r="A148" s="5" t="n"/>
      <c r="B148" s="6" t="n"/>
      <c r="C148" s="5" t="n"/>
      <c r="D148" s="7" t="n"/>
      <c r="E148" s="8" t="n"/>
      <c r="F148" s="9" t="n"/>
      <c r="I148" s="10" t="n"/>
      <c r="J148" s="5" t="n"/>
    </row>
    <row r="149">
      <c r="A149" s="1" t="inlineStr">
        <is>
          <t>Cierre Caja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3" t="inlineStr">
        <is>
          <t>Del 06/03/2023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90" t="inlineStr">
        <is>
          <t>Cierre Caja</t>
        </is>
      </c>
      <c r="B151" s="90" t="inlineStr">
        <is>
          <t>Fecha</t>
        </is>
      </c>
      <c r="C151" s="90" t="inlineStr">
        <is>
          <t>Cajero</t>
        </is>
      </c>
      <c r="D151" s="90" t="inlineStr">
        <is>
          <t>Nro Voucher</t>
        </is>
      </c>
      <c r="E151" s="90" t="inlineStr">
        <is>
          <t>Nro Cuenta</t>
        </is>
      </c>
      <c r="F151" s="90" t="inlineStr">
        <is>
          <t>Tipo Ingreso</t>
        </is>
      </c>
      <c r="G151" s="91" t="n"/>
      <c r="H151" s="92" t="n"/>
      <c r="I151" s="90" t="inlineStr">
        <is>
          <t>TIPO DE INGRESO</t>
        </is>
      </c>
      <c r="J151" s="90" t="inlineStr">
        <is>
          <t>Cobrador</t>
        </is>
      </c>
    </row>
    <row r="152">
      <c r="A152" s="93" t="n"/>
      <c r="B152" s="93" t="n"/>
      <c r="C152" s="93" t="n"/>
      <c r="D152" s="93" t="n"/>
      <c r="E152" s="93" t="n"/>
      <c r="F152" s="4" t="inlineStr">
        <is>
          <t>EFECTIVO</t>
        </is>
      </c>
      <c r="G152" s="4" t="inlineStr">
        <is>
          <t>CHEQUE</t>
        </is>
      </c>
      <c r="H152" s="4" t="inlineStr">
        <is>
          <t>TRANSFERENCIA</t>
        </is>
      </c>
      <c r="I152" s="93" t="n"/>
      <c r="J152" s="93" t="n"/>
    </row>
    <row r="153">
      <c r="A153" s="5" t="inlineStr">
        <is>
          <t>CCAJ-EA10/91/2023</t>
        </is>
      </c>
      <c r="B153" s="6" t="n">
        <v>44991.52354907407</v>
      </c>
      <c r="C153" s="5" t="inlineStr">
        <is>
          <t>1431 GRACIELA CASTILLO CATARI</t>
        </is>
      </c>
      <c r="D153" s="10" t="n"/>
      <c r="E153" s="8" t="n"/>
      <c r="F153" s="9" t="n">
        <v>7811.8</v>
      </c>
      <c r="I153" s="10" t="inlineStr">
        <is>
          <t>EFECTIVO</t>
        </is>
      </c>
      <c r="J153" s="8" t="inlineStr">
        <is>
          <t>191 ELIAS MENDOZA YUJRA</t>
        </is>
      </c>
    </row>
    <row r="154">
      <c r="A154" s="5" t="inlineStr">
        <is>
          <t>CCAJ-EA10/91/2023</t>
        </is>
      </c>
      <c r="B154" s="6" t="n">
        <v>44991.52354907407</v>
      </c>
      <c r="C154" s="5" t="inlineStr">
        <is>
          <t>1431 GRACIELA CASTILLO CATARI</t>
        </is>
      </c>
      <c r="D154" s="10" t="n"/>
      <c r="E154" s="8" t="n"/>
      <c r="F154" s="9" t="n">
        <v>17082.3</v>
      </c>
      <c r="I154" s="10" t="inlineStr">
        <is>
          <t>EFECTIVO</t>
        </is>
      </c>
      <c r="J154" s="5" t="inlineStr">
        <is>
          <t>375 VICTOR ERNESTO QUISPE TICONA</t>
        </is>
      </c>
    </row>
    <row r="155">
      <c r="A155" s="5" t="inlineStr">
        <is>
          <t>CCAJ-EA10/91/2023</t>
        </is>
      </c>
      <c r="B155" s="6" t="n">
        <v>44991.52354907407</v>
      </c>
      <c r="C155" s="5" t="inlineStr">
        <is>
          <t>1431 GRACIELA CASTILLO CATARI</t>
        </is>
      </c>
      <c r="D155" s="10" t="n"/>
      <c r="E155" s="8" t="n"/>
      <c r="F155" s="9" t="n">
        <v>2900.1</v>
      </c>
      <c r="I155" s="10" t="inlineStr">
        <is>
          <t>EFECTIVO</t>
        </is>
      </c>
      <c r="J155" s="8" t="inlineStr">
        <is>
          <t>480 WALTER AMARRO MAMANI</t>
        </is>
      </c>
    </row>
    <row r="156">
      <c r="A156" s="5" t="inlineStr">
        <is>
          <t>CCAJ-EA10/91/2023</t>
        </is>
      </c>
      <c r="B156" s="6" t="n">
        <v>44991.52354907407</v>
      </c>
      <c r="C156" s="5" t="inlineStr">
        <is>
          <t>1431 GRACIELA CASTILLO CATARI</t>
        </is>
      </c>
      <c r="D156" s="10" t="n"/>
      <c r="E156" s="8" t="n"/>
      <c r="F156" s="9" t="n">
        <v>162</v>
      </c>
      <c r="I156" s="10" t="inlineStr">
        <is>
          <t>EFECTIVO</t>
        </is>
      </c>
      <c r="J156" s="8" t="inlineStr">
        <is>
          <t>596 VICENTE MENDOZA SIRPA</t>
        </is>
      </c>
    </row>
    <row r="157">
      <c r="A157" s="5" t="inlineStr">
        <is>
          <t>CCAJ-EA10/91/2023</t>
        </is>
      </c>
      <c r="B157" s="6" t="n">
        <v>44991.52354907407</v>
      </c>
      <c r="C157" s="5" t="inlineStr">
        <is>
          <t>1431 GRACIELA CASTILLO CATARI</t>
        </is>
      </c>
      <c r="D157" s="10" t="n"/>
      <c r="E157" s="8" t="n"/>
      <c r="F157" s="9" t="n">
        <v>873.8</v>
      </c>
      <c r="I157" s="10" t="inlineStr">
        <is>
          <t>EFECTIVO</t>
        </is>
      </c>
      <c r="J157" s="5" t="inlineStr">
        <is>
          <t>716 JUAN CARLOS MAMANI ORTIZ</t>
        </is>
      </c>
    </row>
    <row r="158">
      <c r="A158" s="5" t="inlineStr">
        <is>
          <t>CCAJ-EA10/91/2023</t>
        </is>
      </c>
      <c r="B158" s="6" t="n">
        <v>44991.52354907407</v>
      </c>
      <c r="C158" s="5" t="inlineStr">
        <is>
          <t>1431 GRACIELA CASTILLO CATARI</t>
        </is>
      </c>
      <c r="D158" s="10" t="n"/>
      <c r="E158" s="8" t="n"/>
      <c r="F158" s="9" t="n">
        <v>12818.5</v>
      </c>
      <c r="I158" s="10" t="inlineStr">
        <is>
          <t>EFECTIVO</t>
        </is>
      </c>
      <c r="J158" s="8" t="inlineStr">
        <is>
          <t>980 RUBEN QUISPE CHURA</t>
        </is>
      </c>
    </row>
    <row r="159">
      <c r="A159" s="5" t="inlineStr">
        <is>
          <t>CCAJ-EA10/91/2023</t>
        </is>
      </c>
      <c r="B159" s="6" t="n">
        <v>44991.52354907407</v>
      </c>
      <c r="C159" s="5" t="inlineStr">
        <is>
          <t>1431 GRACIELA CASTILLO CATARI</t>
        </is>
      </c>
      <c r="D159" s="10" t="n"/>
      <c r="E159" s="8" t="n"/>
      <c r="F159" s="9" t="n">
        <v>38509.7</v>
      </c>
      <c r="I159" s="10" t="inlineStr">
        <is>
          <t>EFECTIVO</t>
        </is>
      </c>
      <c r="J159" s="8" t="inlineStr">
        <is>
          <t>2307 RAMIRO POMA QUISPE</t>
        </is>
      </c>
    </row>
    <row r="160">
      <c r="A160" s="5" t="inlineStr">
        <is>
          <t>CCAJ-EA10/91/2023</t>
        </is>
      </c>
      <c r="B160" s="6" t="n">
        <v>44991.52354907407</v>
      </c>
      <c r="C160" s="5" t="inlineStr">
        <is>
          <t>1431 GRACIELA CASTILLO CATARI</t>
        </is>
      </c>
      <c r="D160" s="10" t="n"/>
      <c r="E160" s="8" t="n"/>
      <c r="F160" s="9" t="n">
        <v>10779</v>
      </c>
      <c r="I160" s="10" t="inlineStr">
        <is>
          <t>EFECTIVO</t>
        </is>
      </c>
      <c r="J160" s="5" t="inlineStr">
        <is>
          <t>5092 GERSON VELASCO EA - T01</t>
        </is>
      </c>
    </row>
    <row r="161">
      <c r="A161" s="5" t="inlineStr">
        <is>
          <t>CCAJ-EA10/91/2023</t>
        </is>
      </c>
      <c r="B161" s="6" t="n">
        <v>44991.52354907407</v>
      </c>
      <c r="C161" s="5" t="inlineStr">
        <is>
          <t>1431 GRACIELA CASTILLO CATARI</t>
        </is>
      </c>
      <c r="D161" s="10" t="n"/>
      <c r="E161" s="8" t="n"/>
      <c r="F161" s="9" t="n">
        <v>7824.5</v>
      </c>
      <c r="I161" s="10" t="inlineStr">
        <is>
          <t>EFECTIVO</t>
        </is>
      </c>
      <c r="J161" s="5" t="inlineStr">
        <is>
          <t>5092 GERSON VELASCO EA - T03</t>
        </is>
      </c>
    </row>
    <row r="162">
      <c r="A162" s="5" t="inlineStr">
        <is>
          <t>CCAJ-EA10/91/2023</t>
        </is>
      </c>
      <c r="B162" s="6" t="n">
        <v>44991.52354907407</v>
      </c>
      <c r="C162" s="5" t="inlineStr">
        <is>
          <t>1431 GRACIELA CASTILLO CATARI</t>
        </is>
      </c>
      <c r="D162" s="10" t="n"/>
      <c r="E162" s="8" t="n"/>
      <c r="F162" s="9" t="n">
        <v>10318.8</v>
      </c>
      <c r="I162" s="10" t="inlineStr">
        <is>
          <t>EFECTIVO</t>
        </is>
      </c>
      <c r="J162" s="5" t="inlineStr">
        <is>
          <t>5092 GERSON VELASCO EA - T04</t>
        </is>
      </c>
    </row>
    <row r="163">
      <c r="A163" s="5" t="inlineStr">
        <is>
          <t>CCAJ-EA10/91/2023</t>
        </is>
      </c>
      <c r="B163" s="6" t="n">
        <v>44991.52354907407</v>
      </c>
      <c r="C163" s="5" t="inlineStr">
        <is>
          <t>1431 GRACIELA CASTILLO CATARI</t>
        </is>
      </c>
      <c r="D163" s="10" t="n"/>
      <c r="E163" s="8" t="n"/>
      <c r="F163" s="9" t="n">
        <v>7370.6</v>
      </c>
      <c r="I163" s="10" t="inlineStr">
        <is>
          <t>EFECTIVO</t>
        </is>
      </c>
      <c r="J163" s="5" t="inlineStr">
        <is>
          <t>5092 GERSON VELASCO EA - T05</t>
        </is>
      </c>
    </row>
    <row r="164">
      <c r="A164" s="11" t="inlineStr">
        <is>
          <t>SAP</t>
        </is>
      </c>
      <c r="B164" s="3" t="n"/>
      <c r="C164" s="3" t="n"/>
      <c r="D164" s="7" t="n"/>
      <c r="E164" s="8" t="n"/>
      <c r="F164" s="12">
        <f>SUM(F153:G163)</f>
        <v/>
      </c>
      <c r="G164" s="9" t="n"/>
      <c r="I164" s="10" t="n"/>
      <c r="J164" s="5" t="n"/>
    </row>
    <row r="165" ht="15.75" customHeight="1">
      <c r="A165" s="13" t="inlineStr">
        <is>
          <t>FECHA</t>
        </is>
      </c>
      <c r="B165" s="13" t="inlineStr">
        <is>
          <t>CIERRE DE CAJA</t>
        </is>
      </c>
      <c r="C165" s="13" t="inlineStr">
        <is>
          <t>IMPORTE</t>
        </is>
      </c>
      <c r="D165" s="32" t="n">
        <v>112863700</v>
      </c>
      <c r="E165" s="59" t="n">
        <v>112863805</v>
      </c>
      <c r="F165" s="36" t="n"/>
      <c r="G165" s="9" t="n"/>
      <c r="I165" s="10" t="n"/>
      <c r="J165" s="5" t="n"/>
    </row>
    <row r="166">
      <c r="A166" s="5" t="n"/>
      <c r="B166" s="6" t="n"/>
      <c r="C166" s="5" t="n"/>
      <c r="I166" s="10" t="n"/>
      <c r="J166" s="5" t="n"/>
    </row>
    <row r="167">
      <c r="A167" s="5" t="n"/>
      <c r="B167" s="6" t="n"/>
      <c r="C167" s="5" t="n"/>
      <c r="D167" s="7" t="inlineStr">
        <is>
          <t>112863700</t>
        </is>
      </c>
      <c r="E167" s="8" t="inlineStr">
        <is>
          <t>112865475</t>
        </is>
      </c>
      <c r="G167" s="9" t="n"/>
      <c r="I167" s="10" t="n"/>
      <c r="J167" s="5" t="n"/>
    </row>
    <row r="168">
      <c r="A168" s="5" t="inlineStr">
        <is>
          <t>CCAJ-EA10/92/2023</t>
        </is>
      </c>
      <c r="B168" s="6" t="n">
        <v>44991.73240885416</v>
      </c>
      <c r="C168" s="5" t="inlineStr">
        <is>
          <t>1431 GRACIELA CASTILLO CATARI</t>
        </is>
      </c>
      <c r="D168" s="7" t="n">
        <v>3150774444</v>
      </c>
      <c r="E168" s="5" t="inlineStr">
        <is>
          <t>BANCO UNION-10000020161539</t>
        </is>
      </c>
      <c r="H168" s="9" t="n">
        <v>14021.07</v>
      </c>
      <c r="I168" s="5" t="inlineStr">
        <is>
          <t>DEPÓSITO BANCARIO</t>
        </is>
      </c>
      <c r="J168" s="8" t="inlineStr">
        <is>
          <t>841 JAEL ARRATIA - EL ALTO</t>
        </is>
      </c>
    </row>
    <row r="169">
      <c r="A169" s="5" t="inlineStr">
        <is>
          <t>CCAJ-EA10/92/2023</t>
        </is>
      </c>
      <c r="B169" s="6" t="n">
        <v>44991.73240885416</v>
      </c>
      <c r="C169" s="5" t="inlineStr">
        <is>
          <t>1431 GRACIELA CASTILLO CATARI</t>
        </is>
      </c>
      <c r="D169" s="17" t="n">
        <v>45133224709</v>
      </c>
      <c r="E169" s="8" t="inlineStr">
        <is>
          <t>BISA-100070022</t>
        </is>
      </c>
      <c r="H169" s="9" t="n">
        <v>1020</v>
      </c>
      <c r="I169" s="5" t="inlineStr">
        <is>
          <t>DEPÓSITO BANCARIO</t>
        </is>
      </c>
      <c r="J169" s="5" t="inlineStr">
        <is>
          <t>4764 CARLOS ERIK CASTRO HURTADO</t>
        </is>
      </c>
    </row>
    <row r="170">
      <c r="A170" s="5" t="inlineStr">
        <is>
          <t>CCAJ-EA10/92/2023</t>
        </is>
      </c>
      <c r="B170" s="6" t="n">
        <v>44991.73240885416</v>
      </c>
      <c r="C170" s="5" t="inlineStr">
        <is>
          <t>1431 GRACIELA CASTILLO CATARI</t>
        </is>
      </c>
      <c r="D170" s="17" t="n">
        <v>31507744441</v>
      </c>
      <c r="E170" s="5" t="inlineStr">
        <is>
          <t>BANCO UNION-10000020161539</t>
        </is>
      </c>
      <c r="H170" s="9" t="n">
        <v>978.9299999999999</v>
      </c>
      <c r="I170" s="5" t="inlineStr">
        <is>
          <t>DEPÓSITO BANCARIO</t>
        </is>
      </c>
      <c r="J170" s="8" t="inlineStr">
        <is>
          <t>841 JAEL ARRATIA - EL ALTO</t>
        </is>
      </c>
    </row>
    <row r="171">
      <c r="A171" s="5" t="inlineStr">
        <is>
          <t>CCAJ-EA10/92/2023</t>
        </is>
      </c>
      <c r="B171" s="6" t="n">
        <v>44991.73240885416</v>
      </c>
      <c r="C171" s="5" t="inlineStr">
        <is>
          <t>1431 GRACIELA CASTILLO CATARI</t>
        </is>
      </c>
      <c r="D171" s="17" t="n">
        <v>31507640031</v>
      </c>
      <c r="E171" s="5" t="inlineStr">
        <is>
          <t>BANCO UNION-10000020161539</t>
        </is>
      </c>
      <c r="H171" s="9" t="n">
        <v>8204.4</v>
      </c>
      <c r="I171" s="5" t="inlineStr">
        <is>
          <t>DEPÓSITO BANCARIO</t>
        </is>
      </c>
      <c r="J171" s="8" t="inlineStr">
        <is>
          <t>841 JAEL ARRATIA - EL ALTO</t>
        </is>
      </c>
    </row>
    <row r="172">
      <c r="A172" s="5" t="inlineStr">
        <is>
          <t>CCAJ-EA10/92/2023</t>
        </is>
      </c>
      <c r="B172" s="6" t="n">
        <v>44991.73240885416</v>
      </c>
      <c r="C172" s="5" t="inlineStr">
        <is>
          <t>1431 GRACIELA CASTILLO CATARI</t>
        </is>
      </c>
      <c r="D172" s="17" t="n">
        <v>31507640032</v>
      </c>
      <c r="E172" s="5" t="inlineStr">
        <is>
          <t>BANCO UNION-10000020161539</t>
        </is>
      </c>
      <c r="H172" s="9" t="n">
        <v>2311.62</v>
      </c>
      <c r="I172" s="5" t="inlineStr">
        <is>
          <t>DEPÓSITO BANCARIO</t>
        </is>
      </c>
      <c r="J172" s="8" t="inlineStr">
        <is>
          <t>841 JAEL ARRATIA - EL ALTO</t>
        </is>
      </c>
    </row>
    <row r="173">
      <c r="A173" s="5" t="inlineStr">
        <is>
          <t>CCAJ-EA10/92/2023</t>
        </is>
      </c>
      <c r="B173" s="6" t="n">
        <v>44991.73240885416</v>
      </c>
      <c r="C173" s="5" t="inlineStr">
        <is>
          <t>1431 GRACIELA CASTILLO CATARI</t>
        </is>
      </c>
      <c r="D173" s="7" t="n">
        <v>550820</v>
      </c>
      <c r="E173" s="8" t="inlineStr">
        <is>
          <t>BISA-100070022</t>
        </is>
      </c>
      <c r="H173" s="9" t="n">
        <v>21142.9</v>
      </c>
      <c r="I173" s="5" t="inlineStr">
        <is>
          <t>DEPÓSITO BANCARIO</t>
        </is>
      </c>
      <c r="J173" s="5" t="inlineStr">
        <is>
          <t>4764 CARLOS ERIK CASTRO HURTADO</t>
        </is>
      </c>
    </row>
    <row r="174">
      <c r="A174" s="5" t="inlineStr">
        <is>
          <t>CCAJ-EA10/92/2023</t>
        </is>
      </c>
      <c r="B174" s="6" t="n">
        <v>44991.73240885416</v>
      </c>
      <c r="C174" s="5" t="inlineStr">
        <is>
          <t>1431 GRACIELA CASTILLO CATARI</t>
        </is>
      </c>
      <c r="D174" s="17" t="n">
        <v>31507640033</v>
      </c>
      <c r="E174" s="5" t="inlineStr">
        <is>
          <t>BANCO UNION-10000020161539</t>
        </is>
      </c>
      <c r="H174" s="9" t="n">
        <v>3968.91</v>
      </c>
      <c r="I174" s="5" t="inlineStr">
        <is>
          <t>DEPÓSITO BANCARIO</t>
        </is>
      </c>
      <c r="J174" s="8" t="inlineStr">
        <is>
          <t>841 JAEL ARRATIA - EL ALTO</t>
        </is>
      </c>
    </row>
    <row r="175">
      <c r="A175" s="5" t="inlineStr">
        <is>
          <t>CCAJ-EA10/92/2023</t>
        </is>
      </c>
      <c r="B175" s="6" t="n">
        <v>44991.73240885416</v>
      </c>
      <c r="C175" s="5" t="inlineStr">
        <is>
          <t>1431 GRACIELA CASTILLO CATARI</t>
        </is>
      </c>
      <c r="D175" s="7" t="n">
        <v>550828</v>
      </c>
      <c r="E175" s="8" t="inlineStr">
        <is>
          <t>BISA-100070022</t>
        </is>
      </c>
      <c r="H175" s="9" t="n">
        <v>15969.3</v>
      </c>
      <c r="I175" s="5" t="inlineStr">
        <is>
          <t>DEPÓSITO BANCARIO</t>
        </is>
      </c>
      <c r="J175" s="5" t="inlineStr">
        <is>
          <t>1056 ALEX JESUS ZABALA TICONA</t>
        </is>
      </c>
    </row>
    <row r="176">
      <c r="A176" s="5" t="inlineStr">
        <is>
          <t>CCAJ-EA10/92/2023</t>
        </is>
      </c>
      <c r="B176" s="6" t="n">
        <v>44991.73240885416</v>
      </c>
      <c r="C176" s="5" t="inlineStr">
        <is>
          <t>1431 GRACIELA CASTILLO CATARI</t>
        </is>
      </c>
      <c r="D176" s="17" t="n">
        <v>31507640034</v>
      </c>
      <c r="E176" s="5" t="inlineStr">
        <is>
          <t>BANCO UNION-10000020161539</t>
        </is>
      </c>
      <c r="H176" s="9" t="n">
        <v>3191.94</v>
      </c>
      <c r="I176" s="5" t="inlineStr">
        <is>
          <t>DEPÓSITO BANCARIO</t>
        </is>
      </c>
      <c r="J176" s="8" t="inlineStr">
        <is>
          <t>841 JAEL ARRATIA - EL ALTO</t>
        </is>
      </c>
    </row>
    <row r="177">
      <c r="A177" s="5" t="inlineStr">
        <is>
          <t>CCAJ-EA10/92/2023</t>
        </is>
      </c>
      <c r="B177" s="6" t="n">
        <v>44991.73240885416</v>
      </c>
      <c r="C177" s="5" t="inlineStr">
        <is>
          <t>1431 GRACIELA CASTILLO CATARI</t>
        </is>
      </c>
      <c r="D177" s="17" t="n">
        <v>31507640035</v>
      </c>
      <c r="E177" s="5" t="inlineStr">
        <is>
          <t>BANCO UNION-10000020161539</t>
        </is>
      </c>
      <c r="H177" s="9" t="n">
        <v>14996.24</v>
      </c>
      <c r="I177" s="5" t="inlineStr">
        <is>
          <t>DEPÓSITO BANCARIO</t>
        </is>
      </c>
      <c r="J177" s="8" t="inlineStr">
        <is>
          <t>841 JAEL ARRATIA - EL ALTO</t>
        </is>
      </c>
    </row>
    <row r="178">
      <c r="A178" s="5" t="inlineStr">
        <is>
          <t>CCAJ-EA10/92/2023</t>
        </is>
      </c>
      <c r="B178" s="6" t="n">
        <v>44991.73240885416</v>
      </c>
      <c r="C178" s="5" t="inlineStr">
        <is>
          <t>1431 GRACIELA CASTILLO CATARI</t>
        </is>
      </c>
      <c r="D178" s="17" t="n">
        <v>31507640036</v>
      </c>
      <c r="E178" s="5" t="inlineStr">
        <is>
          <t>BANCO UNION-10000020161539</t>
        </is>
      </c>
      <c r="H178" s="9" t="n">
        <v>12082.89</v>
      </c>
      <c r="I178" s="5" t="inlineStr">
        <is>
          <t>DEPÓSITO BANCARIO</t>
        </is>
      </c>
      <c r="J178" s="8" t="inlineStr">
        <is>
          <t>841 JAEL ARRATIA - EL ALTO</t>
        </is>
      </c>
    </row>
    <row r="179">
      <c r="A179" s="5" t="inlineStr">
        <is>
          <t>CCAJ-EA10/92/2023</t>
        </is>
      </c>
      <c r="B179" s="6" t="n">
        <v>44991.73240885416</v>
      </c>
      <c r="C179" s="5" t="inlineStr">
        <is>
          <t>1431 GRACIELA CASTILLO CATARI</t>
        </is>
      </c>
      <c r="D179" s="17" t="n">
        <v>45123362662</v>
      </c>
      <c r="E179" s="8" t="inlineStr">
        <is>
          <t>BISA-100070022</t>
        </is>
      </c>
      <c r="H179" s="9" t="n">
        <v>4413.73</v>
      </c>
      <c r="I179" s="5" t="inlineStr">
        <is>
          <t>DEPÓSITO BANCARIO</t>
        </is>
      </c>
      <c r="J179" s="8" t="inlineStr">
        <is>
          <t>841 JAEL ARRATIA - EL ALTO</t>
        </is>
      </c>
    </row>
    <row r="180">
      <c r="A180" s="5" t="inlineStr">
        <is>
          <t>CCAJ-EA10/92/2023</t>
        </is>
      </c>
      <c r="B180" s="6" t="n">
        <v>44991.73240885416</v>
      </c>
      <c r="C180" s="5" t="inlineStr">
        <is>
          <t>1431 GRACIELA CASTILLO CATARI</t>
        </is>
      </c>
      <c r="D180" s="7" t="n">
        <v>550831</v>
      </c>
      <c r="E180" s="8" t="inlineStr">
        <is>
          <t>BISA-100070022</t>
        </is>
      </c>
      <c r="H180" s="9" t="n">
        <v>10573.1</v>
      </c>
      <c r="I180" s="5" t="inlineStr">
        <is>
          <t>DEPÓSITO BANCARIO</t>
        </is>
      </c>
      <c r="J180" s="5" t="inlineStr">
        <is>
          <t>3622 JULIO CESAR PORTILLO HUARACHI</t>
        </is>
      </c>
    </row>
    <row r="181">
      <c r="A181" s="5" t="inlineStr">
        <is>
          <t>CCAJ-EA10/92/2023</t>
        </is>
      </c>
      <c r="B181" s="6" t="n">
        <v>44991.73240885416</v>
      </c>
      <c r="C181" s="5" t="inlineStr">
        <is>
          <t>1431 GRACIELA CASTILLO CATARI</t>
        </is>
      </c>
      <c r="D181" s="7" t="n">
        <v>550822</v>
      </c>
      <c r="E181" s="8" t="inlineStr">
        <is>
          <t>BISA-100070022</t>
        </is>
      </c>
      <c r="H181" s="9" t="n">
        <v>3801</v>
      </c>
      <c r="I181" s="5" t="inlineStr">
        <is>
          <t>DEPÓSITO BANCARIO</t>
        </is>
      </c>
      <c r="J181" s="5" t="inlineStr">
        <is>
          <t>3622 JULIO CESAR PORTILLO HUARACHI</t>
        </is>
      </c>
    </row>
    <row r="182">
      <c r="A182" s="11" t="inlineStr">
        <is>
          <t>SAP</t>
        </is>
      </c>
      <c r="B182" s="3" t="n"/>
      <c r="C182" s="3" t="n"/>
      <c r="D182" s="7" t="n"/>
      <c r="E182" s="8" t="n"/>
      <c r="G182" s="9" t="n"/>
      <c r="I182" s="10" t="n"/>
      <c r="J182" s="5" t="n"/>
    </row>
    <row r="183">
      <c r="A183" s="13" t="inlineStr">
        <is>
          <t>FECHA</t>
        </is>
      </c>
      <c r="B183" s="13" t="inlineStr">
        <is>
          <t>CIERRE DE CAJA</t>
        </is>
      </c>
      <c r="C183" s="13" t="inlineStr">
        <is>
          <t>IMPORTE</t>
        </is>
      </c>
      <c r="D183" s="7" t="n"/>
      <c r="E183" s="8" t="n"/>
      <c r="G183" s="9" t="n"/>
      <c r="I183" s="10" t="n"/>
      <c r="J183" s="5" t="n"/>
    </row>
    <row r="184">
      <c r="A184" s="22" t="inlineStr">
        <is>
          <t>Todos fueron Depositos.</t>
        </is>
      </c>
      <c r="B184" s="27" t="n"/>
      <c r="C184" s="5" t="n"/>
      <c r="D184" s="7" t="n"/>
      <c r="E184" s="8" t="n"/>
      <c r="F184" s="9" t="n"/>
      <c r="I184" s="10" t="n"/>
      <c r="J184" s="5" t="n"/>
    </row>
    <row r="185"/>
    <row r="186">
      <c r="A186" s="1" t="inlineStr">
        <is>
          <t>Cierre Caja</t>
        </is>
      </c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3" t="inlineStr">
        <is>
          <t>Del 07/03/2023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90" t="inlineStr">
        <is>
          <t>Cierre Caja</t>
        </is>
      </c>
      <c r="B188" s="90" t="inlineStr">
        <is>
          <t>Fecha</t>
        </is>
      </c>
      <c r="C188" s="90" t="inlineStr">
        <is>
          <t>Cajero</t>
        </is>
      </c>
      <c r="D188" s="90" t="inlineStr">
        <is>
          <t>Nro Voucher</t>
        </is>
      </c>
      <c r="E188" s="90" t="inlineStr">
        <is>
          <t>Nro Cuenta</t>
        </is>
      </c>
      <c r="F188" s="90" t="inlineStr">
        <is>
          <t>Tipo Ingreso</t>
        </is>
      </c>
      <c r="G188" s="91" t="n"/>
      <c r="H188" s="92" t="n"/>
      <c r="I188" s="90" t="inlineStr">
        <is>
          <t>TIPO DE INGRESO</t>
        </is>
      </c>
      <c r="J188" s="90" t="inlineStr">
        <is>
          <t>Cobrador</t>
        </is>
      </c>
    </row>
    <row r="189">
      <c r="A189" s="93" t="n"/>
      <c r="B189" s="93" t="n"/>
      <c r="C189" s="93" t="n"/>
      <c r="D189" s="93" t="n"/>
      <c r="E189" s="93" t="n"/>
      <c r="F189" s="4" t="inlineStr">
        <is>
          <t>EFECTIVO</t>
        </is>
      </c>
      <c r="G189" s="4" t="inlineStr">
        <is>
          <t>CHEQUE</t>
        </is>
      </c>
      <c r="H189" s="4" t="inlineStr">
        <is>
          <t>TRANSFERENCIA</t>
        </is>
      </c>
      <c r="I189" s="93" t="n"/>
      <c r="J189" s="93" t="n"/>
    </row>
    <row r="190">
      <c r="A190" s="5" t="inlineStr">
        <is>
          <t>CCAJ-EA10/93/2023</t>
        </is>
      </c>
      <c r="B190" s="6" t="n">
        <v>44992.50640151621</v>
      </c>
      <c r="C190" s="5" t="inlineStr">
        <is>
          <t>1431 GRACIELA CASTILLO CATARI</t>
        </is>
      </c>
      <c r="D190" s="10" t="n"/>
      <c r="E190" s="8" t="n"/>
      <c r="F190" s="9" t="n">
        <v>10817.5</v>
      </c>
      <c r="I190" s="10" t="inlineStr">
        <is>
          <t>EFECTIVO</t>
        </is>
      </c>
      <c r="J190" s="8" t="inlineStr">
        <is>
          <t>191 ELIAS MENDOZA YUJRA</t>
        </is>
      </c>
    </row>
    <row r="191">
      <c r="A191" s="5" t="inlineStr">
        <is>
          <t>CCAJ-EA10/93/2023</t>
        </is>
      </c>
      <c r="B191" s="6" t="n">
        <v>44992.50640151621</v>
      </c>
      <c r="C191" s="5" t="inlineStr">
        <is>
          <t>1431 GRACIELA CASTILLO CATARI</t>
        </is>
      </c>
      <c r="D191" s="10" t="n"/>
      <c r="E191" s="8" t="n"/>
      <c r="F191" s="9" t="n">
        <v>12316.3</v>
      </c>
      <c r="I191" s="10" t="inlineStr">
        <is>
          <t>EFECTIVO</t>
        </is>
      </c>
      <c r="J191" s="5" t="inlineStr">
        <is>
          <t>375 VICTOR ERNESTO QUISPE TICONA</t>
        </is>
      </c>
    </row>
    <row r="192">
      <c r="A192" s="5" t="inlineStr">
        <is>
          <t>CCAJ-EA10/93/2023</t>
        </is>
      </c>
      <c r="B192" s="6" t="n">
        <v>44992.50640151621</v>
      </c>
      <c r="C192" s="5" t="inlineStr">
        <is>
          <t>1431 GRACIELA CASTILLO CATARI</t>
        </is>
      </c>
      <c r="D192" s="10" t="n"/>
      <c r="E192" s="8" t="n"/>
      <c r="F192" s="9" t="n">
        <v>7297.8</v>
      </c>
      <c r="I192" s="10" t="inlineStr">
        <is>
          <t>EFECTIVO</t>
        </is>
      </c>
      <c r="J192" s="8" t="inlineStr">
        <is>
          <t>480 WALTER AMARRO MAMANI</t>
        </is>
      </c>
    </row>
    <row r="193">
      <c r="A193" s="5" t="inlineStr">
        <is>
          <t>CCAJ-EA10/93/2023</t>
        </is>
      </c>
      <c r="B193" s="6" t="n">
        <v>44992.50640151621</v>
      </c>
      <c r="C193" s="5" t="inlineStr">
        <is>
          <t>1431 GRACIELA CASTILLO CATARI</t>
        </is>
      </c>
      <c r="D193" s="10" t="n"/>
      <c r="E193" s="8" t="n"/>
      <c r="F193" s="9" t="n">
        <v>13795.2</v>
      </c>
      <c r="I193" s="10" t="inlineStr">
        <is>
          <t>EFECTIVO</t>
        </is>
      </c>
      <c r="J193" s="5" t="inlineStr">
        <is>
          <t>716 JUAN CARLOS MAMANI ORTIZ</t>
        </is>
      </c>
    </row>
    <row r="194">
      <c r="A194" s="5" t="inlineStr">
        <is>
          <t>CCAJ-EA10/93/2023</t>
        </is>
      </c>
      <c r="B194" s="6" t="n">
        <v>44992.50640151621</v>
      </c>
      <c r="C194" s="5" t="inlineStr">
        <is>
          <t>1431 GRACIELA CASTILLO CATARI</t>
        </is>
      </c>
      <c r="D194" s="10" t="n"/>
      <c r="E194" s="8" t="n"/>
      <c r="F194" s="9" t="n">
        <v>11608.7</v>
      </c>
      <c r="I194" s="10" t="inlineStr">
        <is>
          <t>EFECTIVO</t>
        </is>
      </c>
      <c r="J194" s="8" t="inlineStr">
        <is>
          <t>980 RUBEN QUISPE CHURA</t>
        </is>
      </c>
    </row>
    <row r="195">
      <c r="A195" s="5" t="inlineStr">
        <is>
          <t>CCAJ-EA10/93/2023</t>
        </is>
      </c>
      <c r="B195" s="6" t="n">
        <v>44992.50640151621</v>
      </c>
      <c r="C195" s="5" t="inlineStr">
        <is>
          <t>1431 GRACIELA CASTILLO CATARI</t>
        </is>
      </c>
      <c r="D195" s="10" t="n"/>
      <c r="E195" s="8" t="n"/>
      <c r="F195" s="9" t="n">
        <v>18091.4</v>
      </c>
      <c r="I195" s="10" t="inlineStr">
        <is>
          <t>EFECTIVO</t>
        </is>
      </c>
      <c r="J195" s="8" t="inlineStr">
        <is>
          <t>2307 RAMIRO POMA QUISPE</t>
        </is>
      </c>
    </row>
    <row r="196">
      <c r="A196" s="5" t="inlineStr">
        <is>
          <t>CCAJ-EA10/93/2023</t>
        </is>
      </c>
      <c r="B196" s="6" t="n">
        <v>44992.50640046296</v>
      </c>
      <c r="C196" s="5" t="inlineStr">
        <is>
          <t>1431 GRACIELA CASTILLO CATARI</t>
        </is>
      </c>
      <c r="D196" s="10" t="n"/>
      <c r="E196" s="8" t="n"/>
      <c r="F196" s="9" t="n">
        <v>1228.8</v>
      </c>
      <c r="I196" s="10" t="inlineStr">
        <is>
          <t>EFECTIVO</t>
        </is>
      </c>
      <c r="J196" s="5" t="inlineStr">
        <is>
          <t>3051 EFRAIN ARMANDO CHIPANA MARTINEZ</t>
        </is>
      </c>
    </row>
    <row r="197">
      <c r="A197" s="5" t="inlineStr">
        <is>
          <t>CCAJ-EA10/93/2023</t>
        </is>
      </c>
      <c r="B197" s="6" t="n">
        <v>44992.50640151621</v>
      </c>
      <c r="C197" s="5" t="inlineStr">
        <is>
          <t>1431 GRACIELA CASTILLO CATARI</t>
        </is>
      </c>
      <c r="D197" s="10" t="n"/>
      <c r="E197" s="8" t="n"/>
      <c r="F197" s="9" t="n">
        <v>10828</v>
      </c>
      <c r="I197" s="10" t="inlineStr">
        <is>
          <t>EFECTIVO</t>
        </is>
      </c>
      <c r="J197" s="5" t="inlineStr">
        <is>
          <t>5092 GERSON VELASCO EA - T01</t>
        </is>
      </c>
    </row>
    <row r="198">
      <c r="A198" s="5" t="inlineStr">
        <is>
          <t>CCAJ-EA10/93/2023</t>
        </is>
      </c>
      <c r="B198" s="6" t="n">
        <v>44992.50640151621</v>
      </c>
      <c r="C198" s="5" t="inlineStr">
        <is>
          <t>1431 GRACIELA CASTILLO CATARI</t>
        </is>
      </c>
      <c r="D198" s="10" t="n"/>
      <c r="E198" s="8" t="n"/>
      <c r="F198" s="9" t="n">
        <v>4891</v>
      </c>
      <c r="I198" s="10" t="inlineStr">
        <is>
          <t>EFECTIVO</t>
        </is>
      </c>
      <c r="J198" s="5" t="inlineStr">
        <is>
          <t>5092 GERSON VELASCO EA - T02</t>
        </is>
      </c>
    </row>
    <row r="199">
      <c r="A199" s="5" t="inlineStr">
        <is>
          <t>CCAJ-EA10/93/2023</t>
        </is>
      </c>
      <c r="B199" s="6" t="n">
        <v>44992.50640151621</v>
      </c>
      <c r="C199" s="5" t="inlineStr">
        <is>
          <t>1431 GRACIELA CASTILLO CATARI</t>
        </is>
      </c>
      <c r="D199" s="10" t="n"/>
      <c r="E199" s="8" t="n"/>
      <c r="F199" s="9" t="n">
        <v>2490.5</v>
      </c>
      <c r="I199" s="10" t="inlineStr">
        <is>
          <t>EFECTIVO</t>
        </is>
      </c>
      <c r="J199" s="5" t="inlineStr">
        <is>
          <t>5092 GERSON VELASCO EA - T03</t>
        </is>
      </c>
    </row>
    <row r="200">
      <c r="A200" s="5" t="inlineStr">
        <is>
          <t>CCAJ-EA10/93/2023</t>
        </is>
      </c>
      <c r="B200" s="6" t="n">
        <v>44992.50640151621</v>
      </c>
      <c r="C200" s="5" t="inlineStr">
        <is>
          <t>1431 GRACIELA CASTILLO CATARI</t>
        </is>
      </c>
      <c r="D200" s="10" t="n"/>
      <c r="E200" s="8" t="n"/>
      <c r="F200" s="9" t="n">
        <v>16881.7</v>
      </c>
      <c r="I200" s="10" t="inlineStr">
        <is>
          <t>EFECTIVO</t>
        </is>
      </c>
      <c r="J200" s="5" t="inlineStr">
        <is>
          <t>5092 GERSON VELASCO EA - T04</t>
        </is>
      </c>
    </row>
    <row r="201">
      <c r="A201" s="5" t="inlineStr">
        <is>
          <t>CCAJ-EA10/93/2023</t>
        </is>
      </c>
      <c r="B201" s="6" t="n">
        <v>44992.50640151621</v>
      </c>
      <c r="C201" s="5" t="inlineStr">
        <is>
          <t>1431 GRACIELA CASTILLO CATARI</t>
        </is>
      </c>
      <c r="D201" s="10" t="n"/>
      <c r="E201" s="8" t="n"/>
      <c r="F201" s="9" t="n">
        <v>12806.2</v>
      </c>
      <c r="I201" s="10" t="inlineStr">
        <is>
          <t>EFECTIVO</t>
        </is>
      </c>
      <c r="J201" s="5" t="inlineStr">
        <is>
          <t>5092 GERSON VELASCO EA - T05</t>
        </is>
      </c>
    </row>
    <row r="202">
      <c r="A202" s="11" t="inlineStr">
        <is>
          <t>SAP</t>
        </is>
      </c>
      <c r="B202" s="3" t="n"/>
      <c r="C202" s="3" t="n"/>
      <c r="D202" s="10" t="n"/>
      <c r="E202" s="8" t="n"/>
      <c r="F202" s="44">
        <f>SUM(F190:G201)</f>
        <v/>
      </c>
      <c r="I202" s="10" t="n"/>
      <c r="J202" s="5" t="n"/>
    </row>
    <row r="203">
      <c r="A203" s="13" t="inlineStr">
        <is>
          <t>FECHA</t>
        </is>
      </c>
      <c r="B203" s="13" t="inlineStr">
        <is>
          <t>CIERRE DE CAJA</t>
        </is>
      </c>
      <c r="C203" s="13" t="inlineStr">
        <is>
          <t>IMPORTE</t>
        </is>
      </c>
      <c r="D203" s="10" t="n"/>
      <c r="E203" s="8" t="n"/>
      <c r="F203" s="45" t="n"/>
      <c r="I203" s="10" t="n"/>
      <c r="J203" s="5" t="n"/>
    </row>
    <row r="204" ht="15.75" customHeight="1">
      <c r="A204" s="5" t="n"/>
      <c r="B204" s="6" t="n"/>
      <c r="C204" s="5" t="n"/>
      <c r="D204" s="32" t="n">
        <v>112865457</v>
      </c>
      <c r="E204" s="59" t="n">
        <v>112865503</v>
      </c>
      <c r="I204" s="10" t="n"/>
      <c r="J204" s="5" t="n"/>
    </row>
    <row r="205">
      <c r="A205" s="5" t="n"/>
      <c r="B205" s="6" t="n"/>
      <c r="C205" s="5" t="n"/>
      <c r="D205" s="7" t="inlineStr">
        <is>
          <t>112865457</t>
        </is>
      </c>
      <c r="E205" s="8" t="inlineStr">
        <is>
          <t>112878906</t>
        </is>
      </c>
      <c r="G205" s="9" t="n"/>
      <c r="I205" s="10" t="n"/>
      <c r="J205" s="5" t="n"/>
    </row>
    <row r="206">
      <c r="A206" s="5" t="inlineStr">
        <is>
          <t>CCAJ-EA10/94/2023</t>
        </is>
      </c>
      <c r="B206" s="6" t="n">
        <v>44992.76367081019</v>
      </c>
      <c r="C206" s="5" t="inlineStr">
        <is>
          <t>1431 GRACIELA CASTILLO CATARI</t>
        </is>
      </c>
      <c r="D206" s="7" t="n">
        <v>448749</v>
      </c>
      <c r="E206" s="8" t="inlineStr">
        <is>
          <t>BISA-100070022</t>
        </is>
      </c>
      <c r="H206" s="9" t="n">
        <v>10002.1</v>
      </c>
      <c r="I206" s="5" t="inlineStr">
        <is>
          <t>DEPÓSITO BANCARIO</t>
        </is>
      </c>
      <c r="J206" s="5" t="inlineStr">
        <is>
          <t>4764 CARLOS ERIK CASTRO HURTADO</t>
        </is>
      </c>
    </row>
    <row r="207">
      <c r="A207" s="5" t="inlineStr">
        <is>
          <t>CCAJ-EA10/94/2023</t>
        </is>
      </c>
      <c r="B207" s="6" t="n">
        <v>44992.76367081019</v>
      </c>
      <c r="C207" s="5" t="inlineStr">
        <is>
          <t>1431 GRACIELA CASTILLO CATARI</t>
        </is>
      </c>
      <c r="D207" s="17" t="n">
        <v>45123366636</v>
      </c>
      <c r="E207" s="8" t="inlineStr">
        <is>
          <t>BISA-100070022</t>
        </is>
      </c>
      <c r="H207" s="9" t="n">
        <v>10000</v>
      </c>
      <c r="I207" s="5" t="inlineStr">
        <is>
          <t>DEPÓSITO BANCARIO</t>
        </is>
      </c>
      <c r="J207" s="5" t="inlineStr">
        <is>
          <t>1056 ALEX JESUS ZABALA TICONA</t>
        </is>
      </c>
    </row>
    <row r="208">
      <c r="A208" s="5" t="inlineStr">
        <is>
          <t>CCAJ-EA10/94/2023</t>
        </is>
      </c>
      <c r="B208" s="6" t="n">
        <v>44992.76367081019</v>
      </c>
      <c r="C208" s="5" t="inlineStr">
        <is>
          <t>1431 GRACIELA CASTILLO CATARI</t>
        </is>
      </c>
      <c r="D208" s="17" t="n">
        <v>45133232057</v>
      </c>
      <c r="E208" s="8" t="inlineStr">
        <is>
          <t>BISA-100070022</t>
        </is>
      </c>
      <c r="H208" s="9" t="n">
        <v>10000</v>
      </c>
      <c r="I208" s="5" t="inlineStr">
        <is>
          <t>DEPÓSITO BANCARIO</t>
        </is>
      </c>
      <c r="J208" s="5" t="inlineStr">
        <is>
          <t>1056 ALEX JESUS ZABALA TICONA</t>
        </is>
      </c>
    </row>
    <row r="209">
      <c r="A209" s="5" t="inlineStr">
        <is>
          <t>CCAJ-EA10/94/2023</t>
        </is>
      </c>
      <c r="B209" s="6" t="n">
        <v>44992.76367081019</v>
      </c>
      <c r="C209" s="5" t="inlineStr">
        <is>
          <t>1431 GRACIELA CASTILLO CATARI</t>
        </is>
      </c>
      <c r="D209" s="17" t="n">
        <v>45143593238</v>
      </c>
      <c r="E209" s="8" t="inlineStr">
        <is>
          <t>BISA-100070022</t>
        </is>
      </c>
      <c r="H209" s="9" t="n">
        <v>1000</v>
      </c>
      <c r="I209" s="5" t="inlineStr">
        <is>
          <t>DEPÓSITO BANCARIO</t>
        </is>
      </c>
      <c r="J209" s="5" t="inlineStr">
        <is>
          <t>3622 JULIO CESAR PORTILLO HUARACHI</t>
        </is>
      </c>
    </row>
    <row r="210">
      <c r="A210" s="5" t="inlineStr">
        <is>
          <t>CCAJ-EA10/94/2023</t>
        </is>
      </c>
      <c r="B210" s="6" t="n">
        <v>44992.76367081019</v>
      </c>
      <c r="C210" s="5" t="inlineStr">
        <is>
          <t>1431 GRACIELA CASTILLO CATARI</t>
        </is>
      </c>
      <c r="D210" s="7" t="n">
        <v>448751</v>
      </c>
      <c r="E210" s="8" t="inlineStr">
        <is>
          <t>BISA-100070022</t>
        </is>
      </c>
      <c r="H210" s="9" t="n">
        <v>20077.2</v>
      </c>
      <c r="I210" s="5" t="inlineStr">
        <is>
          <t>DEPÓSITO BANCARIO</t>
        </is>
      </c>
      <c r="J210" s="5" t="inlineStr">
        <is>
          <t>3622 JULIO CESAR PORTILLO HUARACHI</t>
        </is>
      </c>
    </row>
    <row r="211">
      <c r="A211" s="5" t="inlineStr">
        <is>
          <t>CCAJ-EA10/94/2023</t>
        </is>
      </c>
      <c r="B211" s="6" t="n">
        <v>44992.76367081019</v>
      </c>
      <c r="C211" s="5" t="inlineStr">
        <is>
          <t>1431 GRACIELA CASTILLO CATARI</t>
        </is>
      </c>
      <c r="D211" s="7" t="n"/>
      <c r="E211" s="8" t="n"/>
      <c r="F211" s="9" t="n">
        <v>17108.4</v>
      </c>
      <c r="I211" s="10" t="inlineStr">
        <is>
          <t>EFECTIVO</t>
        </is>
      </c>
      <c r="J211" s="5" t="inlineStr">
        <is>
          <t>1056 ALEX JESUS ZABALA TICONA</t>
        </is>
      </c>
    </row>
    <row r="212">
      <c r="A212" s="5" t="inlineStr">
        <is>
          <t>CCAJ-EA10/94/2023</t>
        </is>
      </c>
      <c r="B212" s="6" t="n">
        <v>44992.76367081019</v>
      </c>
      <c r="C212" s="5" t="inlineStr">
        <is>
          <t>1431 GRACIELA CASTILLO CATARI</t>
        </is>
      </c>
      <c r="D212" s="7" t="n"/>
      <c r="E212" s="8" t="n"/>
      <c r="F212" s="9" t="n">
        <v>49933.9</v>
      </c>
      <c r="I212" s="10" t="inlineStr">
        <is>
          <t>EFECTIVO</t>
        </is>
      </c>
      <c r="J212" s="5" t="inlineStr">
        <is>
          <t>3622 JULIO CESAR PORTILLO HUARACHI</t>
        </is>
      </c>
    </row>
    <row r="213">
      <c r="A213" s="5" t="inlineStr">
        <is>
          <t>CCAJ-EA10/94/2023</t>
        </is>
      </c>
      <c r="B213" s="6" t="n">
        <v>44992.76367081019</v>
      </c>
      <c r="C213" s="5" t="inlineStr">
        <is>
          <t>1431 GRACIELA CASTILLO CATARI</t>
        </is>
      </c>
      <c r="D213" s="7" t="n"/>
      <c r="E213" s="8" t="n"/>
      <c r="F213" s="9" t="n">
        <v>454.2</v>
      </c>
      <c r="I213" s="10" t="inlineStr">
        <is>
          <t>EFECTIVO</t>
        </is>
      </c>
      <c r="J213" s="5" t="inlineStr">
        <is>
          <t>4764 CARLOS ERIK CASTRO HURTADO</t>
        </is>
      </c>
    </row>
    <row r="214">
      <c r="A214" s="11" t="inlineStr">
        <is>
          <t>SAP</t>
        </is>
      </c>
      <c r="B214" s="3" t="n"/>
      <c r="C214" s="3" t="n"/>
      <c r="D214" s="7" t="n"/>
      <c r="E214" s="8" t="n"/>
      <c r="F214" s="26">
        <f>SUM(F206:G213)</f>
        <v/>
      </c>
      <c r="G214" s="9" t="n"/>
      <c r="I214" s="10" t="n"/>
      <c r="J214" s="5" t="n"/>
    </row>
    <row r="215">
      <c r="A215" s="13" t="inlineStr">
        <is>
          <t>FECHA</t>
        </is>
      </c>
      <c r="B215" s="13" t="inlineStr">
        <is>
          <t>CIERRE DE CAJA</t>
        </is>
      </c>
      <c r="C215" s="13" t="inlineStr">
        <is>
          <t>IMPORTE</t>
        </is>
      </c>
      <c r="D215" s="7" t="n"/>
      <c r="E215" s="8" t="n"/>
      <c r="F215" s="56" t="n"/>
      <c r="G215" s="9" t="n"/>
      <c r="I215" s="10" t="n"/>
      <c r="J215" s="5" t="n"/>
    </row>
    <row r="216" ht="15.75" customHeight="1">
      <c r="A216" s="5" t="n"/>
      <c r="B216" s="6" t="n"/>
      <c r="C216" s="5" t="n"/>
      <c r="D216" s="32" t="n">
        <v>112865458</v>
      </c>
      <c r="E216" s="59" t="n">
        <v>112896556</v>
      </c>
      <c r="I216" s="10" t="n"/>
      <c r="J216" s="5" t="n"/>
    </row>
    <row r="217">
      <c r="D217" t="inlineStr">
        <is>
          <t>112865458</t>
        </is>
      </c>
      <c r="E217" t="inlineStr">
        <is>
          <t>112901085</t>
        </is>
      </c>
    </row>
    <row r="218">
      <c r="A218" s="1" t="inlineStr">
        <is>
          <t>Cierre Caja</t>
        </is>
      </c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3" t="inlineStr">
        <is>
          <t>Del 08/03/2023</t>
        </is>
      </c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90" t="inlineStr">
        <is>
          <t>Cierre Caja</t>
        </is>
      </c>
      <c r="B220" s="90" t="inlineStr">
        <is>
          <t>Fecha</t>
        </is>
      </c>
      <c r="C220" s="90" t="inlineStr">
        <is>
          <t>Cajero</t>
        </is>
      </c>
      <c r="D220" s="90" t="inlineStr">
        <is>
          <t>Nro Voucher</t>
        </is>
      </c>
      <c r="E220" s="90" t="inlineStr">
        <is>
          <t>Nro Cuenta</t>
        </is>
      </c>
      <c r="F220" s="90" t="inlineStr">
        <is>
          <t>Tipo Ingreso</t>
        </is>
      </c>
      <c r="G220" s="91" t="n"/>
      <c r="H220" s="92" t="n"/>
      <c r="I220" s="90" t="inlineStr">
        <is>
          <t>TIPO DE INGRESO</t>
        </is>
      </c>
      <c r="J220" s="90" t="inlineStr">
        <is>
          <t>Cobrador</t>
        </is>
      </c>
    </row>
    <row r="221">
      <c r="A221" s="93" t="n"/>
      <c r="B221" s="93" t="n"/>
      <c r="C221" s="93" t="n"/>
      <c r="D221" s="93" t="n"/>
      <c r="E221" s="93" t="n"/>
      <c r="F221" s="4" t="inlineStr">
        <is>
          <t>EFECTIVO</t>
        </is>
      </c>
      <c r="G221" s="4" t="inlineStr">
        <is>
          <t>CHEQUE</t>
        </is>
      </c>
      <c r="H221" s="4" t="inlineStr">
        <is>
          <t>TRANSFERENCIA</t>
        </is>
      </c>
      <c r="I221" s="93" t="n"/>
      <c r="J221" s="93" t="n"/>
    </row>
    <row r="222">
      <c r="A222" s="5" t="inlineStr">
        <is>
          <t>CCAJ-EA10/95/2023</t>
        </is>
      </c>
      <c r="B222" s="6" t="n">
        <v>44993.53777877315</v>
      </c>
      <c r="C222" s="5" t="inlineStr">
        <is>
          <t>1431 GRACIELA CASTILLO CATARI</t>
        </is>
      </c>
      <c r="D222" s="17" t="n">
        <v>31527900321</v>
      </c>
      <c r="E222" s="5" t="inlineStr">
        <is>
          <t>BANCO UNION-10000020161539</t>
        </is>
      </c>
      <c r="H222" s="9" t="n">
        <v>669.35</v>
      </c>
      <c r="I222" s="5" t="inlineStr">
        <is>
          <t>DEPÓSITO BANCARIO</t>
        </is>
      </c>
      <c r="J222" s="8" t="inlineStr">
        <is>
          <t>841 JAEL ARRATIA - EL ALTO</t>
        </is>
      </c>
    </row>
    <row r="223">
      <c r="A223" s="5" t="inlineStr">
        <is>
          <t>CCAJ-EA10/95/2023</t>
        </is>
      </c>
      <c r="B223" s="6" t="n">
        <v>44993.53777877315</v>
      </c>
      <c r="C223" s="5" t="inlineStr">
        <is>
          <t>1431 GRACIELA CASTILLO CATARI</t>
        </is>
      </c>
      <c r="D223" s="17" t="n">
        <v>31527900322</v>
      </c>
      <c r="E223" s="5" t="inlineStr">
        <is>
          <t>BANCO UNION-10000020161539</t>
        </is>
      </c>
      <c r="H223" s="9" t="n">
        <v>18729.34</v>
      </c>
      <c r="I223" s="5" t="inlineStr">
        <is>
          <t>DEPÓSITO BANCARIO</t>
        </is>
      </c>
      <c r="J223" s="8" t="inlineStr">
        <is>
          <t>841 JAEL ARRATIA - EL ALTO</t>
        </is>
      </c>
    </row>
    <row r="224">
      <c r="A224" s="5" t="inlineStr">
        <is>
          <t>CCAJ-EA10/95/2023</t>
        </is>
      </c>
      <c r="B224" s="6" t="n">
        <v>44993.53777877315</v>
      </c>
      <c r="C224" s="5" t="inlineStr">
        <is>
          <t>1431 GRACIELA CASTILLO CATARI</t>
        </is>
      </c>
      <c r="D224" s="17" t="n">
        <v>31527900323</v>
      </c>
      <c r="E224" s="5" t="inlineStr">
        <is>
          <t>BANCO UNION-10000020161539</t>
        </is>
      </c>
      <c r="H224" s="9" t="n">
        <v>19579.71</v>
      </c>
      <c r="I224" s="5" t="inlineStr">
        <is>
          <t>DEPÓSITO BANCARIO</t>
        </is>
      </c>
      <c r="J224" s="8" t="inlineStr">
        <is>
          <t>841 JAEL ARRATIA - EL ALTO</t>
        </is>
      </c>
    </row>
    <row r="225">
      <c r="A225" s="5" t="inlineStr">
        <is>
          <t>CCAJ-EA10/95/2023</t>
        </is>
      </c>
      <c r="B225" s="6" t="n">
        <v>44993.53777877315</v>
      </c>
      <c r="C225" s="5" t="inlineStr">
        <is>
          <t>1431 GRACIELA CASTILLO CATARI</t>
        </is>
      </c>
      <c r="D225" s="7" t="n">
        <v>3154401266</v>
      </c>
      <c r="E225" s="5" t="inlineStr">
        <is>
          <t>BANCO UNION-10000020161539</t>
        </is>
      </c>
      <c r="H225" s="9" t="n">
        <v>1649</v>
      </c>
      <c r="I225" s="5" t="inlineStr">
        <is>
          <t>DEPÓSITO BANCARIO</t>
        </is>
      </c>
      <c r="J225" s="8" t="inlineStr">
        <is>
          <t>841 JAEL ARRATIA - EL ALTO</t>
        </is>
      </c>
    </row>
    <row r="226">
      <c r="A226" s="5" t="inlineStr">
        <is>
          <t>CCAJ-EA10/95/2023</t>
        </is>
      </c>
      <c r="B226" s="6" t="n">
        <v>44993.53777877315</v>
      </c>
      <c r="C226" s="5" t="inlineStr">
        <is>
          <t>1431 GRACIELA CASTILLO CATARI</t>
        </is>
      </c>
      <c r="D226" s="17" t="n">
        <v>45123366622</v>
      </c>
      <c r="E226" s="8" t="inlineStr">
        <is>
          <t>BISA-100070022</t>
        </is>
      </c>
      <c r="H226" s="9" t="n">
        <v>1950</v>
      </c>
      <c r="I226" s="5" t="inlineStr">
        <is>
          <t>DEPÓSITO BANCARIO</t>
        </is>
      </c>
      <c r="J226" s="8" t="inlineStr">
        <is>
          <t>841 JAEL ARRATIA - EL ALTO</t>
        </is>
      </c>
    </row>
    <row r="227">
      <c r="A227" s="5" t="inlineStr">
        <is>
          <t>CCAJ-EA10/95/2023</t>
        </is>
      </c>
      <c r="B227" s="6" t="n">
        <v>44993.53777877315</v>
      </c>
      <c r="C227" s="5" t="inlineStr">
        <is>
          <t>1431 GRACIELA CASTILLO CATARI</t>
        </is>
      </c>
      <c r="D227" s="7" t="n">
        <v>3154375491</v>
      </c>
      <c r="E227" s="5" t="inlineStr">
        <is>
          <t>BANCO UNION-10000020161539</t>
        </is>
      </c>
      <c r="H227" s="9" t="n">
        <v>8998</v>
      </c>
      <c r="I227" s="5" t="inlineStr">
        <is>
          <t>DEPÓSITO BANCARIO</t>
        </is>
      </c>
      <c r="J227" s="8" t="inlineStr">
        <is>
          <t>841 JAEL ARRATIA - EL ALTO</t>
        </is>
      </c>
    </row>
    <row r="228">
      <c r="A228" s="5" t="inlineStr">
        <is>
          <t>CCAJ-EA10/95/2023</t>
        </is>
      </c>
      <c r="B228" s="6" t="n">
        <v>44993.53777877315</v>
      </c>
      <c r="C228" s="5" t="inlineStr">
        <is>
          <t>1431 GRACIELA CASTILLO CATARI</t>
        </is>
      </c>
      <c r="D228" s="7" t="n">
        <v>3154388550</v>
      </c>
      <c r="E228" s="5" t="inlineStr">
        <is>
          <t>BANCO UNION-10000020161539</t>
        </is>
      </c>
      <c r="H228" s="9" t="n">
        <v>16993</v>
      </c>
      <c r="I228" s="5" t="inlineStr">
        <is>
          <t>DEPÓSITO BANCARIO</t>
        </is>
      </c>
      <c r="J228" s="8" t="inlineStr">
        <is>
          <t>841 JAEL ARRATIA - EL ALTO</t>
        </is>
      </c>
    </row>
    <row r="229">
      <c r="A229" s="5" t="inlineStr">
        <is>
          <t>CCAJ-EA10/95/202</t>
        </is>
      </c>
      <c r="B229" s="6" t="n">
        <v>44993.53777877315</v>
      </c>
      <c r="C229" s="5" t="inlineStr">
        <is>
          <t>1431 GRACIELA CASTILLO CATARI</t>
        </is>
      </c>
      <c r="D229" s="7" t="n"/>
      <c r="E229" s="8" t="n"/>
      <c r="F229" s="9" t="n">
        <v>3685</v>
      </c>
      <c r="I229" s="10" t="inlineStr">
        <is>
          <t>EFECTIVO</t>
        </is>
      </c>
      <c r="J229" s="5" t="inlineStr">
        <is>
          <t>3051 EFRAIN ARMANDO CHIPANA MARTINEZ</t>
        </is>
      </c>
    </row>
    <row r="230">
      <c r="A230" s="5" t="inlineStr">
        <is>
          <t>CCAJ-EA10/95/2023</t>
        </is>
      </c>
      <c r="B230" s="6" t="n">
        <v>44993.53777877315</v>
      </c>
      <c r="C230" s="5" t="inlineStr">
        <is>
          <t>1431 GRACIELA CASTILLO CATARI</t>
        </is>
      </c>
      <c r="D230" s="7" t="n"/>
      <c r="E230" s="8" t="n"/>
      <c r="F230" s="9" t="n">
        <v>12639.9</v>
      </c>
      <c r="I230" s="10" t="inlineStr">
        <is>
          <t>EFECTIVO</t>
        </is>
      </c>
      <c r="J230" s="8" t="inlineStr">
        <is>
          <t>191 ELIAS MENDOZA YUJRA</t>
        </is>
      </c>
    </row>
    <row r="231">
      <c r="A231" s="5" t="inlineStr">
        <is>
          <t>CCAJ-EA10/95/2023</t>
        </is>
      </c>
      <c r="B231" s="6" t="n">
        <v>44993.53777877315</v>
      </c>
      <c r="C231" s="5" t="inlineStr">
        <is>
          <t>1431 GRACIELA CASTILLO CATARI</t>
        </is>
      </c>
      <c r="D231" s="7" t="n"/>
      <c r="E231" s="8" t="n"/>
      <c r="F231" s="9" t="n">
        <v>12957.2</v>
      </c>
      <c r="I231" s="10" t="inlineStr">
        <is>
          <t>EFECTIVO</t>
        </is>
      </c>
      <c r="J231" s="5" t="inlineStr">
        <is>
          <t>375 VICTOR ERNESTO QUISPE TICONA</t>
        </is>
      </c>
    </row>
    <row r="232">
      <c r="A232" s="5" t="inlineStr">
        <is>
          <t>CCAJ-EA10/95/2023</t>
        </is>
      </c>
      <c r="B232" s="6" t="n">
        <v>44993.53777877315</v>
      </c>
      <c r="C232" s="5" t="inlineStr">
        <is>
          <t>1431 GRACIELA CASTILLO CATARI</t>
        </is>
      </c>
      <c r="D232" s="7" t="n"/>
      <c r="E232" s="8" t="n"/>
      <c r="F232" s="9" t="n">
        <v>5520.3</v>
      </c>
      <c r="I232" s="10" t="inlineStr">
        <is>
          <t>EFECTIVO</t>
        </is>
      </c>
      <c r="J232" s="8" t="inlineStr">
        <is>
          <t>480 WALTER AMARRO MAMANI</t>
        </is>
      </c>
    </row>
    <row r="233">
      <c r="A233" s="5" t="inlineStr">
        <is>
          <t>CCAJ-EA10/95/2023</t>
        </is>
      </c>
      <c r="B233" s="6" t="n">
        <v>44993.53777877315</v>
      </c>
      <c r="C233" s="5" t="inlineStr">
        <is>
          <t>1431 GRACIELA CASTILLO CATARI</t>
        </is>
      </c>
      <c r="D233" s="7" t="n"/>
      <c r="E233" s="8" t="n"/>
      <c r="F233" s="9" t="n">
        <v>7944.5</v>
      </c>
      <c r="I233" s="10" t="inlineStr">
        <is>
          <t>EFECTIVO</t>
        </is>
      </c>
      <c r="J233" s="8" t="inlineStr">
        <is>
          <t>596 VICENTE MENDOZA SIRPA</t>
        </is>
      </c>
    </row>
    <row r="234">
      <c r="A234" s="5" t="inlineStr">
        <is>
          <t>CCAJ-EA10/95/2023</t>
        </is>
      </c>
      <c r="B234" s="6" t="n">
        <v>44993.53777877315</v>
      </c>
      <c r="C234" s="5" t="inlineStr">
        <is>
          <t>1431 GRACIELA CASTILLO CATARI</t>
        </is>
      </c>
      <c r="D234" s="7" t="n"/>
      <c r="E234" s="8" t="n"/>
      <c r="F234" s="9" t="n">
        <v>31238.7</v>
      </c>
      <c r="I234" s="10" t="inlineStr">
        <is>
          <t>EFECTIVO</t>
        </is>
      </c>
      <c r="J234" s="5" t="inlineStr">
        <is>
          <t>716 JUAN CARLOS MAMANI ORTIZ</t>
        </is>
      </c>
    </row>
    <row r="235">
      <c r="A235" s="5" t="inlineStr">
        <is>
          <t>CCAJ-EA10/95/2023</t>
        </is>
      </c>
      <c r="B235" s="6" t="n">
        <v>44993.53777877315</v>
      </c>
      <c r="C235" s="5" t="inlineStr">
        <is>
          <t>1431 GRACIELA CASTILLO CATARI</t>
        </is>
      </c>
      <c r="D235" s="7" t="n"/>
      <c r="E235" s="8" t="n"/>
      <c r="F235" s="9" t="n">
        <v>8130.7</v>
      </c>
      <c r="I235" s="10" t="inlineStr">
        <is>
          <t>EFECTIVO</t>
        </is>
      </c>
      <c r="J235" s="8" t="inlineStr">
        <is>
          <t>980 RUBEN QUISPE CHURA</t>
        </is>
      </c>
    </row>
    <row r="236">
      <c r="A236" s="5" t="inlineStr">
        <is>
          <t>CCAJ-EA10/95/2023</t>
        </is>
      </c>
      <c r="B236" s="6" t="n">
        <v>44993.53777777778</v>
      </c>
      <c r="C236" s="5" t="inlineStr">
        <is>
          <t>1431 GRACIELA CASTILLO CATARI</t>
        </is>
      </c>
      <c r="D236" s="7" t="n"/>
      <c r="E236" s="8" t="n"/>
      <c r="F236" s="9" t="n">
        <v>27966.9</v>
      </c>
      <c r="I236" s="10" t="inlineStr">
        <is>
          <t>EFECTIVO</t>
        </is>
      </c>
      <c r="J236" s="8" t="inlineStr">
        <is>
          <t>2307 RAMIRO POMA QUISPE</t>
        </is>
      </c>
    </row>
    <row r="237">
      <c r="A237" s="5" t="inlineStr">
        <is>
          <t>CCAJ-EA10/95/2023</t>
        </is>
      </c>
      <c r="B237" s="6" t="n">
        <v>44993.53777877315</v>
      </c>
      <c r="C237" s="5" t="inlineStr">
        <is>
          <t>1431 GRACIELA CASTILLO CATARI</t>
        </is>
      </c>
      <c r="D237" s="7" t="n"/>
      <c r="E237" s="8" t="n"/>
      <c r="F237" s="9" t="n">
        <v>37224.6</v>
      </c>
      <c r="I237" s="10" t="inlineStr">
        <is>
          <t>EFECTIVO</t>
        </is>
      </c>
      <c r="J237" s="5" t="inlineStr">
        <is>
          <t>5092 GERSON VELASCO EA - T01</t>
        </is>
      </c>
    </row>
    <row r="238">
      <c r="A238" s="5" t="inlineStr">
        <is>
          <t>CCAJ-EA10/95/2023</t>
        </is>
      </c>
      <c r="B238" s="6" t="n">
        <v>44993.53777777778</v>
      </c>
      <c r="C238" s="5" t="inlineStr">
        <is>
          <t>1431 GRACIELA CASTILLO CATARI</t>
        </is>
      </c>
      <c r="D238" s="7" t="n"/>
      <c r="E238" s="8" t="n"/>
      <c r="F238" s="9" t="n">
        <v>7944.3</v>
      </c>
      <c r="I238" s="10" t="inlineStr">
        <is>
          <t>EFECTIVO</t>
        </is>
      </c>
      <c r="J238" s="5" t="inlineStr">
        <is>
          <t>5092 GERSON VELASCO EA - T02</t>
        </is>
      </c>
    </row>
    <row r="239">
      <c r="A239" s="5" t="inlineStr">
        <is>
          <t>CCAJ-EA10/95/2023</t>
        </is>
      </c>
      <c r="B239" s="6" t="n">
        <v>44993.53777777778</v>
      </c>
      <c r="C239" s="5" t="inlineStr">
        <is>
          <t>1431 GRACIELA CASTILLO CATARI</t>
        </is>
      </c>
      <c r="D239" s="7" t="n"/>
      <c r="E239" s="8" t="n"/>
      <c r="F239" s="9" t="n">
        <v>8661.299999999999</v>
      </c>
      <c r="I239" s="10" t="inlineStr">
        <is>
          <t>EFECTIVO</t>
        </is>
      </c>
      <c r="J239" s="5" t="inlineStr">
        <is>
          <t>5092 GERSON VELASCO EA - T04</t>
        </is>
      </c>
    </row>
    <row r="240">
      <c r="A240" s="5" t="inlineStr">
        <is>
          <t>CCAJ-EA10/95/2023</t>
        </is>
      </c>
      <c r="B240" s="6" t="n">
        <v>44993.53777877315</v>
      </c>
      <c r="C240" s="5" t="inlineStr">
        <is>
          <t>1431 GRACIELA CASTILLO CATARI</t>
        </is>
      </c>
      <c r="D240" s="7" t="n"/>
      <c r="E240" s="8" t="n"/>
      <c r="F240" s="9" t="n">
        <v>11889.8</v>
      </c>
      <c r="I240" s="10" t="inlineStr">
        <is>
          <t>EFECTIVO</t>
        </is>
      </c>
      <c r="J240" s="5" t="inlineStr">
        <is>
          <t>5092 GERSON VELASCO EA - T05</t>
        </is>
      </c>
    </row>
    <row r="241">
      <c r="A241" s="11" t="inlineStr">
        <is>
          <t>SAP</t>
        </is>
      </c>
      <c r="B241" s="3" t="n"/>
      <c r="C241" s="3" t="n"/>
      <c r="D241" s="7" t="n"/>
      <c r="E241" s="8" t="n"/>
      <c r="F241" s="26">
        <f>SUM(F222:G240)</f>
        <v/>
      </c>
      <c r="H241" s="9" t="n"/>
      <c r="I241" s="10" t="n"/>
      <c r="J241" s="5" t="n"/>
    </row>
    <row r="242">
      <c r="A242" s="13" t="inlineStr">
        <is>
          <t>FECHA</t>
        </is>
      </c>
      <c r="B242" s="13" t="inlineStr">
        <is>
          <t>CIERRE DE CAJA</t>
        </is>
      </c>
      <c r="C242" s="13" t="inlineStr">
        <is>
          <t>IMPORTE</t>
        </is>
      </c>
      <c r="D242" s="7" t="n"/>
      <c r="E242" s="8" t="n"/>
      <c r="H242" s="9" t="n"/>
      <c r="I242" s="10" t="n"/>
      <c r="J242" s="5" t="n"/>
    </row>
    <row r="243" ht="15.75" customHeight="1">
      <c r="D243" s="32" t="n">
        <v>112875043</v>
      </c>
      <c r="E243" s="59" t="n">
        <v>112896698</v>
      </c>
      <c r="H243" s="9" t="n"/>
      <c r="I243" s="10" t="n"/>
      <c r="J243" s="5" t="n"/>
    </row>
    <row r="244">
      <c r="A244" s="5" t="n"/>
      <c r="B244" s="6" t="n"/>
      <c r="C244" s="5" t="n"/>
      <c r="D244" t="inlineStr">
        <is>
          <t>112875043</t>
        </is>
      </c>
      <c r="E244" t="inlineStr">
        <is>
          <t>112901084</t>
        </is>
      </c>
      <c r="I244" s="10" t="n"/>
      <c r="J244" s="5" t="n"/>
    </row>
    <row r="245">
      <c r="A245" s="5" t="inlineStr">
        <is>
          <t>CCAJ-EA10/96/2023</t>
        </is>
      </c>
      <c r="B245" s="6" t="n">
        <v>44993.80103019676</v>
      </c>
      <c r="C245" s="5" t="inlineStr">
        <is>
          <t>1431 GRACIELA CASTILLO CATARI</t>
        </is>
      </c>
      <c r="D245" s="17" t="n">
        <v>45153231368</v>
      </c>
      <c r="E245" s="8" t="inlineStr">
        <is>
          <t>BISA-100070022</t>
        </is>
      </c>
      <c r="H245" s="9" t="n">
        <v>38964.6</v>
      </c>
      <c r="I245" s="5" t="inlineStr">
        <is>
          <t>DEPÓSITO BANCARIO</t>
        </is>
      </c>
      <c r="J245" s="5" t="inlineStr">
        <is>
          <t>4764 CARLOS ERIK CASTRO HURTADO</t>
        </is>
      </c>
    </row>
    <row r="246">
      <c r="A246" s="5" t="inlineStr">
        <is>
          <t>CCAJ-EA10/96/2023</t>
        </is>
      </c>
      <c r="B246" s="6" t="n">
        <v>44993.80103019676</v>
      </c>
      <c r="C246" s="5" t="inlineStr">
        <is>
          <t>1431 GRACIELA CASTILLO CATARI</t>
        </is>
      </c>
      <c r="D246" s="17" t="n">
        <v>45153231368</v>
      </c>
      <c r="E246" s="8" t="inlineStr">
        <is>
          <t>BISA-100070022</t>
        </is>
      </c>
      <c r="H246" s="9" t="n">
        <v>11960.09</v>
      </c>
      <c r="I246" s="5" t="inlineStr">
        <is>
          <t>DEPÓSITO BANCARIO</t>
        </is>
      </c>
      <c r="J246" s="5" t="inlineStr">
        <is>
          <t>4764 CARLOS ERIK CASTRO HURTADO</t>
        </is>
      </c>
    </row>
    <row r="247">
      <c r="A247" s="5" t="inlineStr">
        <is>
          <t>CCAJ-EA10/96/2023</t>
        </is>
      </c>
      <c r="B247" s="6" t="n">
        <v>44993.80103019676</v>
      </c>
      <c r="C247" s="5" t="inlineStr">
        <is>
          <t>1431 GRACIELA CASTILLO CATARI</t>
        </is>
      </c>
      <c r="D247" s="7" t="n"/>
      <c r="E247" s="8" t="n"/>
      <c r="F247" s="9" t="n">
        <v>4316</v>
      </c>
      <c r="I247" s="10" t="inlineStr">
        <is>
          <t>EFECTIVO</t>
        </is>
      </c>
      <c r="J247" s="5" t="inlineStr">
        <is>
          <t>3622 JULIO CESAR PORTILLO HUARACHI</t>
        </is>
      </c>
    </row>
    <row r="248">
      <c r="A248" s="5" t="inlineStr">
        <is>
          <t>CCAJ-EA10/96/2023</t>
        </is>
      </c>
      <c r="B248" s="6" t="n">
        <v>44993.80103019676</v>
      </c>
      <c r="C248" s="5" t="inlineStr">
        <is>
          <t>1431 GRACIELA CASTILLO CATARI</t>
        </is>
      </c>
      <c r="D248" s="7" t="n"/>
      <c r="E248" s="8" t="n"/>
      <c r="F248" s="9" t="n">
        <v>57921.1</v>
      </c>
      <c r="I248" s="10" t="inlineStr">
        <is>
          <t>EFECTIVO</t>
        </is>
      </c>
      <c r="J248" s="5" t="inlineStr">
        <is>
          <t>1056 ALEX JESUS ZABALA TICONA</t>
        </is>
      </c>
    </row>
    <row r="249">
      <c r="A249" s="5" t="inlineStr">
        <is>
          <t>CCAJ-EA10/96/2023</t>
        </is>
      </c>
      <c r="B249" s="6" t="n">
        <v>44993.80103019676</v>
      </c>
      <c r="C249" s="5" t="inlineStr">
        <is>
          <t>1431 GRACIELA CASTILLO CATARI</t>
        </is>
      </c>
      <c r="D249" s="7" t="n"/>
      <c r="E249" s="8" t="n"/>
      <c r="F249" s="9" t="n">
        <v>34198.3</v>
      </c>
      <c r="I249" s="10" t="inlineStr">
        <is>
          <t>EFECTIVO</t>
        </is>
      </c>
      <c r="J249" s="5" t="inlineStr">
        <is>
          <t>4764 CARLOS ERIK CASTRO HURTADO</t>
        </is>
      </c>
    </row>
    <row r="250">
      <c r="A250" s="11" t="inlineStr">
        <is>
          <t>SAP</t>
        </is>
      </c>
      <c r="B250" s="3" t="n"/>
      <c r="C250" s="3" t="n"/>
      <c r="D250" s="7" t="n"/>
      <c r="E250" s="8" t="n"/>
      <c r="F250" s="26">
        <f>SUM(F245:G249)</f>
        <v/>
      </c>
      <c r="I250" s="10" t="n"/>
      <c r="J250" s="5" t="n"/>
    </row>
    <row r="251" ht="15.75" customHeight="1">
      <c r="A251" s="13" t="inlineStr">
        <is>
          <t>FECHA</t>
        </is>
      </c>
      <c r="B251" s="13" t="inlineStr">
        <is>
          <t>CIERRE DE CAJA</t>
        </is>
      </c>
      <c r="C251" s="13" t="inlineStr">
        <is>
          <t>IMPORTE</t>
        </is>
      </c>
      <c r="D251" s="32" t="n">
        <v>112901072</v>
      </c>
      <c r="E251" s="59" t="n">
        <v>112901147</v>
      </c>
      <c r="F251" s="15" t="n"/>
      <c r="I251" s="10" t="n"/>
      <c r="J251" s="5" t="n"/>
    </row>
    <row r="252">
      <c r="A252" s="5" t="n"/>
      <c r="B252" s="6" t="n"/>
      <c r="C252" s="5" t="n"/>
      <c r="D252" s="7" t="n"/>
      <c r="E252" s="8" t="n"/>
      <c r="H252" s="9" t="n"/>
      <c r="I252" s="10" t="n"/>
      <c r="J252" s="5" t="n"/>
    </row>
    <row r="253">
      <c r="D253" t="inlineStr">
        <is>
          <t>112901072</t>
        </is>
      </c>
      <c r="E253" t="inlineStr">
        <is>
          <t>112917583</t>
        </is>
      </c>
    </row>
    <row r="254">
      <c r="A254" s="1" t="inlineStr">
        <is>
          <t>Cierre Caja</t>
        </is>
      </c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3" t="inlineStr">
        <is>
          <t>Del 09/03/2023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90" t="inlineStr">
        <is>
          <t>Cierre Caja</t>
        </is>
      </c>
      <c r="B256" s="90" t="inlineStr">
        <is>
          <t>Fecha</t>
        </is>
      </c>
      <c r="C256" s="90" t="inlineStr">
        <is>
          <t>Cajero</t>
        </is>
      </c>
      <c r="D256" s="90" t="inlineStr">
        <is>
          <t>Nro Voucher</t>
        </is>
      </c>
      <c r="E256" s="90" t="inlineStr">
        <is>
          <t>Nro Cuenta</t>
        </is>
      </c>
      <c r="F256" s="90" t="inlineStr">
        <is>
          <t>Tipo Ingreso</t>
        </is>
      </c>
      <c r="G256" s="91" t="n"/>
      <c r="H256" s="92" t="n"/>
      <c r="I256" s="90" t="inlineStr">
        <is>
          <t>TIPO DE INGRESO</t>
        </is>
      </c>
      <c r="J256" s="90" t="inlineStr">
        <is>
          <t>Cobrador</t>
        </is>
      </c>
    </row>
    <row r="257">
      <c r="A257" s="93" t="n"/>
      <c r="B257" s="93" t="n"/>
      <c r="C257" s="93" t="n"/>
      <c r="D257" s="93" t="n"/>
      <c r="E257" s="93" t="n"/>
      <c r="F257" s="4" t="inlineStr">
        <is>
          <t>EFECTIVO</t>
        </is>
      </c>
      <c r="G257" s="4" t="inlineStr">
        <is>
          <t>CHEQUE</t>
        </is>
      </c>
      <c r="H257" s="4" t="inlineStr">
        <is>
          <t>TRANSFERENCIA</t>
        </is>
      </c>
      <c r="I257" s="93" t="n"/>
      <c r="J257" s="93" t="n"/>
    </row>
    <row r="258">
      <c r="A258" s="5" t="inlineStr">
        <is>
          <t>CCAJ-EA10/97/2023</t>
        </is>
      </c>
      <c r="B258" s="6" t="n">
        <v>44994.51041994213</v>
      </c>
      <c r="C258" s="5" t="inlineStr">
        <is>
          <t>1431 GRACIELA CASTILLO CATARI</t>
        </is>
      </c>
      <c r="D258" s="10" t="n"/>
      <c r="E258" s="8" t="n"/>
      <c r="G258" s="9" t="n">
        <v>12001.2</v>
      </c>
      <c r="I258" s="10" t="inlineStr">
        <is>
          <t>CHEQUE</t>
        </is>
      </c>
      <c r="J258" s="5" t="inlineStr">
        <is>
          <t>3051 EFRAIN ARMANDO CHIPANA MARTINEZ</t>
        </is>
      </c>
    </row>
    <row r="259">
      <c r="A259" s="5" t="inlineStr">
        <is>
          <t>CCAJ-EA10/97/202</t>
        </is>
      </c>
      <c r="B259" s="6" t="n">
        <v>44994.51041994213</v>
      </c>
      <c r="C259" s="5" t="inlineStr">
        <is>
          <t>1431 GRACIELA CASTILLO CATARI</t>
        </is>
      </c>
      <c r="D259" s="10" t="n"/>
      <c r="E259" s="8" t="n"/>
      <c r="F259" s="9" t="n">
        <v>3967</v>
      </c>
      <c r="I259" s="10" t="inlineStr">
        <is>
          <t>EFECTIVO</t>
        </is>
      </c>
      <c r="J259" s="5" t="inlineStr">
        <is>
          <t>5092 GERSON VELASCO EA - T03</t>
        </is>
      </c>
    </row>
    <row r="260">
      <c r="A260" s="5" t="inlineStr">
        <is>
          <t>CCAJ-EA10/97/2023</t>
        </is>
      </c>
      <c r="B260" s="6" t="n">
        <v>44994.51041994213</v>
      </c>
      <c r="C260" s="5" t="inlineStr">
        <is>
          <t>1431 GRACIELA CASTILLO CATARI</t>
        </is>
      </c>
      <c r="D260" s="10" t="n"/>
      <c r="E260" s="8" t="n"/>
      <c r="F260" s="9" t="n">
        <v>15928.9</v>
      </c>
      <c r="I260" s="10" t="inlineStr">
        <is>
          <t>EFECTIVO</t>
        </is>
      </c>
      <c r="J260" s="8" t="inlineStr">
        <is>
          <t>191 ELIAS MENDOZA YUJRA</t>
        </is>
      </c>
    </row>
    <row r="261">
      <c r="A261" s="5" t="inlineStr">
        <is>
          <t>CCAJ-EA10/97/2023</t>
        </is>
      </c>
      <c r="B261" s="6" t="n">
        <v>44994.51041994213</v>
      </c>
      <c r="C261" s="5" t="inlineStr">
        <is>
          <t>1431 GRACIELA CASTILLO CATARI</t>
        </is>
      </c>
      <c r="D261" s="10" t="n"/>
      <c r="E261" s="8" t="n"/>
      <c r="F261" s="9" t="n">
        <v>16664.6</v>
      </c>
      <c r="I261" s="10" t="inlineStr">
        <is>
          <t>EFECTIVO</t>
        </is>
      </c>
      <c r="J261" s="5" t="inlineStr">
        <is>
          <t>375 VICTOR ERNESTO QUISPE TICONA</t>
        </is>
      </c>
    </row>
    <row r="262">
      <c r="A262" s="5" t="inlineStr">
        <is>
          <t>CCAJ-EA10/97/2023</t>
        </is>
      </c>
      <c r="B262" s="6" t="n">
        <v>44994.51041994213</v>
      </c>
      <c r="C262" s="5" t="inlineStr">
        <is>
          <t>1431 GRACIELA CASTILLO CATARI</t>
        </is>
      </c>
      <c r="D262" s="10" t="n"/>
      <c r="E262" s="8" t="n"/>
      <c r="F262" s="9" t="n">
        <v>8940.200000000001</v>
      </c>
      <c r="I262" s="10" t="inlineStr">
        <is>
          <t>EFECTIVO</t>
        </is>
      </c>
      <c r="J262" s="8" t="inlineStr">
        <is>
          <t>480 WALTER AMARRO MAMANI</t>
        </is>
      </c>
    </row>
    <row r="263">
      <c r="A263" s="5" t="inlineStr">
        <is>
          <t>CCAJ-EA10/97/2023</t>
        </is>
      </c>
      <c r="B263" s="6" t="n">
        <v>44994.51041994213</v>
      </c>
      <c r="C263" s="5" t="inlineStr">
        <is>
          <t>1431 GRACIELA CASTILLO CATARI</t>
        </is>
      </c>
      <c r="D263" s="10" t="n"/>
      <c r="E263" s="8" t="n"/>
      <c r="F263" s="9" t="n">
        <v>4257.2</v>
      </c>
      <c r="I263" s="10" t="inlineStr">
        <is>
          <t>EFECTIVO</t>
        </is>
      </c>
      <c r="J263" s="8" t="inlineStr">
        <is>
          <t>596 VICENTE MENDOZA SIRPA</t>
        </is>
      </c>
    </row>
    <row r="264">
      <c r="A264" s="5" t="inlineStr">
        <is>
          <t>CCAJ-EA10/97/2023</t>
        </is>
      </c>
      <c r="B264" s="6" t="n">
        <v>44994.51041994213</v>
      </c>
      <c r="C264" s="5" t="inlineStr">
        <is>
          <t>1431 GRACIELA CASTILLO CATARI</t>
        </is>
      </c>
      <c r="D264" s="10" t="n"/>
      <c r="E264" s="8" t="n"/>
      <c r="F264" s="9" t="n">
        <v>24907.6</v>
      </c>
      <c r="I264" s="10" t="inlineStr">
        <is>
          <t>EFECTIVO</t>
        </is>
      </c>
      <c r="J264" s="5" t="inlineStr">
        <is>
          <t>716 JUAN CARLOS MAMANI ORTIZ</t>
        </is>
      </c>
    </row>
    <row r="265">
      <c r="A265" s="5" t="inlineStr">
        <is>
          <t>CCAJ-EA10/97/2023</t>
        </is>
      </c>
      <c r="B265" s="6" t="n">
        <v>44994.51041994213</v>
      </c>
      <c r="C265" s="5" t="inlineStr">
        <is>
          <t>1431 GRACIELA CASTILLO CATARI</t>
        </is>
      </c>
      <c r="D265" s="10" t="n"/>
      <c r="E265" s="8" t="n"/>
      <c r="F265" s="9" t="n">
        <v>14306.4</v>
      </c>
      <c r="I265" s="10" t="inlineStr">
        <is>
          <t>EFECTIVO</t>
        </is>
      </c>
      <c r="J265" s="8" t="inlineStr">
        <is>
          <t>980 RUBEN QUISPE CHURA</t>
        </is>
      </c>
    </row>
    <row r="266">
      <c r="A266" s="5" t="inlineStr">
        <is>
          <t>CCAJ-EA10/97/2023</t>
        </is>
      </c>
      <c r="B266" s="6" t="n">
        <v>44994.51041994213</v>
      </c>
      <c r="C266" s="5" t="inlineStr">
        <is>
          <t>1431 GRACIELA CASTILLO CATARI</t>
        </is>
      </c>
      <c r="D266" s="10" t="n"/>
      <c r="E266" s="8" t="n"/>
      <c r="F266" s="9" t="n">
        <v>25565.1</v>
      </c>
      <c r="I266" s="10" t="inlineStr">
        <is>
          <t>EFECTIVO</t>
        </is>
      </c>
      <c r="J266" s="8" t="inlineStr">
        <is>
          <t>2307 RAMIRO POMA QUISPE</t>
        </is>
      </c>
    </row>
    <row r="267">
      <c r="A267" s="5" t="inlineStr">
        <is>
          <t>CCAJ-EA10/97/2023</t>
        </is>
      </c>
      <c r="B267" s="6" t="n">
        <v>44994.51041994213</v>
      </c>
      <c r="C267" s="5" t="inlineStr">
        <is>
          <t>1431 GRACIELA CASTILLO CATARI</t>
        </is>
      </c>
      <c r="D267" s="10" t="n"/>
      <c r="E267" s="8" t="n"/>
      <c r="F267" s="9" t="n">
        <v>317.9</v>
      </c>
      <c r="I267" s="10" t="inlineStr">
        <is>
          <t>EFECTIVO</t>
        </is>
      </c>
      <c r="J267" s="5" t="inlineStr">
        <is>
          <t>3051 EFRAIN ARMANDO CHIPANA MARTINEZ</t>
        </is>
      </c>
    </row>
    <row r="268">
      <c r="A268" s="5" t="inlineStr">
        <is>
          <t>CCAJ-EA10/97/2023</t>
        </is>
      </c>
      <c r="B268" s="6" t="n">
        <v>44994.51041994213</v>
      </c>
      <c r="C268" s="5" t="inlineStr">
        <is>
          <t>1431 GRACIELA CASTILLO CATARI</t>
        </is>
      </c>
      <c r="D268" s="10" t="n"/>
      <c r="E268" s="8" t="n"/>
      <c r="F268" s="9" t="n">
        <v>28656.7</v>
      </c>
      <c r="I268" s="10" t="inlineStr">
        <is>
          <t>EFECTIVO</t>
        </is>
      </c>
      <c r="J268" s="5" t="inlineStr">
        <is>
          <t>5092 GERSON VELASCO EA - T01</t>
        </is>
      </c>
    </row>
    <row r="269">
      <c r="A269" s="5" t="inlineStr">
        <is>
          <t>CCAJ-EA10/97/2023</t>
        </is>
      </c>
      <c r="B269" s="6" t="n">
        <v>44994.51041994213</v>
      </c>
      <c r="C269" s="5" t="inlineStr">
        <is>
          <t>1431 GRACIELA CASTILLO CATARI</t>
        </is>
      </c>
      <c r="D269" s="10" t="n"/>
      <c r="E269" s="8" t="n"/>
      <c r="F269" s="9" t="n">
        <v>19499.8</v>
      </c>
      <c r="I269" s="10" t="inlineStr">
        <is>
          <t>EFECTIVO</t>
        </is>
      </c>
      <c r="J269" s="5" t="inlineStr">
        <is>
          <t>5092 GERSON VELASCO EA - T02</t>
        </is>
      </c>
    </row>
    <row r="270">
      <c r="A270" s="5" t="inlineStr">
        <is>
          <t>CCAJ-EA10/97/2023</t>
        </is>
      </c>
      <c r="B270" s="6" t="n">
        <v>44994.51041994213</v>
      </c>
      <c r="C270" s="5" t="inlineStr">
        <is>
          <t>1431 GRACIELA CASTILLO CATARI</t>
        </is>
      </c>
      <c r="D270" s="10" t="n"/>
      <c r="E270" s="8" t="n"/>
      <c r="F270" s="9" t="n">
        <v>10460.3</v>
      </c>
      <c r="I270" s="10" t="inlineStr">
        <is>
          <t>EFECTIVO</t>
        </is>
      </c>
      <c r="J270" s="5" t="inlineStr">
        <is>
          <t>5092 GERSON VELASCO EA - T04</t>
        </is>
      </c>
    </row>
    <row r="271">
      <c r="A271" s="11" t="inlineStr">
        <is>
          <t>SAP</t>
        </is>
      </c>
      <c r="B271" s="3" t="n"/>
      <c r="C271" s="3" t="n"/>
      <c r="D271" s="7" t="n"/>
      <c r="E271" s="8" t="n"/>
      <c r="F271" s="26">
        <f>SUM(F258:G270)</f>
        <v/>
      </c>
      <c r="H271" s="9" t="n"/>
      <c r="I271" s="10" t="n"/>
      <c r="J271" s="5" t="n"/>
    </row>
    <row r="272" ht="15.75" customHeight="1">
      <c r="A272" s="13" t="inlineStr">
        <is>
          <t>FECHA</t>
        </is>
      </c>
      <c r="B272" s="13" t="inlineStr">
        <is>
          <t>CIERRE DE CAJA</t>
        </is>
      </c>
      <c r="C272" s="13" t="inlineStr">
        <is>
          <t>IMPORTE</t>
        </is>
      </c>
      <c r="D272" s="32" t="n">
        <v>112901071</v>
      </c>
      <c r="E272" s="59" t="n">
        <v>112901151</v>
      </c>
      <c r="H272" s="9" t="n"/>
      <c r="I272" s="10" t="n"/>
      <c r="J272" s="5" t="n"/>
    </row>
    <row r="273">
      <c r="A273" s="5" t="n"/>
      <c r="B273" s="6" t="n"/>
      <c r="C273" s="5" t="n"/>
      <c r="D273" s="7" t="n"/>
      <c r="E273" s="8" t="n"/>
      <c r="H273" s="9" t="n"/>
      <c r="I273" s="10" t="n"/>
      <c r="J273" s="5" t="n"/>
    </row>
    <row r="274">
      <c r="A274" s="5" t="n"/>
      <c r="B274" s="6" t="n"/>
      <c r="C274" s="5" t="n"/>
      <c r="D274" s="7" t="inlineStr">
        <is>
          <t>112901071</t>
        </is>
      </c>
      <c r="E274" s="8" t="inlineStr">
        <is>
          <t>112917582</t>
        </is>
      </c>
      <c r="H274" s="9" t="n"/>
      <c r="I274" s="10" t="n"/>
      <c r="J274" s="5" t="n"/>
    </row>
    <row r="275">
      <c r="A275" s="5" t="inlineStr">
        <is>
          <t>CCAJ-EA10/98/2023</t>
        </is>
      </c>
      <c r="B275" s="6" t="n">
        <v>44994.75879172454</v>
      </c>
      <c r="C275" s="5" t="inlineStr">
        <is>
          <t>1431 GRACIELA CASTILLO CATARI</t>
        </is>
      </c>
      <c r="D275" s="17" t="n">
        <v>51417630673</v>
      </c>
      <c r="E275" s="8" t="inlineStr">
        <is>
          <t>BISA-100070022</t>
        </is>
      </c>
      <c r="H275" s="9" t="n">
        <v>68671.06</v>
      </c>
      <c r="I275" s="5" t="inlineStr">
        <is>
          <t>DEPÓSITO BANCARIO</t>
        </is>
      </c>
      <c r="J275" s="8" t="inlineStr">
        <is>
          <t>841 JAEL ARRATIA - EL ALTO</t>
        </is>
      </c>
    </row>
    <row r="276">
      <c r="A276" s="5" t="inlineStr">
        <is>
          <t>CCAJ-EA10/98/2023</t>
        </is>
      </c>
      <c r="B276" s="6" t="n">
        <v>44994.75879172454</v>
      </c>
      <c r="C276" s="5" t="inlineStr">
        <is>
          <t>1431 GRACIELA CASTILLO CATARI</t>
        </is>
      </c>
      <c r="D276" s="17" t="n">
        <v>45143600107</v>
      </c>
      <c r="E276" s="8" t="inlineStr">
        <is>
          <t>BISA-100070022</t>
        </is>
      </c>
      <c r="H276" s="9" t="n">
        <v>1950</v>
      </c>
      <c r="I276" s="5" t="inlineStr">
        <is>
          <t>DEPÓSITO BANCARIO</t>
        </is>
      </c>
      <c r="J276" s="8" t="inlineStr">
        <is>
          <t>841 JAEL ARRATIA - EL ALTO</t>
        </is>
      </c>
    </row>
    <row r="277">
      <c r="A277" s="5" t="inlineStr">
        <is>
          <t>CCAJ-EA10/98/2023</t>
        </is>
      </c>
      <c r="B277" s="6" t="n">
        <v>44994.75879172454</v>
      </c>
      <c r="C277" s="5" t="inlineStr">
        <is>
          <t>1431 GRACIELA CASTILLO CATARI</t>
        </is>
      </c>
      <c r="D277" s="17" t="n">
        <v>45163323059</v>
      </c>
      <c r="E277" s="8" t="inlineStr">
        <is>
          <t>BISA-100070022</t>
        </is>
      </c>
      <c r="H277" s="9" t="n">
        <v>10191</v>
      </c>
      <c r="I277" s="5" t="inlineStr">
        <is>
          <t>DEPÓSITO BANCARIO</t>
        </is>
      </c>
      <c r="J277" s="8" t="inlineStr">
        <is>
          <t>841 JAEL ARRATIA - EL ALTO</t>
        </is>
      </c>
    </row>
    <row r="278">
      <c r="A278" s="5" t="inlineStr">
        <is>
          <t>CCAJ-EA10/98/2023</t>
        </is>
      </c>
      <c r="B278" s="6" t="n">
        <v>44994.75879172454</v>
      </c>
      <c r="C278" s="5" t="inlineStr">
        <is>
          <t>1431 GRACIELA CASTILLO CATARI</t>
        </is>
      </c>
      <c r="D278" s="17" t="n">
        <v>45163327278</v>
      </c>
      <c r="E278" s="8" t="inlineStr">
        <is>
          <t>BISA-100070022</t>
        </is>
      </c>
      <c r="H278" s="9" t="n">
        <v>3682</v>
      </c>
      <c r="I278" s="5" t="inlineStr">
        <is>
          <t>DEPÓSITO BANCARIO</t>
        </is>
      </c>
      <c r="J278" s="5" t="inlineStr">
        <is>
          <t>3622 JULIO CESAR PORTILLO HUARACHI</t>
        </is>
      </c>
    </row>
    <row r="279">
      <c r="A279" s="5" t="inlineStr">
        <is>
          <t>CCAJ-EA10/98/2023</t>
        </is>
      </c>
      <c r="B279" s="6" t="n">
        <v>44994.75879172454</v>
      </c>
      <c r="C279" s="5" t="inlineStr">
        <is>
          <t>1431 GRACIELA CASTILLO CATARI</t>
        </is>
      </c>
      <c r="D279" s="7" t="n">
        <v>449335</v>
      </c>
      <c r="E279" s="8" t="inlineStr">
        <is>
          <t>BISA-100070022</t>
        </is>
      </c>
      <c r="H279" s="9" t="n">
        <v>27632.4</v>
      </c>
      <c r="I279" s="5" t="inlineStr">
        <is>
          <t>DEPÓSITO BANCARIO</t>
        </is>
      </c>
      <c r="J279" s="5" t="inlineStr">
        <is>
          <t>1056 ALEX JESUS ZABALA TICONA</t>
        </is>
      </c>
    </row>
    <row r="280">
      <c r="A280" s="5" t="inlineStr">
        <is>
          <t>CCAJ-EA10/98/2023</t>
        </is>
      </c>
      <c r="B280" s="6" t="n">
        <v>44994.75879172454</v>
      </c>
      <c r="C280" s="5" t="inlineStr">
        <is>
          <t>1431 GRACIELA CASTILLO CATARI</t>
        </is>
      </c>
      <c r="D280" s="7" t="n">
        <v>586858</v>
      </c>
      <c r="E280" s="8" t="inlineStr">
        <is>
          <t>BISA-100070022</t>
        </is>
      </c>
      <c r="H280" s="9" t="n">
        <v>17161.7</v>
      </c>
      <c r="I280" s="5" t="inlineStr">
        <is>
          <t>DEPÓSITO BANCARIO</t>
        </is>
      </c>
      <c r="J280" s="5" t="inlineStr">
        <is>
          <t>4764 CARLOS ERIK CASTRO HURTADO</t>
        </is>
      </c>
    </row>
    <row r="281">
      <c r="A281" s="5" t="inlineStr">
        <is>
          <t>CCAJ-EA10/98/2023</t>
        </is>
      </c>
      <c r="B281" s="6" t="n">
        <v>44994.75879172454</v>
      </c>
      <c r="C281" s="5" t="inlineStr">
        <is>
          <t>1431 GRACIELA CASTILLO CATARI</t>
        </is>
      </c>
      <c r="D281" s="7" t="n">
        <v>586860</v>
      </c>
      <c r="E281" s="8" t="inlineStr">
        <is>
          <t>BISA-100070022</t>
        </is>
      </c>
      <c r="H281" s="9" t="n">
        <v>20069.9</v>
      </c>
      <c r="I281" s="5" t="inlineStr">
        <is>
          <t>DEPÓSITO BANCARIO</t>
        </is>
      </c>
      <c r="J281" s="5" t="inlineStr">
        <is>
          <t>3622 JULIO CESAR PORTILLO HUARACHI</t>
        </is>
      </c>
    </row>
    <row r="282">
      <c r="A282" s="5" t="inlineStr">
        <is>
          <t>CCAJ-EA10/98/2023</t>
        </is>
      </c>
      <c r="B282" s="6" t="n">
        <v>44994.75879172454</v>
      </c>
      <c r="C282" s="5" t="inlineStr">
        <is>
          <t>1431 GRACIELA CASTILLO CATARI</t>
        </is>
      </c>
      <c r="D282" s="7" t="n">
        <v>449333</v>
      </c>
      <c r="E282" s="8" t="inlineStr">
        <is>
          <t>BISA-100070022</t>
        </is>
      </c>
      <c r="H282" s="9" t="n">
        <v>24257.3</v>
      </c>
      <c r="I282" s="5" t="inlineStr">
        <is>
          <t>DEPÓSITO BANCARIO</t>
        </is>
      </c>
      <c r="J282" s="5" t="inlineStr">
        <is>
          <t>3622 JULIO CESAR PORTILLO HUARACHI</t>
        </is>
      </c>
    </row>
    <row r="283">
      <c r="A283" s="5" t="inlineStr">
        <is>
          <t>CCAJ-EA10/98/2023</t>
        </is>
      </c>
      <c r="B283" s="6" t="n">
        <v>44994.75879172454</v>
      </c>
      <c r="C283" s="5" t="inlineStr">
        <is>
          <t>1431 GRACIELA CASTILLO CATARI</t>
        </is>
      </c>
      <c r="D283" s="7" t="n"/>
      <c r="E283" s="8" t="n"/>
      <c r="F283" s="9" t="n">
        <v>1425.3</v>
      </c>
      <c r="I283" s="10" t="inlineStr">
        <is>
          <t>EFECTIVO</t>
        </is>
      </c>
      <c r="J283" s="5" t="inlineStr">
        <is>
          <t>3051 EFRAIN ARMANDO CHIPANA MARTINEZ</t>
        </is>
      </c>
    </row>
    <row r="284">
      <c r="A284" s="5" t="inlineStr">
        <is>
          <t>CCAJ-EA10/98/2023</t>
        </is>
      </c>
      <c r="B284" s="6" t="n">
        <v>44994.75879172454</v>
      </c>
      <c r="C284" s="5" t="inlineStr">
        <is>
          <t>1431 GRACIELA CASTILLO CATARI</t>
        </is>
      </c>
      <c r="D284" s="7" t="n"/>
      <c r="E284" s="8" t="n"/>
      <c r="F284" s="9" t="n">
        <v>30000</v>
      </c>
      <c r="I284" s="10" t="inlineStr">
        <is>
          <t>EFECTIVO</t>
        </is>
      </c>
      <c r="J284" s="5" t="inlineStr">
        <is>
          <t>1056 ALEX JESUS ZABALA TICONA</t>
        </is>
      </c>
    </row>
    <row r="285">
      <c r="A285" s="5" t="inlineStr">
        <is>
          <t>CCAJ-EA10/98/2023</t>
        </is>
      </c>
      <c r="B285" s="6" t="n">
        <v>44994.75879172454</v>
      </c>
      <c r="C285" s="5" t="inlineStr">
        <is>
          <t>1431 GRACIELA CASTILLO CATARI</t>
        </is>
      </c>
      <c r="D285" s="7" t="n"/>
      <c r="E285" s="8" t="n"/>
      <c r="F285" s="9" t="n">
        <v>10642.7</v>
      </c>
      <c r="I285" s="10" t="inlineStr">
        <is>
          <t>EFECTIVO</t>
        </is>
      </c>
      <c r="J285" s="5" t="inlineStr">
        <is>
          <t>4764 CARLOS ERIK CASTRO HURTADO</t>
        </is>
      </c>
    </row>
    <row r="286">
      <c r="A286" s="11" t="inlineStr">
        <is>
          <t>SAP</t>
        </is>
      </c>
      <c r="B286" s="3" t="n"/>
      <c r="C286" s="3" t="n"/>
      <c r="D286" s="7" t="n"/>
      <c r="E286" s="8" t="n"/>
      <c r="F286" s="26">
        <f>SUM(F275:G285)</f>
        <v/>
      </c>
      <c r="H286" s="9" t="n"/>
      <c r="I286" s="10" t="n"/>
      <c r="J286" s="5" t="n"/>
    </row>
    <row r="287" ht="15.75" customHeight="1">
      <c r="A287" s="13" t="inlineStr">
        <is>
          <t>FECHA</t>
        </is>
      </c>
      <c r="B287" s="13" t="inlineStr">
        <is>
          <t>CIERRE DE CAJA</t>
        </is>
      </c>
      <c r="C287" s="13" t="inlineStr">
        <is>
          <t>IMPORTE</t>
        </is>
      </c>
      <c r="D287" s="32" t="n">
        <v>112917549</v>
      </c>
      <c r="E287" s="15" t="n">
        <v>112917659</v>
      </c>
      <c r="H287" s="9" t="n"/>
      <c r="I287" s="10" t="n"/>
      <c r="J287" s="5" t="n"/>
    </row>
    <row r="288">
      <c r="A288" s="5" t="n"/>
      <c r="B288" s="6" t="n"/>
      <c r="C288" s="5" t="n"/>
      <c r="D288" s="7" t="n"/>
      <c r="E288" s="8" t="n"/>
      <c r="H288" s="9" t="n"/>
      <c r="I288" s="10" t="n"/>
      <c r="J288" s="5" t="n"/>
    </row>
    <row r="289">
      <c r="D289" t="inlineStr">
        <is>
          <t>112917549</t>
        </is>
      </c>
      <c r="E289" t="inlineStr">
        <is>
          <t>112925184</t>
        </is>
      </c>
    </row>
    <row r="290">
      <c r="A290" s="1" t="inlineStr">
        <is>
          <t>Cierre Caja</t>
        </is>
      </c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3" t="inlineStr">
        <is>
          <t>Del 10/03/2023</t>
        </is>
      </c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90" t="inlineStr">
        <is>
          <t>Cierre Caja</t>
        </is>
      </c>
      <c r="B292" s="90" t="inlineStr">
        <is>
          <t>Fecha</t>
        </is>
      </c>
      <c r="C292" s="90" t="inlineStr">
        <is>
          <t>Cajero</t>
        </is>
      </c>
      <c r="D292" s="90" t="inlineStr">
        <is>
          <t>Nro Voucher</t>
        </is>
      </c>
      <c r="E292" s="90" t="inlineStr">
        <is>
          <t>Nro Cuenta</t>
        </is>
      </c>
      <c r="F292" s="90" t="inlineStr">
        <is>
          <t>Tipo Ingreso</t>
        </is>
      </c>
      <c r="G292" s="91" t="n"/>
      <c r="H292" s="92" t="n"/>
      <c r="I292" s="90" t="inlineStr">
        <is>
          <t>TIPO DE INGRESO</t>
        </is>
      </c>
      <c r="J292" s="90" t="inlineStr">
        <is>
          <t>Cobrador</t>
        </is>
      </c>
    </row>
    <row r="293">
      <c r="A293" s="93" t="n"/>
      <c r="B293" s="93" t="n"/>
      <c r="C293" s="93" t="n"/>
      <c r="D293" s="93" t="n"/>
      <c r="E293" s="93" t="n"/>
      <c r="F293" s="4" t="inlineStr">
        <is>
          <t>EFECTIVO</t>
        </is>
      </c>
      <c r="G293" s="4" t="inlineStr">
        <is>
          <t>CHEQUE</t>
        </is>
      </c>
      <c r="H293" s="4" t="inlineStr">
        <is>
          <t>TRANSFERENCIA</t>
        </is>
      </c>
      <c r="I293" s="93" t="n"/>
      <c r="J293" s="93" t="n"/>
    </row>
    <row r="294">
      <c r="A294" s="5" t="inlineStr">
        <is>
          <t>CCAJ-EA10/99/2023</t>
        </is>
      </c>
      <c r="B294" s="6" t="n">
        <v>44995.5289700463</v>
      </c>
      <c r="C294" s="5" t="inlineStr">
        <is>
          <t>1431 GRACIELA CASTILLO CATARI</t>
        </is>
      </c>
      <c r="D294" s="7" t="n"/>
      <c r="E294" s="8" t="n"/>
      <c r="F294" s="9" t="n">
        <v>11010.4</v>
      </c>
      <c r="I294" s="10" t="inlineStr">
        <is>
          <t>EFECTIVO</t>
        </is>
      </c>
      <c r="J294" s="8" t="inlineStr">
        <is>
          <t>191 ELIAS MENDOZA YUJRA</t>
        </is>
      </c>
    </row>
    <row r="295">
      <c r="A295" s="5" t="inlineStr">
        <is>
          <t>CCAJ-EA10/99/2023</t>
        </is>
      </c>
      <c r="B295" s="6" t="n">
        <v>44995.5289700463</v>
      </c>
      <c r="C295" s="5" t="inlineStr">
        <is>
          <t>1431 GRACIELA CASTILLO CATARI</t>
        </is>
      </c>
      <c r="D295" s="7" t="n"/>
      <c r="E295" s="8" t="n"/>
      <c r="F295" s="9" t="n">
        <v>7780.1</v>
      </c>
      <c r="I295" s="10" t="inlineStr">
        <is>
          <t>EFECTIVO</t>
        </is>
      </c>
      <c r="J295" s="5" t="inlineStr">
        <is>
          <t>375 VICTOR ERNESTO QUISPE TICONA</t>
        </is>
      </c>
    </row>
    <row r="296">
      <c r="A296" s="5" t="inlineStr">
        <is>
          <t>CCAJ-EA10/99/2023</t>
        </is>
      </c>
      <c r="B296" s="6" t="n">
        <v>44995.5289700463</v>
      </c>
      <c r="C296" s="5" t="inlineStr">
        <is>
          <t>1431 GRACIELA CASTILLO CATARI</t>
        </is>
      </c>
      <c r="D296" s="7" t="n"/>
      <c r="E296" s="8" t="n"/>
      <c r="F296" s="9" t="n">
        <v>5715.7</v>
      </c>
      <c r="I296" s="10" t="inlineStr">
        <is>
          <t>EFECTIVO</t>
        </is>
      </c>
      <c r="J296" s="8" t="inlineStr">
        <is>
          <t>480 WALTER AMARRO MAMANI</t>
        </is>
      </c>
    </row>
    <row r="297">
      <c r="A297" s="5" t="inlineStr">
        <is>
          <t>CCAJ-EA10/99/2023</t>
        </is>
      </c>
      <c r="B297" s="6" t="n">
        <v>44995.5289700463</v>
      </c>
      <c r="C297" s="5" t="inlineStr">
        <is>
          <t>1431 GRACIELA CASTILLO CATARI</t>
        </is>
      </c>
      <c r="D297" s="7" t="n"/>
      <c r="E297" s="8" t="n"/>
      <c r="F297" s="9" t="n">
        <v>11236.3</v>
      </c>
      <c r="I297" s="10" t="inlineStr">
        <is>
          <t>EFECTIVO</t>
        </is>
      </c>
      <c r="J297" s="8" t="inlineStr">
        <is>
          <t>596 VICENTE MENDOZA SIRPA</t>
        </is>
      </c>
    </row>
    <row r="298">
      <c r="A298" s="5" t="inlineStr">
        <is>
          <t>CCAJ-EA10/99/2023</t>
        </is>
      </c>
      <c r="B298" s="6" t="n">
        <v>44995.5289700463</v>
      </c>
      <c r="C298" s="5" t="inlineStr">
        <is>
          <t>1431 GRACIELA CASTILLO CATARI</t>
        </is>
      </c>
      <c r="D298" s="7" t="n"/>
      <c r="E298" s="8" t="n"/>
      <c r="F298" s="9" t="n">
        <v>12164.8</v>
      </c>
      <c r="I298" s="10" t="inlineStr">
        <is>
          <t>EFECTIVO</t>
        </is>
      </c>
      <c r="J298" s="5" t="inlineStr">
        <is>
          <t>716 JUAN CARLOS MAMANI ORTIZ</t>
        </is>
      </c>
    </row>
    <row r="299">
      <c r="A299" s="5" t="inlineStr">
        <is>
          <t>CCAJ-EA10/99/2023</t>
        </is>
      </c>
      <c r="B299" s="6" t="n">
        <v>44995.5289700463</v>
      </c>
      <c r="C299" s="5" t="inlineStr">
        <is>
          <t>1431 GRACIELA CASTILLO CATARI</t>
        </is>
      </c>
      <c r="D299" s="7" t="n"/>
      <c r="E299" s="8" t="n"/>
      <c r="F299" s="9" t="n">
        <v>13771.9</v>
      </c>
      <c r="I299" s="10" t="inlineStr">
        <is>
          <t>EFECTIVO</t>
        </is>
      </c>
      <c r="J299" s="8" t="inlineStr">
        <is>
          <t>980 RUBEN QUISPE CHURA</t>
        </is>
      </c>
    </row>
    <row r="300">
      <c r="A300" s="5" t="inlineStr">
        <is>
          <t>CCAJ-EA10/99/2023</t>
        </is>
      </c>
      <c r="B300" s="6" t="n">
        <v>44995.5289700463</v>
      </c>
      <c r="C300" s="5" t="inlineStr">
        <is>
          <t>1431 GRACIELA CASTILLO CATARI</t>
        </is>
      </c>
      <c r="D300" s="7" t="n"/>
      <c r="E300" s="8" t="n"/>
      <c r="F300" s="9" t="n">
        <v>27542</v>
      </c>
      <c r="I300" s="10" t="inlineStr">
        <is>
          <t>EFECTIVO</t>
        </is>
      </c>
      <c r="J300" s="8" t="inlineStr">
        <is>
          <t>2307 RAMIRO POMA QUISPE</t>
        </is>
      </c>
    </row>
    <row r="301">
      <c r="A301" s="5" t="inlineStr">
        <is>
          <t>CCAJ-EA10/99/2023</t>
        </is>
      </c>
      <c r="B301" s="6" t="n">
        <v>44995.5289700463</v>
      </c>
      <c r="C301" s="5" t="inlineStr">
        <is>
          <t>1431 GRACIELA CASTILLO CATARI</t>
        </is>
      </c>
      <c r="D301" s="7" t="n"/>
      <c r="E301" s="8" t="n"/>
      <c r="F301" s="9" t="n">
        <v>23628.3</v>
      </c>
      <c r="I301" s="10" t="inlineStr">
        <is>
          <t>EFECTIVO</t>
        </is>
      </c>
      <c r="J301" s="5" t="inlineStr">
        <is>
          <t>5092 GERSON VELASCO EA - T01</t>
        </is>
      </c>
    </row>
    <row r="302">
      <c r="A302" s="5" t="inlineStr">
        <is>
          <t>CCAJ-EA10/99/2023</t>
        </is>
      </c>
      <c r="B302" s="6" t="n">
        <v>44995.5289700463</v>
      </c>
      <c r="C302" s="5" t="inlineStr">
        <is>
          <t>1431 GRACIELA CASTILLO CATARI</t>
        </is>
      </c>
      <c r="D302" s="7" t="n"/>
      <c r="E302" s="8" t="n"/>
      <c r="F302" s="9" t="n">
        <v>13525.8</v>
      </c>
      <c r="I302" s="10" t="inlineStr">
        <is>
          <t>EFECTIVO</t>
        </is>
      </c>
      <c r="J302" s="5" t="inlineStr">
        <is>
          <t>5092 GERSON VELASCO EA - T04</t>
        </is>
      </c>
    </row>
    <row r="303">
      <c r="A303" s="5" t="inlineStr">
        <is>
          <t>CCAJ-EA10/99/2023</t>
        </is>
      </c>
      <c r="B303" s="6" t="n">
        <v>44995.5289700463</v>
      </c>
      <c r="C303" s="5" t="inlineStr">
        <is>
          <t>1431 GRACIELA CASTILLO CATARI</t>
        </is>
      </c>
      <c r="D303" s="7" t="n"/>
      <c r="E303" s="8" t="n"/>
      <c r="F303" s="9" t="n">
        <v>25351.6</v>
      </c>
      <c r="I303" s="10" t="inlineStr">
        <is>
          <t>EFECTIVO</t>
        </is>
      </c>
      <c r="J303" s="5" t="inlineStr">
        <is>
          <t>5092 GERSON VELASCO EA - T05</t>
        </is>
      </c>
    </row>
    <row r="304">
      <c r="A304" s="11" t="inlineStr">
        <is>
          <t>SAP</t>
        </is>
      </c>
      <c r="B304" s="3" t="n"/>
      <c r="C304" s="3" t="n"/>
      <c r="D304" s="7" t="n"/>
      <c r="E304" s="8" t="n"/>
      <c r="F304" s="26">
        <f>SUM(F294:G303)</f>
        <v/>
      </c>
      <c r="H304" s="9" t="n"/>
      <c r="I304" s="5" t="n"/>
      <c r="J304" s="5" t="n"/>
    </row>
    <row r="305" ht="15.75" customHeight="1">
      <c r="A305" s="13" t="inlineStr">
        <is>
          <t>FECHA</t>
        </is>
      </c>
      <c r="B305" s="13" t="inlineStr">
        <is>
          <t>CIERRE DE CAJA</t>
        </is>
      </c>
      <c r="C305" s="13" t="inlineStr">
        <is>
          <t>IMPORTE</t>
        </is>
      </c>
      <c r="D305" s="32" t="n">
        <v>112917548</v>
      </c>
      <c r="E305" s="15" t="n">
        <v>112917660</v>
      </c>
      <c r="H305" s="9" t="n"/>
      <c r="I305" s="5" t="n"/>
      <c r="J305" s="5" t="n"/>
    </row>
    <row r="306">
      <c r="A306" s="5" t="n"/>
      <c r="B306" s="6" t="n"/>
      <c r="C306" s="5" t="n"/>
      <c r="D306" s="7" t="n"/>
      <c r="E306" s="8" t="n"/>
      <c r="H306" s="9" t="n"/>
      <c r="I306" s="10" t="n"/>
      <c r="J306" s="8" t="n"/>
    </row>
    <row r="307">
      <c r="A307" s="5" t="n"/>
      <c r="B307" s="6" t="n"/>
      <c r="C307" s="5" t="n"/>
      <c r="D307" s="7" t="inlineStr">
        <is>
          <t>112917548</t>
        </is>
      </c>
      <c r="E307" s="8" t="inlineStr">
        <is>
          <t>112925183</t>
        </is>
      </c>
      <c r="H307" s="9" t="n"/>
      <c r="I307" s="10" t="n"/>
      <c r="J307" s="8" t="n"/>
    </row>
    <row r="308">
      <c r="A308" s="5" t="inlineStr">
        <is>
          <t>CCAJ-EA10/100/2023</t>
        </is>
      </c>
      <c r="B308" s="6" t="n">
        <v>44995.8645252662</v>
      </c>
      <c r="C308" s="5" t="inlineStr">
        <is>
          <t>1431 GRACIELA CASTILLO CATARI</t>
        </is>
      </c>
      <c r="D308" s="7" t="n">
        <v>3157411110</v>
      </c>
      <c r="E308" s="5" t="inlineStr">
        <is>
          <t>BANCO UNION-10000020161539</t>
        </is>
      </c>
      <c r="H308" s="9" t="n">
        <v>5750.5</v>
      </c>
      <c r="I308" s="5" t="inlineStr">
        <is>
          <t>DEPÓSITO BANCARIO</t>
        </is>
      </c>
      <c r="J308" s="8" t="inlineStr">
        <is>
          <t>841 JAEL ARRATIA - EL ALTO</t>
        </is>
      </c>
    </row>
    <row r="309">
      <c r="A309" s="5" t="inlineStr">
        <is>
          <t>CCAJ-EA10/100/2023</t>
        </is>
      </c>
      <c r="B309" s="6" t="n">
        <v>44995.8645252662</v>
      </c>
      <c r="C309" s="5" t="inlineStr">
        <is>
          <t>1431 GRACIELA CASTILLO CATARI</t>
        </is>
      </c>
      <c r="D309" s="17" t="n">
        <v>71848452055</v>
      </c>
      <c r="E309" s="5" t="inlineStr">
        <is>
          <t>MERCANTIL SANTA CRUZ-4010066211</t>
        </is>
      </c>
      <c r="H309" s="9" t="n">
        <v>1506.64</v>
      </c>
      <c r="I309" s="5" t="inlineStr">
        <is>
          <t>DEPÓSITO BANCARIO</t>
        </is>
      </c>
      <c r="J309" s="8" t="inlineStr">
        <is>
          <t>841 JAEL ARRATIA - EL ALTO</t>
        </is>
      </c>
    </row>
    <row r="310">
      <c r="A310" s="5" t="inlineStr">
        <is>
          <t>CCAJ-EA10/100/2023</t>
        </is>
      </c>
      <c r="B310" s="6" t="n">
        <v>44995.8645252662</v>
      </c>
      <c r="C310" s="5" t="inlineStr">
        <is>
          <t>1431 GRACIELA CASTILLO CATARI</t>
        </is>
      </c>
      <c r="D310" s="17" t="n">
        <v>45163331343</v>
      </c>
      <c r="E310" s="8" t="inlineStr">
        <is>
          <t>BISA-100070022</t>
        </is>
      </c>
      <c r="H310" s="9" t="n">
        <v>5413.49</v>
      </c>
      <c r="I310" s="5" t="inlineStr">
        <is>
          <t>DEPÓSITO BANCARIO</t>
        </is>
      </c>
      <c r="J310" s="8" t="inlineStr">
        <is>
          <t>841 JAEL ARRATIA - EL ALTO</t>
        </is>
      </c>
    </row>
    <row r="311">
      <c r="A311" s="5" t="inlineStr">
        <is>
          <t>CCAJ-EA10/100/2023</t>
        </is>
      </c>
      <c r="B311" s="6" t="n">
        <v>44995.8645252662</v>
      </c>
      <c r="C311" s="5" t="inlineStr">
        <is>
          <t>1431 GRACIELA CASTILLO CATARI</t>
        </is>
      </c>
      <c r="D311" s="17" t="n">
        <v>31574128271</v>
      </c>
      <c r="E311" s="5" t="inlineStr">
        <is>
          <t>BANCO UNION-10000020161539</t>
        </is>
      </c>
      <c r="H311" s="9" t="n">
        <v>2794.5</v>
      </c>
      <c r="I311" s="5" t="inlineStr">
        <is>
          <t>DEPÓSITO BANCARIO</t>
        </is>
      </c>
      <c r="J311" s="8" t="inlineStr">
        <is>
          <t>841 JAEL ARRATIA - EL ALTO</t>
        </is>
      </c>
    </row>
    <row r="312">
      <c r="A312" s="5" t="inlineStr">
        <is>
          <t>CCAJ-EA10/100/2023</t>
        </is>
      </c>
      <c r="B312" s="6" t="n">
        <v>44995.8645252662</v>
      </c>
      <c r="C312" s="5" t="inlineStr">
        <is>
          <t>1431 GRACIELA CASTILLO CATARI</t>
        </is>
      </c>
      <c r="D312" s="7" t="n">
        <v>3157412827</v>
      </c>
      <c r="E312" s="5" t="inlineStr">
        <is>
          <t>BANCO UNION-10000020161539</t>
        </is>
      </c>
      <c r="H312" s="9" t="n">
        <v>29891.05</v>
      </c>
      <c r="I312" s="5" t="inlineStr">
        <is>
          <t>DEPÓSITO BANCARIO</t>
        </is>
      </c>
      <c r="J312" s="8" t="inlineStr">
        <is>
          <t>841 JAEL ARRATIA - EL ALTO</t>
        </is>
      </c>
    </row>
    <row r="313">
      <c r="A313" s="5" t="inlineStr">
        <is>
          <t>CCAJ-EA10/100/2023</t>
        </is>
      </c>
      <c r="B313" s="6" t="n">
        <v>44995.8645252662</v>
      </c>
      <c r="C313" s="5" t="inlineStr">
        <is>
          <t>1431 GRACIELA CASTILLO CATARI</t>
        </is>
      </c>
      <c r="D313" s="7" t="n">
        <v>449643</v>
      </c>
      <c r="E313" s="8" t="inlineStr">
        <is>
          <t>BISA-100070022</t>
        </is>
      </c>
      <c r="H313" s="9" t="n">
        <v>44825.3</v>
      </c>
      <c r="I313" s="5" t="inlineStr">
        <is>
          <t>DEPÓSITO BANCARIO</t>
        </is>
      </c>
      <c r="J313" s="5" t="inlineStr">
        <is>
          <t>4764 CARLOS ERIK CASTRO HURTADO</t>
        </is>
      </c>
    </row>
    <row r="314">
      <c r="A314" s="5" t="inlineStr">
        <is>
          <t>CCAJ-EA10/100/2023</t>
        </is>
      </c>
      <c r="B314" s="6" t="n">
        <v>44995.8645252662</v>
      </c>
      <c r="C314" s="5" t="inlineStr">
        <is>
          <t>1431 GRACIELA CASTILLO CATARI</t>
        </is>
      </c>
      <c r="D314" s="7" t="n">
        <v>615079</v>
      </c>
      <c r="E314" s="8" t="inlineStr">
        <is>
          <t>BISA-100070022</t>
        </is>
      </c>
      <c r="H314" s="9" t="n">
        <v>3139.49</v>
      </c>
      <c r="I314" s="5" t="inlineStr">
        <is>
          <t>DEPÓSITO BANCARIO</t>
        </is>
      </c>
      <c r="J314" s="8" t="inlineStr">
        <is>
          <t>841 JAEL ARRATIA - EL ALTO</t>
        </is>
      </c>
    </row>
    <row r="315">
      <c r="A315" s="5" t="inlineStr">
        <is>
          <t>CCAJ-EA10/100/2023</t>
        </is>
      </c>
      <c r="B315" s="6" t="n">
        <v>44995.8645252662</v>
      </c>
      <c r="C315" s="5" t="inlineStr">
        <is>
          <t>1431 GRACIELA CASTILLO CATARI</t>
        </is>
      </c>
      <c r="D315" s="7" t="n">
        <v>449646</v>
      </c>
      <c r="E315" s="8" t="inlineStr">
        <is>
          <t>BISA-100070022</t>
        </is>
      </c>
      <c r="H315" s="9" t="n">
        <v>10788.9</v>
      </c>
      <c r="I315" s="5" t="inlineStr">
        <is>
          <t>DEPÓSITO BANCARIO</t>
        </is>
      </c>
      <c r="J315" s="5" t="inlineStr">
        <is>
          <t>3622 JULIO CESAR PORTILLO HUARACHI</t>
        </is>
      </c>
    </row>
    <row r="316">
      <c r="A316" s="5" t="inlineStr">
        <is>
          <t>CCAJ-EA10/100/2023</t>
        </is>
      </c>
      <c r="B316" s="6" t="n">
        <v>44995.8645252662</v>
      </c>
      <c r="C316" s="5" t="inlineStr">
        <is>
          <t>1431 GRACIELA CASTILLO CATARI</t>
        </is>
      </c>
      <c r="D316" s="7" t="n"/>
      <c r="E316" s="8" t="n"/>
      <c r="F316" s="9" t="n">
        <v>10479.4</v>
      </c>
      <c r="I316" s="10" t="inlineStr">
        <is>
          <t>EFECTIVO</t>
        </is>
      </c>
      <c r="J316" s="8" t="inlineStr">
        <is>
          <t>191 ELIAS MENDOZA YUJRA</t>
        </is>
      </c>
    </row>
    <row r="317">
      <c r="A317" s="5" t="inlineStr">
        <is>
          <t>CCAJ-EA10/100/2023</t>
        </is>
      </c>
      <c r="B317" s="6" t="n">
        <v>44995.8645252662</v>
      </c>
      <c r="C317" s="5" t="inlineStr">
        <is>
          <t>1431 GRACIELA CASTILLO CATARI</t>
        </is>
      </c>
      <c r="D317" s="7" t="n"/>
      <c r="E317" s="8" t="n"/>
      <c r="F317" s="9" t="n">
        <v>11157.7</v>
      </c>
      <c r="I317" s="10" t="inlineStr">
        <is>
          <t>EFECTIVO</t>
        </is>
      </c>
      <c r="J317" s="5" t="inlineStr">
        <is>
          <t>375 VICTOR ERNESTO QUISPE TICONA</t>
        </is>
      </c>
    </row>
    <row r="318">
      <c r="A318" s="5" t="inlineStr">
        <is>
          <t>CCAJ-EA10/100/2023</t>
        </is>
      </c>
      <c r="B318" s="6" t="n">
        <v>44995.8645252662</v>
      </c>
      <c r="C318" s="5" t="inlineStr">
        <is>
          <t>1431 GRACIELA CASTILLO CATARI</t>
        </is>
      </c>
      <c r="D318" s="7" t="n"/>
      <c r="E318" s="8" t="n"/>
      <c r="F318" s="9" t="n">
        <v>12377.3</v>
      </c>
      <c r="I318" s="10" t="inlineStr">
        <is>
          <t>EFECTIVO</t>
        </is>
      </c>
      <c r="J318" s="8" t="inlineStr">
        <is>
          <t>480 WALTER AMARRO MAMANI</t>
        </is>
      </c>
    </row>
    <row r="319">
      <c r="A319" s="5" t="inlineStr">
        <is>
          <t>CCAJ-EA10/100/2023</t>
        </is>
      </c>
      <c r="B319" s="6" t="n">
        <v>44995.8645252662</v>
      </c>
      <c r="C319" s="5" t="inlineStr">
        <is>
          <t>1431 GRACIELA CASTILLO CATARI</t>
        </is>
      </c>
      <c r="D319" s="7" t="n"/>
      <c r="E319" s="8" t="n"/>
      <c r="F319" s="9" t="n">
        <v>8596.9</v>
      </c>
      <c r="I319" s="10" t="inlineStr">
        <is>
          <t>EFECTIVO</t>
        </is>
      </c>
      <c r="J319" s="8" t="inlineStr">
        <is>
          <t>596 VICENTE MENDOZA SIRPA</t>
        </is>
      </c>
    </row>
    <row r="320">
      <c r="A320" s="5" t="inlineStr">
        <is>
          <t>CCAJ-EA10/100/2023</t>
        </is>
      </c>
      <c r="B320" s="6" t="n">
        <v>44995.8645252662</v>
      </c>
      <c r="C320" s="5" t="inlineStr">
        <is>
          <t>1431 GRACIELA CASTILLO CATARI</t>
        </is>
      </c>
      <c r="D320" s="7" t="n"/>
      <c r="E320" s="8" t="n"/>
      <c r="F320" s="9" t="n">
        <v>1986.7</v>
      </c>
      <c r="I320" s="10" t="inlineStr">
        <is>
          <t>EFECTIVO</t>
        </is>
      </c>
      <c r="J320" s="5" t="inlineStr">
        <is>
          <t>3051 EFRAIN ARMANDO CHIPANA MARTINEZ</t>
        </is>
      </c>
    </row>
    <row r="321">
      <c r="A321" s="5" t="inlineStr">
        <is>
          <t>CCAJ-EA10/100/2023</t>
        </is>
      </c>
      <c r="B321" s="6" t="n">
        <v>44995.8645252662</v>
      </c>
      <c r="C321" s="5" t="inlineStr">
        <is>
          <t>1431 GRACIELA CASTILLO CATARI</t>
        </is>
      </c>
      <c r="D321" s="7" t="n"/>
      <c r="E321" s="8" t="n"/>
      <c r="F321" s="9" t="n">
        <v>134919.1</v>
      </c>
      <c r="I321" s="10" t="inlineStr">
        <is>
          <t>EFECTIVO</t>
        </is>
      </c>
      <c r="J321" s="5" t="inlineStr">
        <is>
          <t>3622 JULIO CESAR PORTILLO HUARACHI</t>
        </is>
      </c>
    </row>
    <row r="322">
      <c r="A322" s="5" t="inlineStr">
        <is>
          <t>CCAJ-EA10/100/2023</t>
        </is>
      </c>
      <c r="B322" s="6" t="n">
        <v>44995.8645252662</v>
      </c>
      <c r="C322" s="5" t="inlineStr">
        <is>
          <t>1431 GRACIELA CASTILLO CATARI</t>
        </is>
      </c>
      <c r="D322" s="7" t="n"/>
      <c r="E322" s="8" t="n"/>
      <c r="F322" s="9" t="n">
        <v>20000</v>
      </c>
      <c r="I322" s="10" t="inlineStr">
        <is>
          <t>EFECTIVO</t>
        </is>
      </c>
      <c r="J322" s="5" t="inlineStr">
        <is>
          <t>1056 ALEX JESUS ZABALA TICONA</t>
        </is>
      </c>
    </row>
    <row r="323">
      <c r="A323" s="5" t="inlineStr">
        <is>
          <t>CCAJ-EA10/100/2023</t>
        </is>
      </c>
      <c r="B323" s="6" t="n">
        <v>44995.8645252662</v>
      </c>
      <c r="C323" s="5" t="inlineStr">
        <is>
          <t>1431 GRACIELA CASTILLO CATARI</t>
        </is>
      </c>
      <c r="D323" s="7" t="n"/>
      <c r="E323" s="8" t="n"/>
      <c r="F323" s="9" t="n">
        <v>26703.8</v>
      </c>
      <c r="I323" s="10" t="inlineStr">
        <is>
          <t>EFECTIVO</t>
        </is>
      </c>
      <c r="J323" s="5" t="inlineStr">
        <is>
          <t>5092 GERSON VELASCO EA - T01</t>
        </is>
      </c>
    </row>
    <row r="324">
      <c r="A324" s="5" t="inlineStr">
        <is>
          <t>CCAJ-EA10/100/2023</t>
        </is>
      </c>
      <c r="B324" s="6" t="n">
        <v>44995.8645252662</v>
      </c>
      <c r="C324" s="5" t="inlineStr">
        <is>
          <t>1431 GRACIELA CASTILLO CATARI</t>
        </is>
      </c>
      <c r="D324" s="7" t="n"/>
      <c r="E324" s="8" t="n"/>
      <c r="F324" s="9" t="n">
        <v>2863</v>
      </c>
      <c r="I324" s="10" t="inlineStr">
        <is>
          <t>EFECTIVO</t>
        </is>
      </c>
      <c r="J324" s="5" t="inlineStr">
        <is>
          <t>5092 GERSON VELASCO EA - T02</t>
        </is>
      </c>
    </row>
    <row r="325">
      <c r="A325" s="5" t="inlineStr">
        <is>
          <t>CCAJ-EA10/100/2023</t>
        </is>
      </c>
      <c r="B325" s="6" t="n">
        <v>44995.8645252662</v>
      </c>
      <c r="C325" s="5" t="inlineStr">
        <is>
          <t>1431 GRACIELA CASTILLO CATARI</t>
        </is>
      </c>
      <c r="D325" s="7" t="n"/>
      <c r="E325" s="8" t="n"/>
      <c r="F325" s="9" t="n">
        <v>17912</v>
      </c>
      <c r="I325" s="10" t="inlineStr">
        <is>
          <t>EFECTIVO</t>
        </is>
      </c>
      <c r="J325" s="5" t="inlineStr">
        <is>
          <t>5092 GERSON VELASCO EA - T03</t>
        </is>
      </c>
    </row>
    <row r="326">
      <c r="A326" s="5" t="inlineStr">
        <is>
          <t>CCAJ-EA10/100/2023</t>
        </is>
      </c>
      <c r="B326" s="6" t="n">
        <v>44995.8645252662</v>
      </c>
      <c r="C326" s="5" t="inlineStr">
        <is>
          <t>1431 GRACIELA CASTILLO CATARI</t>
        </is>
      </c>
      <c r="D326" s="7" t="n"/>
      <c r="E326" s="8" t="n"/>
      <c r="F326" s="9" t="n">
        <v>9223.200000000001</v>
      </c>
      <c r="I326" s="10" t="inlineStr">
        <is>
          <t>EFECTIVO</t>
        </is>
      </c>
      <c r="J326" s="5" t="inlineStr">
        <is>
          <t>5092 GERSON VELASCO EA - T04</t>
        </is>
      </c>
    </row>
    <row r="327">
      <c r="A327" s="5" t="inlineStr">
        <is>
          <t>CCAJ-EA10/100/2023</t>
        </is>
      </c>
      <c r="B327" s="6" t="n">
        <v>44995.8645252662</v>
      </c>
      <c r="C327" s="5" t="inlineStr">
        <is>
          <t>1431 GRACIELA CASTILLO CATARI</t>
        </is>
      </c>
      <c r="D327" s="7" t="n"/>
      <c r="E327" s="8" t="n"/>
      <c r="F327" s="9" t="n">
        <v>10079.4</v>
      </c>
      <c r="I327" s="10" t="inlineStr">
        <is>
          <t>EFECTIVO</t>
        </is>
      </c>
      <c r="J327" s="5" t="inlineStr">
        <is>
          <t>5092 GERSON VELASCO EA - T05</t>
        </is>
      </c>
    </row>
    <row r="328">
      <c r="A328" s="11" t="inlineStr">
        <is>
          <t>SAP</t>
        </is>
      </c>
      <c r="B328" s="3" t="n"/>
      <c r="C328" s="3" t="n"/>
      <c r="D328" s="7" t="n"/>
      <c r="E328" s="8" t="n"/>
      <c r="F328" s="26">
        <f>SUM(F308:G327)</f>
        <v/>
      </c>
      <c r="H328" s="9" t="n"/>
      <c r="I328" s="5" t="n"/>
      <c r="J328" s="5" t="n"/>
    </row>
    <row r="329" ht="15.75" customHeight="1">
      <c r="A329" s="13" t="inlineStr">
        <is>
          <t>FECHA</t>
        </is>
      </c>
      <c r="B329" s="13" t="inlineStr">
        <is>
          <t>CIERRE DE CAJA</t>
        </is>
      </c>
      <c r="C329" s="13" t="inlineStr">
        <is>
          <t>IMPORTE</t>
        </is>
      </c>
      <c r="D329" s="32" t="n">
        <v>112925165</v>
      </c>
      <c r="E329" s="15" t="n">
        <v>112925273</v>
      </c>
      <c r="H329" s="9" t="n"/>
      <c r="I329" s="5" t="n"/>
      <c r="J329" s="5" t="n"/>
    </row>
    <row r="330">
      <c r="A330" s="5" t="n"/>
      <c r="B330" s="6" t="n"/>
      <c r="C330" s="5" t="n"/>
      <c r="D330" s="7" t="n"/>
      <c r="E330" s="8" t="n"/>
      <c r="H330" s="9" t="n"/>
      <c r="I330" s="10" t="n"/>
      <c r="J330" s="8" t="n"/>
    </row>
    <row r="331">
      <c r="A331" s="5" t="n"/>
      <c r="B331" s="6" t="n"/>
      <c r="C331" s="5" t="n"/>
      <c r="D331" s="7" t="inlineStr">
        <is>
          <t>112925165</t>
        </is>
      </c>
      <c r="E331" s="8" t="inlineStr">
        <is>
          <t>112931713</t>
        </is>
      </c>
      <c r="H331" s="9" t="n"/>
      <c r="I331" s="10" t="n"/>
      <c r="J331" s="8" t="n"/>
    </row>
    <row r="332">
      <c r="A332" s="1" t="inlineStr">
        <is>
          <t>Cierre Caja</t>
        </is>
      </c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</row>
    <row r="333">
      <c r="A333" s="3" t="inlineStr">
        <is>
          <t>Del 11/03/2023</t>
        </is>
      </c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</row>
    <row r="334">
      <c r="A334" s="90" t="inlineStr">
        <is>
          <t>Cierre Caja</t>
        </is>
      </c>
      <c r="B334" s="90" t="inlineStr">
        <is>
          <t>Fecha</t>
        </is>
      </c>
      <c r="C334" s="90" t="inlineStr">
        <is>
          <t>Cajero</t>
        </is>
      </c>
      <c r="D334" s="90" t="inlineStr">
        <is>
          <t>Nro Voucher</t>
        </is>
      </c>
      <c r="E334" s="90" t="inlineStr">
        <is>
          <t>Nro Cuenta</t>
        </is>
      </c>
      <c r="F334" s="90" t="inlineStr">
        <is>
          <t>Tipo Ingreso</t>
        </is>
      </c>
      <c r="G334" s="91" t="n"/>
      <c r="H334" s="92" t="n"/>
      <c r="I334" s="90" t="inlineStr">
        <is>
          <t>TIPO DE INGRESO</t>
        </is>
      </c>
      <c r="J334" s="90" t="inlineStr">
        <is>
          <t>Cobrador</t>
        </is>
      </c>
    </row>
    <row r="335">
      <c r="A335" s="93" t="n"/>
      <c r="B335" s="93" t="n"/>
      <c r="C335" s="93" t="n"/>
      <c r="D335" s="93" t="n"/>
      <c r="E335" s="93" t="n"/>
      <c r="F335" s="4" t="inlineStr">
        <is>
          <t>EFECTIVO</t>
        </is>
      </c>
      <c r="G335" s="4" t="inlineStr">
        <is>
          <t>CHEQUE</t>
        </is>
      </c>
      <c r="H335" s="4" t="inlineStr">
        <is>
          <t>TRANSFERENCIA</t>
        </is>
      </c>
      <c r="I335" s="93" t="n"/>
      <c r="J335" s="93" t="n"/>
    </row>
    <row r="336">
      <c r="A336" s="5" t="inlineStr">
        <is>
          <t>CCAJ-EA10/101/20</t>
        </is>
      </c>
      <c r="B336" s="6" t="n">
        <v>44996.76103579861</v>
      </c>
      <c r="C336" s="5" t="inlineStr">
        <is>
          <t>1431 GRACIELA CASTILLO CATARI</t>
        </is>
      </c>
      <c r="D336" s="17" t="n">
        <v>451233775171</v>
      </c>
      <c r="E336" s="8" t="inlineStr">
        <is>
          <t>BISA-100070022</t>
        </is>
      </c>
      <c r="H336" s="9" t="n">
        <v>4799.36</v>
      </c>
      <c r="I336" s="5" t="inlineStr">
        <is>
          <t>DEPÓSITO BANCARIO</t>
        </is>
      </c>
      <c r="J336" s="8" t="inlineStr">
        <is>
          <t>841 JAEL ARRATIA - EL ALTO</t>
        </is>
      </c>
    </row>
    <row r="337">
      <c r="A337" s="5" t="inlineStr">
        <is>
          <t>CCAJ-EA10/101/2023</t>
        </is>
      </c>
      <c r="B337" s="6" t="n">
        <v>44996.76103579861</v>
      </c>
      <c r="C337" s="5" t="inlineStr">
        <is>
          <t>1431 GRACIELA CASTILLO CATARI</t>
        </is>
      </c>
      <c r="D337" s="17" t="n">
        <v>45113393011</v>
      </c>
      <c r="E337" s="8" t="inlineStr">
        <is>
          <t>BISA-100070022</t>
        </is>
      </c>
      <c r="H337" s="9" t="n">
        <v>19962.08</v>
      </c>
      <c r="I337" s="5" t="inlineStr">
        <is>
          <t>DEPÓSITO BANCARIO</t>
        </is>
      </c>
      <c r="J337" s="8" t="inlineStr">
        <is>
          <t>841 JAEL ARRATIA - EL ALTO</t>
        </is>
      </c>
    </row>
    <row r="338">
      <c r="A338" s="5" t="inlineStr">
        <is>
          <t>CCAJ-EA10/101/2023</t>
        </is>
      </c>
      <c r="B338" s="6" t="n">
        <v>44996.76103579861</v>
      </c>
      <c r="C338" s="5" t="inlineStr">
        <is>
          <t>1431 GRACIELA CASTILLO CATARI</t>
        </is>
      </c>
      <c r="D338" s="17" t="n">
        <v>451133930111</v>
      </c>
      <c r="E338" s="8" t="inlineStr">
        <is>
          <t>BISA-100070022</t>
        </is>
      </c>
      <c r="H338" s="9" t="n">
        <v>21481.03</v>
      </c>
      <c r="I338" s="5" t="inlineStr">
        <is>
          <t>DEPÓSITO BANCARIO</t>
        </is>
      </c>
      <c r="J338" s="8" t="inlineStr">
        <is>
          <t>841 JAEL ARRATIA - EL ALTO</t>
        </is>
      </c>
    </row>
    <row r="339">
      <c r="A339" s="5" t="inlineStr">
        <is>
          <t>CCAJ-EA10/101/2023</t>
        </is>
      </c>
      <c r="B339" s="6" t="n">
        <v>44996.76103579861</v>
      </c>
      <c r="C339" s="5" t="inlineStr">
        <is>
          <t>1431 GRACIELA CASTILLO CATARI</t>
        </is>
      </c>
      <c r="D339" s="17" t="n">
        <v>45133242157</v>
      </c>
      <c r="E339" s="8" t="inlineStr">
        <is>
          <t>BISA-100070022</t>
        </is>
      </c>
      <c r="H339" s="9" t="n">
        <v>59599.49</v>
      </c>
      <c r="I339" s="5" t="inlineStr">
        <is>
          <t>DEPÓSITO BANCARIO</t>
        </is>
      </c>
      <c r="J339" s="8" t="inlineStr">
        <is>
          <t>841 JAEL ARRATIA - EL ALTO</t>
        </is>
      </c>
    </row>
    <row r="340">
      <c r="A340" s="5" t="inlineStr">
        <is>
          <t>CCAJ-EA10/101/2023</t>
        </is>
      </c>
      <c r="B340" s="6" t="n">
        <v>44996.76103579861</v>
      </c>
      <c r="C340" s="5" t="inlineStr">
        <is>
          <t>1431 GRACIELA CASTILLO CATARI</t>
        </is>
      </c>
      <c r="D340" s="17" t="n">
        <v>45133242157</v>
      </c>
      <c r="E340" s="8" t="inlineStr">
        <is>
          <t>BISA-100070022</t>
        </is>
      </c>
      <c r="H340" s="9" t="n">
        <v>70037.81</v>
      </c>
      <c r="I340" s="5" t="inlineStr">
        <is>
          <t>DEPÓSITO BANCARIO</t>
        </is>
      </c>
      <c r="J340" s="8" t="inlineStr">
        <is>
          <t>841 JAEL ARRATIA - EL ALTO</t>
        </is>
      </c>
    </row>
    <row r="341">
      <c r="A341" s="5" t="inlineStr">
        <is>
          <t>CCAJ-EA10/101/2023</t>
        </is>
      </c>
      <c r="B341" s="6" t="n">
        <v>44996.76103579861</v>
      </c>
      <c r="C341" s="5" t="inlineStr">
        <is>
          <t>1431 GRACIELA CASTILLO CATARI</t>
        </is>
      </c>
      <c r="D341" s="17" t="n">
        <v>45123377517</v>
      </c>
      <c r="E341" s="8" t="inlineStr">
        <is>
          <t>BISA-100070022</t>
        </is>
      </c>
      <c r="H341" s="9" t="n">
        <v>12878.08</v>
      </c>
      <c r="I341" s="5" t="inlineStr">
        <is>
          <t>DEPÓSITO BANCARIO</t>
        </is>
      </c>
      <c r="J341" s="8" t="inlineStr">
        <is>
          <t>841 JAEL ARRATIA - EL ALTO</t>
        </is>
      </c>
    </row>
    <row r="342">
      <c r="A342" s="5" t="inlineStr">
        <is>
          <t>CCAJ-EA10/101/2023</t>
        </is>
      </c>
      <c r="B342" s="6" t="n">
        <v>44996.76103579861</v>
      </c>
      <c r="C342" s="5" t="inlineStr">
        <is>
          <t>1431 GRACIELA CASTILLO CATARI</t>
        </is>
      </c>
      <c r="D342" s="7" t="n">
        <v>449778</v>
      </c>
      <c r="E342" s="8" t="inlineStr">
        <is>
          <t>BISA-100070022</t>
        </is>
      </c>
      <c r="H342" s="9" t="n">
        <v>41424.2</v>
      </c>
      <c r="I342" s="5" t="inlineStr">
        <is>
          <t>DEPÓSITO BANCARIO</t>
        </is>
      </c>
      <c r="J342" s="5" t="inlineStr">
        <is>
          <t>4764 CARLOS ERIK CASTRO HURTADO</t>
        </is>
      </c>
    </row>
    <row r="343">
      <c r="A343" s="5" t="inlineStr">
        <is>
          <t>CCAJ-EA10/101/2023</t>
        </is>
      </c>
      <c r="B343" s="6" t="n">
        <v>44996.76103579861</v>
      </c>
      <c r="C343" s="5" t="inlineStr">
        <is>
          <t>1431 GRACIELA CASTILLO CATARI</t>
        </is>
      </c>
      <c r="D343" s="7" t="n">
        <v>449779</v>
      </c>
      <c r="E343" s="8" t="inlineStr">
        <is>
          <t>BISA-100070022</t>
        </is>
      </c>
      <c r="H343" s="9" t="n">
        <v>1000</v>
      </c>
      <c r="I343" s="5" t="inlineStr">
        <is>
          <t>DEPÓSITO BANCARIO</t>
        </is>
      </c>
      <c r="J343" s="5" t="inlineStr">
        <is>
          <t>3622 JULIO CESAR PORTILLO HUARACHI</t>
        </is>
      </c>
    </row>
    <row r="344">
      <c r="A344" s="5" t="inlineStr">
        <is>
          <t>CCAJ-EA10/101/2023</t>
        </is>
      </c>
      <c r="B344" s="6" t="n">
        <v>44996.76103579861</v>
      </c>
      <c r="C344" s="5" t="inlineStr">
        <is>
          <t>1431 GRACIELA CASTILLO CATARI</t>
        </is>
      </c>
      <c r="D344" s="7" t="n">
        <v>551909</v>
      </c>
      <c r="E344" s="8" t="inlineStr">
        <is>
          <t>BISA-100070022</t>
        </is>
      </c>
      <c r="H344" s="9" t="n">
        <v>25222</v>
      </c>
      <c r="I344" s="5" t="inlineStr">
        <is>
          <t>DEPÓSITO BANCARIO</t>
        </is>
      </c>
      <c r="J344" s="5" t="inlineStr">
        <is>
          <t>1056 ALEX JESUS ZABALA TICONA</t>
        </is>
      </c>
    </row>
    <row r="345">
      <c r="A345" s="5" t="inlineStr">
        <is>
          <t>CCAJ-EA10/101/2023</t>
        </is>
      </c>
      <c r="B345" s="6" t="n">
        <v>44996.76103579861</v>
      </c>
      <c r="C345" s="5" t="inlineStr">
        <is>
          <t>1431 GRACIELA CASTILLO CATARI</t>
        </is>
      </c>
      <c r="D345" s="7" t="n"/>
      <c r="E345" s="8" t="n"/>
      <c r="F345" s="9" t="n">
        <v>13275.9</v>
      </c>
      <c r="I345" s="10" t="inlineStr">
        <is>
          <t>EFECTIVO</t>
        </is>
      </c>
      <c r="J345" s="8" t="inlineStr">
        <is>
          <t>841 JAEL ARRATIA - EL ALTO</t>
        </is>
      </c>
    </row>
    <row r="346">
      <c r="A346" s="11" t="inlineStr">
        <is>
          <t>SAP</t>
        </is>
      </c>
      <c r="B346" s="3" t="n"/>
      <c r="C346" s="3" t="n"/>
      <c r="D346" s="7" t="n"/>
      <c r="E346" s="8" t="n"/>
      <c r="F346" s="56" t="n"/>
      <c r="H346" s="9" t="n"/>
      <c r="I346" s="5" t="n"/>
      <c r="J346" s="5" t="n"/>
    </row>
    <row r="347" ht="15.75" customHeight="1">
      <c r="A347" s="13" t="inlineStr">
        <is>
          <t>FECHA</t>
        </is>
      </c>
      <c r="B347" s="13" t="inlineStr">
        <is>
          <t>CIERRE DE CAJA</t>
        </is>
      </c>
      <c r="C347" s="13" t="inlineStr">
        <is>
          <t>IMPORTE</t>
        </is>
      </c>
      <c r="D347" s="32" t="n">
        <v>112925164</v>
      </c>
      <c r="E347" s="15" t="n">
        <v>112925274</v>
      </c>
      <c r="H347" s="9" t="n"/>
      <c r="I347" s="5" t="n"/>
      <c r="J347" s="5" t="n"/>
    </row>
    <row r="348">
      <c r="A348" s="5" t="n"/>
      <c r="B348" s="6" t="n"/>
      <c r="C348" s="5" t="n"/>
      <c r="D348" s="7" t="n"/>
      <c r="E348" s="8" t="n"/>
      <c r="H348" s="9" t="n"/>
      <c r="I348" s="10" t="n"/>
      <c r="J348" s="8" t="n"/>
    </row>
    <row r="349">
      <c r="D349" t="inlineStr">
        <is>
          <t>112925164</t>
        </is>
      </c>
      <c r="E349" t="inlineStr">
        <is>
          <t>112931712</t>
        </is>
      </c>
    </row>
    <row r="350">
      <c r="A350" s="1" t="inlineStr">
        <is>
          <t>Cierre Caja</t>
        </is>
      </c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</row>
    <row r="351">
      <c r="A351" s="3" t="inlineStr">
        <is>
          <t>Del 13/03/2023</t>
        </is>
      </c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</row>
    <row r="352">
      <c r="A352" s="90" t="inlineStr">
        <is>
          <t>Cierre Caja</t>
        </is>
      </c>
      <c r="B352" s="90" t="inlineStr">
        <is>
          <t>Fecha</t>
        </is>
      </c>
      <c r="C352" s="90" t="inlineStr">
        <is>
          <t>Cajero</t>
        </is>
      </c>
      <c r="D352" s="90" t="inlineStr">
        <is>
          <t>Nro Voucher</t>
        </is>
      </c>
      <c r="E352" s="90" t="inlineStr">
        <is>
          <t>Nro Cuenta</t>
        </is>
      </c>
      <c r="F352" s="90" t="inlineStr">
        <is>
          <t>Tipo Ingreso</t>
        </is>
      </c>
      <c r="G352" s="91" t="n"/>
      <c r="H352" s="92" t="n"/>
      <c r="I352" s="90" t="inlineStr">
        <is>
          <t>TIPO DE INGRESO</t>
        </is>
      </c>
      <c r="J352" s="90" t="inlineStr">
        <is>
          <t>Cobrador</t>
        </is>
      </c>
    </row>
    <row r="353">
      <c r="A353" s="93" t="n"/>
      <c r="B353" s="93" t="n"/>
      <c r="C353" s="93" t="n"/>
      <c r="D353" s="93" t="n"/>
      <c r="E353" s="93" t="n"/>
      <c r="F353" s="4" t="inlineStr">
        <is>
          <t>EFECTIVO</t>
        </is>
      </c>
      <c r="G353" s="4" t="inlineStr">
        <is>
          <t>CHEQUE</t>
        </is>
      </c>
      <c r="H353" s="4" t="inlineStr">
        <is>
          <t>TRANSFERENCIA</t>
        </is>
      </c>
      <c r="I353" s="93" t="n"/>
      <c r="J353" s="93" t="n"/>
    </row>
    <row r="354">
      <c r="A354" s="5" t="inlineStr">
        <is>
          <t>CCAJ-EA10/102/2023</t>
        </is>
      </c>
      <c r="B354" s="6" t="n">
        <v>44998.51762681713</v>
      </c>
      <c r="C354" s="5" t="inlineStr">
        <is>
          <t>1431 GRACIELA CASTILLO CATARI</t>
        </is>
      </c>
      <c r="D354" s="10" t="n"/>
      <c r="E354" s="8" t="n"/>
      <c r="F354" s="9" t="n">
        <v>7302.8</v>
      </c>
      <c r="I354" s="10" t="inlineStr">
        <is>
          <t>EFECTIVO</t>
        </is>
      </c>
      <c r="J354" s="8" t="inlineStr">
        <is>
          <t>191 ELIAS MENDOZA YUJRA</t>
        </is>
      </c>
    </row>
    <row r="355">
      <c r="A355" s="5" t="inlineStr">
        <is>
          <t>CCAJ-EA10/102/2023</t>
        </is>
      </c>
      <c r="B355" s="6" t="n">
        <v>44998.51762681713</v>
      </c>
      <c r="C355" s="5" t="inlineStr">
        <is>
          <t>1431 GRACIELA CASTILLO CATARI</t>
        </is>
      </c>
      <c r="D355" s="10" t="n"/>
      <c r="E355" s="8" t="n"/>
      <c r="F355" s="9" t="n">
        <v>9884.700000000001</v>
      </c>
      <c r="I355" s="10" t="inlineStr">
        <is>
          <t>EFECTIVO</t>
        </is>
      </c>
      <c r="J355" s="5" t="inlineStr">
        <is>
          <t>375 VICTOR ERNESTO QUISPE TICONA</t>
        </is>
      </c>
    </row>
    <row r="356">
      <c r="A356" s="5" t="inlineStr">
        <is>
          <t>CCAJ-EA10/102/2023</t>
        </is>
      </c>
      <c r="B356" s="6" t="n">
        <v>44998.51762681713</v>
      </c>
      <c r="C356" s="5" t="inlineStr">
        <is>
          <t>1431 GRACIELA CASTILLO CATARI</t>
        </is>
      </c>
      <c r="D356" s="10" t="n"/>
      <c r="E356" s="8" t="n"/>
      <c r="F356" s="9" t="n">
        <v>5836.2</v>
      </c>
      <c r="I356" s="10" t="inlineStr">
        <is>
          <t>EFECTIVO</t>
        </is>
      </c>
      <c r="J356" s="8" t="inlineStr">
        <is>
          <t>480 WALTER AMARRO MAMANI</t>
        </is>
      </c>
    </row>
    <row r="357">
      <c r="A357" s="5" t="inlineStr">
        <is>
          <t>CCAJ-EA10/102/2023</t>
        </is>
      </c>
      <c r="B357" s="6" t="n">
        <v>44998.51762681713</v>
      </c>
      <c r="C357" s="5" t="inlineStr">
        <is>
          <t>1431 GRACIELA CASTILLO CATARI</t>
        </is>
      </c>
      <c r="D357" s="10" t="n"/>
      <c r="E357" s="8" t="n"/>
      <c r="F357" s="9" t="n">
        <v>5258</v>
      </c>
      <c r="I357" s="10" t="inlineStr">
        <is>
          <t>EFECTIVO</t>
        </is>
      </c>
      <c r="J357" s="8" t="inlineStr">
        <is>
          <t>596 VICENTE MENDOZA SIRPA</t>
        </is>
      </c>
    </row>
    <row r="358">
      <c r="A358" s="5" t="inlineStr">
        <is>
          <t>CCAJ-EA10/102/2023</t>
        </is>
      </c>
      <c r="B358" s="6" t="n">
        <v>44998.51762681713</v>
      </c>
      <c r="C358" s="5" t="inlineStr">
        <is>
          <t>1431 GRACIELA CASTILLO CATARI</t>
        </is>
      </c>
      <c r="D358" s="10" t="n"/>
      <c r="E358" s="8" t="n"/>
      <c r="F358" s="9" t="n">
        <v>41223.1</v>
      </c>
      <c r="I358" s="10" t="inlineStr">
        <is>
          <t>EFECTIVO</t>
        </is>
      </c>
      <c r="J358" s="5" t="inlineStr">
        <is>
          <t>716 JUAN CARLOS MAMANI ORTIZ</t>
        </is>
      </c>
    </row>
    <row r="359">
      <c r="A359" s="5" t="inlineStr">
        <is>
          <t>CCAJ-EA10/102/2023</t>
        </is>
      </c>
      <c r="B359" s="6" t="n">
        <v>44998.51762681713</v>
      </c>
      <c r="C359" s="5" t="inlineStr">
        <is>
          <t>1431 GRACIELA CASTILLO CATARI</t>
        </is>
      </c>
      <c r="D359" s="10" t="n"/>
      <c r="E359" s="8" t="n"/>
      <c r="F359" s="9" t="n">
        <v>13591</v>
      </c>
      <c r="I359" s="10" t="inlineStr">
        <is>
          <t>EFECTIVO</t>
        </is>
      </c>
      <c r="J359" s="8" t="inlineStr">
        <is>
          <t>980 RUBEN QUISPE CHURA</t>
        </is>
      </c>
    </row>
    <row r="360">
      <c r="A360" s="5" t="inlineStr">
        <is>
          <t>CCAJ-EA10/102/2023</t>
        </is>
      </c>
      <c r="B360" s="6" t="n">
        <v>44998.51762681713</v>
      </c>
      <c r="C360" s="5" t="inlineStr">
        <is>
          <t>1431 GRACIELA CASTILLO CATARI</t>
        </is>
      </c>
      <c r="D360" s="10" t="n"/>
      <c r="E360" s="8" t="n"/>
      <c r="F360" s="9" t="n">
        <v>40190.9</v>
      </c>
      <c r="I360" s="10" t="inlineStr">
        <is>
          <t>EFECTIVO</t>
        </is>
      </c>
      <c r="J360" s="8" t="inlineStr">
        <is>
          <t>2307 RAMIRO POMA QUISPE</t>
        </is>
      </c>
    </row>
    <row r="361">
      <c r="A361" s="5" t="inlineStr">
        <is>
          <t>CCAJ-EA10/102/2023</t>
        </is>
      </c>
      <c r="B361" s="6" t="n">
        <v>44998.51762681713</v>
      </c>
      <c r="C361" s="5" t="inlineStr">
        <is>
          <t>1431 GRACIELA CASTILLO CATARI</t>
        </is>
      </c>
      <c r="D361" s="10" t="n"/>
      <c r="E361" s="8" t="n"/>
      <c r="F361" s="9" t="n">
        <v>8751.4</v>
      </c>
      <c r="I361" s="10" t="inlineStr">
        <is>
          <t>EFECTIVO</t>
        </is>
      </c>
      <c r="J361" s="5" t="inlineStr">
        <is>
          <t>5092 GERSON VELASCO EA - T01</t>
        </is>
      </c>
    </row>
    <row r="362">
      <c r="A362" s="5" t="inlineStr">
        <is>
          <t>CCAJ-EA10/102/2023</t>
        </is>
      </c>
      <c r="B362" s="6" t="n">
        <v>44998.51762681713</v>
      </c>
      <c r="C362" s="5" t="inlineStr">
        <is>
          <t>1431 GRACIELA CASTILLO CATARI</t>
        </is>
      </c>
      <c r="D362" s="10" t="n"/>
      <c r="E362" s="8" t="n"/>
      <c r="F362" s="9" t="n">
        <v>8354.5</v>
      </c>
      <c r="I362" s="10" t="inlineStr">
        <is>
          <t>EFECTIVO</t>
        </is>
      </c>
      <c r="J362" s="5" t="inlineStr">
        <is>
          <t>5092 GERSON VELASCO EA - T04</t>
        </is>
      </c>
    </row>
    <row r="363">
      <c r="A363" s="5" t="inlineStr">
        <is>
          <t>CCAJ-EA10/102/2023</t>
        </is>
      </c>
      <c r="B363" s="6" t="n">
        <v>44998.51762681713</v>
      </c>
      <c r="C363" s="5" t="inlineStr">
        <is>
          <t>1431 GRACIELA CASTILLO CATARI</t>
        </is>
      </c>
      <c r="D363" s="10" t="n"/>
      <c r="E363" s="8" t="n"/>
      <c r="F363" s="9" t="n">
        <v>6159</v>
      </c>
      <c r="I363" s="10" t="inlineStr">
        <is>
          <t>EFECTIVO</t>
        </is>
      </c>
      <c r="J363" s="5" t="inlineStr">
        <is>
          <t>5092 GERSON VELASCO EA - T05</t>
        </is>
      </c>
    </row>
    <row r="364">
      <c r="A364" s="11" t="inlineStr">
        <is>
          <t>SAP</t>
        </is>
      </c>
      <c r="B364" s="3" t="n"/>
      <c r="C364" s="3" t="n"/>
      <c r="D364" s="7" t="n"/>
      <c r="E364" s="8" t="n"/>
      <c r="F364" s="44">
        <f>SUM(F354:G363)</f>
        <v/>
      </c>
      <c r="I364" s="10" t="n"/>
      <c r="J364" s="5" t="n"/>
    </row>
    <row r="365" ht="15.75" customHeight="1">
      <c r="A365" s="13" t="inlineStr">
        <is>
          <t>FECHA</t>
        </is>
      </c>
      <c r="B365" s="13" t="inlineStr">
        <is>
          <t>CIERRE DE CAJA</t>
        </is>
      </c>
      <c r="C365" s="13" t="inlineStr">
        <is>
          <t>IMPORTE</t>
        </is>
      </c>
      <c r="D365" s="32" t="n">
        <v>112925163</v>
      </c>
      <c r="E365" s="15" t="n">
        <v>112925275</v>
      </c>
      <c r="F365" s="9" t="n"/>
      <c r="I365" s="10" t="n"/>
      <c r="J365" s="5" t="n"/>
    </row>
    <row r="366">
      <c r="A366" s="5" t="n"/>
      <c r="B366" s="6" t="n"/>
      <c r="C366" s="5" t="n"/>
      <c r="D366" s="7" t="n"/>
      <c r="E366" s="8" t="n"/>
      <c r="F366" s="9" t="n"/>
      <c r="I366" s="10" t="n"/>
      <c r="J366" s="5" t="n"/>
    </row>
    <row r="367">
      <c r="A367" s="5" t="n"/>
      <c r="B367" s="6" t="n"/>
      <c r="C367" s="5" t="n"/>
      <c r="D367" s="7" t="inlineStr">
        <is>
          <t>112925163</t>
        </is>
      </c>
      <c r="E367" s="8" t="inlineStr">
        <is>
          <t>112931711</t>
        </is>
      </c>
      <c r="F367" s="9" t="n"/>
      <c r="I367" s="10" t="n"/>
      <c r="J367" s="5" t="n"/>
    </row>
    <row r="368">
      <c r="A368" s="5" t="inlineStr">
        <is>
          <t>CCAJ-EA10/103/2023</t>
        </is>
      </c>
      <c r="B368" s="6" t="n">
        <v>44998.78690689815</v>
      </c>
      <c r="C368" s="5" t="inlineStr">
        <is>
          <t>1431 GRACIELA CASTILLO CATARI</t>
        </is>
      </c>
      <c r="D368" s="17" t="n">
        <v>45143606719</v>
      </c>
      <c r="E368" s="8" t="inlineStr">
        <is>
          <t>BISA-100070022</t>
        </is>
      </c>
      <c r="H368" s="9" t="n">
        <v>1025</v>
      </c>
      <c r="I368" s="5" t="inlineStr">
        <is>
          <t>DEPÓSITO BANCARIO</t>
        </is>
      </c>
      <c r="J368" s="5" t="inlineStr">
        <is>
          <t>3622 JULIO CESAR PORTILLO HUARACHI</t>
        </is>
      </c>
    </row>
    <row r="369">
      <c r="A369" s="5" t="inlineStr">
        <is>
          <t>CCAJ-EA10/103/2023</t>
        </is>
      </c>
      <c r="B369" s="6" t="n">
        <v>44998.78690689815</v>
      </c>
      <c r="C369" s="5" t="inlineStr">
        <is>
          <t>1431 GRACIELA CASTILLO CATARI</t>
        </is>
      </c>
      <c r="D369" s="7" t="n">
        <v>552089</v>
      </c>
      <c r="E369" s="8" t="inlineStr">
        <is>
          <t>BISA-100070022</t>
        </is>
      </c>
      <c r="H369" s="9" t="n">
        <v>16464.7</v>
      </c>
      <c r="I369" s="5" t="inlineStr">
        <is>
          <t>DEPÓSITO BANCARIO</t>
        </is>
      </c>
      <c r="J369" s="5" t="inlineStr">
        <is>
          <t>4764 CARLOS ERIK CASTRO HURTADO</t>
        </is>
      </c>
    </row>
    <row r="370">
      <c r="A370" s="5" t="inlineStr">
        <is>
          <t>CCAJ-EA10/103/2023</t>
        </is>
      </c>
      <c r="B370" s="6" t="n">
        <v>44998.78690689815</v>
      </c>
      <c r="C370" s="5" t="inlineStr">
        <is>
          <t>1431 GRACIELA CASTILLO CATARI</t>
        </is>
      </c>
      <c r="D370" s="17" t="n">
        <v>45153246606</v>
      </c>
      <c r="E370" s="8" t="inlineStr">
        <is>
          <t>BISA-100070022</t>
        </is>
      </c>
      <c r="H370" s="9" t="n">
        <v>3946.72</v>
      </c>
      <c r="I370" s="5" t="inlineStr">
        <is>
          <t>DEPÓSITO BANCARIO</t>
        </is>
      </c>
      <c r="J370" s="5" t="inlineStr">
        <is>
          <t>3622 JULIO CESAR PORTILLO HUARACHI</t>
        </is>
      </c>
    </row>
    <row r="371">
      <c r="A371" s="5" t="inlineStr">
        <is>
          <t>CCAJ-EA10/103/2023</t>
        </is>
      </c>
      <c r="B371" s="6" t="n">
        <v>44998.78690689815</v>
      </c>
      <c r="C371" s="5" t="inlineStr">
        <is>
          <t>1431 GRACIELA CASTILLO CATARI</t>
        </is>
      </c>
      <c r="D371" s="17" t="n">
        <v>45173306040</v>
      </c>
      <c r="E371" s="8" t="inlineStr">
        <is>
          <t>BISA-100070022</t>
        </is>
      </c>
      <c r="H371" s="9" t="n">
        <v>0.5</v>
      </c>
      <c r="I371" s="5" t="inlineStr">
        <is>
          <t>DEPÓSITO BANCARIO</t>
        </is>
      </c>
      <c r="J371" s="5" t="inlineStr">
        <is>
          <t>3622 JULIO CESAR PORTILLO HUARACHI</t>
        </is>
      </c>
    </row>
    <row r="372">
      <c r="A372" s="5" t="inlineStr">
        <is>
          <t>CCAJ-EA10/103/2023</t>
        </is>
      </c>
      <c r="B372" s="6" t="n">
        <v>44998.78690689815</v>
      </c>
      <c r="C372" s="5" t="inlineStr">
        <is>
          <t>1431 GRACIELA CASTILLO CATARI</t>
        </is>
      </c>
      <c r="D372" s="17" t="n">
        <v>45173306202</v>
      </c>
      <c r="E372" s="8" t="inlineStr">
        <is>
          <t>BISA-100070022</t>
        </is>
      </c>
      <c r="H372" s="9" t="n">
        <v>5000</v>
      </c>
      <c r="I372" s="5" t="inlineStr">
        <is>
          <t>DEPÓSITO BANCARIO</t>
        </is>
      </c>
      <c r="J372" s="5" t="inlineStr">
        <is>
          <t>1056 ALEX JESUS ZABALA TICONA</t>
        </is>
      </c>
    </row>
    <row r="373">
      <c r="A373" s="5" t="inlineStr">
        <is>
          <t>CCAJ-EA10/103/2023</t>
        </is>
      </c>
      <c r="B373" s="6" t="n">
        <v>44998.78690689815</v>
      </c>
      <c r="C373" s="5" t="inlineStr">
        <is>
          <t>1431 GRACIELA CASTILLO CATARI</t>
        </is>
      </c>
      <c r="D373" s="7" t="n">
        <v>552090</v>
      </c>
      <c r="E373" s="8" t="inlineStr">
        <is>
          <t>BISA-100070022</t>
        </is>
      </c>
      <c r="H373" s="9" t="n">
        <v>1800</v>
      </c>
      <c r="I373" s="5" t="inlineStr">
        <is>
          <t>DEPÓSITO BANCARIO</t>
        </is>
      </c>
      <c r="J373" s="5" t="inlineStr">
        <is>
          <t>3622 JULIO CESAR PORTILLO HUARACHI</t>
        </is>
      </c>
    </row>
    <row r="374">
      <c r="A374" s="5" t="inlineStr">
        <is>
          <t>CCAJ-EA10/103/2023</t>
        </is>
      </c>
      <c r="B374" s="6" t="n">
        <v>44998.78690689815</v>
      </c>
      <c r="C374" s="5" t="inlineStr">
        <is>
          <t>1431 GRACIELA CASTILLO CATARI</t>
        </is>
      </c>
      <c r="D374" s="7" t="n"/>
      <c r="E374" s="8" t="n"/>
      <c r="F374" s="9" t="n">
        <v>13260.9</v>
      </c>
      <c r="I374" s="10" t="inlineStr">
        <is>
          <t>EFECTIVO</t>
        </is>
      </c>
      <c r="J374" s="8" t="inlineStr">
        <is>
          <t>980 RUBEN QUISPE CHURA</t>
        </is>
      </c>
    </row>
    <row r="375">
      <c r="A375" s="5" t="inlineStr">
        <is>
          <t>CCAJ-EA10/103/2023</t>
        </is>
      </c>
      <c r="B375" s="6" t="n">
        <v>44998.78690689815</v>
      </c>
      <c r="C375" s="5" t="inlineStr">
        <is>
          <t>1431 GRACIELA CASTILLO CATARI</t>
        </is>
      </c>
      <c r="D375" s="7" t="n"/>
      <c r="E375" s="8" t="n"/>
      <c r="F375" s="9" t="n">
        <v>19076.7</v>
      </c>
      <c r="I375" s="10" t="inlineStr">
        <is>
          <t>EFECTIVO</t>
        </is>
      </c>
      <c r="J375" s="5" t="inlineStr">
        <is>
          <t>3622 JULIO CESAR PORTILLO HUARACHI</t>
        </is>
      </c>
    </row>
    <row r="376">
      <c r="A376" s="5" t="inlineStr">
        <is>
          <t>CCAJ-EA10/103/2023</t>
        </is>
      </c>
      <c r="B376" s="6" t="n">
        <v>44998.78690689815</v>
      </c>
      <c r="C376" s="5" t="inlineStr">
        <is>
          <t>1431 GRACIELA CASTILLO CATARI</t>
        </is>
      </c>
      <c r="D376" s="7" t="n"/>
      <c r="E376" s="8" t="n"/>
      <c r="F376" s="9" t="n">
        <v>29942.2</v>
      </c>
      <c r="I376" s="10" t="inlineStr">
        <is>
          <t>EFECTIVO</t>
        </is>
      </c>
      <c r="J376" s="5" t="inlineStr">
        <is>
          <t>1056 ALEX JESUS ZABALA TICONA</t>
        </is>
      </c>
    </row>
    <row r="377">
      <c r="A377" s="11" t="inlineStr">
        <is>
          <t>SAP</t>
        </is>
      </c>
      <c r="B377" s="3" t="n"/>
      <c r="C377" s="3" t="n"/>
      <c r="D377" s="7" t="n"/>
      <c r="E377" s="8" t="n"/>
      <c r="F377" s="44">
        <f>SUM(F368:G376)</f>
        <v/>
      </c>
      <c r="I377" s="10" t="n"/>
      <c r="J377" s="5" t="n"/>
    </row>
    <row r="378" ht="15.75" customHeight="1">
      <c r="A378" s="13" t="inlineStr">
        <is>
          <t>FECHA</t>
        </is>
      </c>
      <c r="B378" s="13" t="inlineStr">
        <is>
          <t>CIERRE DE CAJA</t>
        </is>
      </c>
      <c r="C378" s="13" t="inlineStr">
        <is>
          <t>IMPORTE</t>
        </is>
      </c>
      <c r="D378" s="32" t="n">
        <v>112931705</v>
      </c>
      <c r="E378" s="15" t="n">
        <v>112931754</v>
      </c>
      <c r="F378" s="9" t="n"/>
      <c r="I378" s="10" t="n"/>
      <c r="J378" s="5" t="n"/>
    </row>
    <row r="379">
      <c r="A379" s="5" t="n"/>
      <c r="B379" s="6" t="n"/>
      <c r="C379" s="5" t="n"/>
      <c r="D379" s="7" t="n"/>
      <c r="E379" s="8" t="n"/>
      <c r="F379" s="9" t="n"/>
      <c r="I379" s="10" t="n"/>
      <c r="J379" s="5" t="n"/>
    </row>
    <row r="380">
      <c r="A380" s="5" t="n"/>
      <c r="B380" s="6" t="n"/>
      <c r="C380" s="5" t="n"/>
      <c r="D380" s="7" t="inlineStr">
        <is>
          <t>112931705</t>
        </is>
      </c>
      <c r="E380" s="8" t="inlineStr">
        <is>
          <t>112938619</t>
        </is>
      </c>
      <c r="F380" s="9" t="n"/>
      <c r="I380" s="10" t="n"/>
      <c r="J380" s="5" t="n"/>
    </row>
    <row r="381">
      <c r="A381" s="5" t="inlineStr">
        <is>
          <t>CCAJ-EA10/104/2023</t>
        </is>
      </c>
      <c r="B381" s="6" t="n">
        <v>44998.79054666666</v>
      </c>
      <c r="C381" s="5" t="inlineStr">
        <is>
          <t>1431 GRACIELA CASTILLO CATARI</t>
        </is>
      </c>
      <c r="D381" s="7" t="n">
        <v>3159794264</v>
      </c>
      <c r="E381" s="5" t="inlineStr">
        <is>
          <t>BANCO UNION-10000020161539</t>
        </is>
      </c>
      <c r="H381" s="9" t="n">
        <v>12990</v>
      </c>
      <c r="I381" s="5" t="inlineStr">
        <is>
          <t>DEPÓSITO BANCARIO</t>
        </is>
      </c>
      <c r="J381" s="8" t="inlineStr">
        <is>
          <t>841 JAEL ARRATIA - EL ALTO</t>
        </is>
      </c>
    </row>
    <row r="382">
      <c r="A382" s="5" t="inlineStr">
        <is>
          <t>CCAJ-EA10/104/2023</t>
        </is>
      </c>
      <c r="B382" s="6" t="n">
        <v>44998.79054666666</v>
      </c>
      <c r="C382" s="5" t="inlineStr">
        <is>
          <t>1431 GRACIELA CASTILLO CATARI</t>
        </is>
      </c>
      <c r="D382" s="7" t="n">
        <v>41413719</v>
      </c>
      <c r="E382" s="5" t="inlineStr">
        <is>
          <t>BANCO UNION-10000020161539</t>
        </is>
      </c>
      <c r="H382" s="9" t="n">
        <v>1782.6</v>
      </c>
      <c r="I382" s="5" t="inlineStr">
        <is>
          <t>DEPÓSITO BANCARIO</t>
        </is>
      </c>
      <c r="J382" s="8" t="inlineStr">
        <is>
          <t>841 JAEL ARRATIA - EL ALTO</t>
        </is>
      </c>
    </row>
    <row r="383">
      <c r="A383" s="5" t="inlineStr">
        <is>
          <t>CCAJ-EA10/104/2023</t>
        </is>
      </c>
      <c r="B383" s="6" t="n">
        <v>44998.79054666666</v>
      </c>
      <c r="C383" s="5" t="inlineStr">
        <is>
          <t>1431 GRACIELA CASTILLO CATARI</t>
        </is>
      </c>
      <c r="D383" s="7" t="n">
        <v>3160004676</v>
      </c>
      <c r="E383" s="5" t="inlineStr">
        <is>
          <t>BANCO UNION-10000020161539</t>
        </is>
      </c>
      <c r="H383" s="9" t="n">
        <v>23920</v>
      </c>
      <c r="I383" s="5" t="inlineStr">
        <is>
          <t>DEPÓSITO BANCARIO</t>
        </is>
      </c>
      <c r="J383" s="8" t="inlineStr">
        <is>
          <t>841 JAEL ARRATIA - EL ALTO</t>
        </is>
      </c>
    </row>
    <row r="384">
      <c r="A384" s="5" t="inlineStr">
        <is>
          <t>CCAJ-EA10/104/2023</t>
        </is>
      </c>
      <c r="B384" s="6" t="n">
        <v>44998.79054666666</v>
      </c>
      <c r="C384" s="5" t="inlineStr">
        <is>
          <t>1431 GRACIELA CASTILLO CATARI</t>
        </is>
      </c>
      <c r="D384" s="7" t="n">
        <v>41459569</v>
      </c>
      <c r="E384" s="5" t="inlineStr">
        <is>
          <t>BANCO UNION-10000020161539</t>
        </is>
      </c>
      <c r="H384" s="9" t="n">
        <v>35000</v>
      </c>
      <c r="I384" s="5" t="inlineStr">
        <is>
          <t>DEPÓSITO BANCARIO</t>
        </is>
      </c>
      <c r="J384" s="8" t="inlineStr">
        <is>
          <t>841 JAEL ARRATIA - EL ALTO</t>
        </is>
      </c>
    </row>
    <row r="385">
      <c r="A385" s="5" t="inlineStr">
        <is>
          <t>CCAJ-EA10/104/2023</t>
        </is>
      </c>
      <c r="B385" s="6" t="n">
        <v>44998.79054666666</v>
      </c>
      <c r="C385" s="5" t="inlineStr">
        <is>
          <t>1431 GRACIELA CASTILLO CATARI</t>
        </is>
      </c>
      <c r="D385" s="17" t="n">
        <v>52117069287</v>
      </c>
      <c r="E385" s="8" t="inlineStr">
        <is>
          <t>BISA-100070049</t>
        </is>
      </c>
      <c r="H385" s="9" t="n">
        <v>136.22</v>
      </c>
      <c r="I385" s="5" t="inlineStr">
        <is>
          <t>DEPÓSITO BANCARIO</t>
        </is>
      </c>
      <c r="J385" s="8" t="inlineStr">
        <is>
          <t>841 JAEL ARRATIA - EL ALTO</t>
        </is>
      </c>
    </row>
    <row r="386">
      <c r="A386" s="11" t="inlineStr">
        <is>
          <t>SAP</t>
        </is>
      </c>
      <c r="B386" s="3" t="n"/>
      <c r="C386" s="3" t="n"/>
      <c r="D386" s="7" t="n"/>
      <c r="E386" s="8" t="n"/>
      <c r="F386" s="45" t="n"/>
      <c r="I386" s="10" t="n"/>
      <c r="J386" s="5" t="n"/>
    </row>
    <row r="387">
      <c r="A387" s="13" t="inlineStr">
        <is>
          <t>FECHA</t>
        </is>
      </c>
      <c r="B387" s="13" t="inlineStr">
        <is>
          <t>CIERRE DE CAJA</t>
        </is>
      </c>
      <c r="C387" s="13" t="inlineStr">
        <is>
          <t>IMPORTE</t>
        </is>
      </c>
      <c r="D387" s="7" t="n"/>
      <c r="E387" s="8" t="n"/>
      <c r="F387" s="9" t="n"/>
      <c r="I387" s="10" t="n"/>
      <c r="J387" s="5" t="n"/>
    </row>
    <row r="388">
      <c r="A388" s="22" t="inlineStr">
        <is>
          <t>TODOS FUERON DEPOSITOS</t>
        </is>
      </c>
      <c r="B388" s="27" t="n"/>
      <c r="C388" s="5" t="n"/>
      <c r="D388" s="7" t="n"/>
      <c r="E388" s="8" t="n"/>
      <c r="F388" s="9" t="n"/>
      <c r="I388" s="10" t="n"/>
      <c r="J388" s="5" t="n"/>
    </row>
    <row r="389"/>
    <row r="390">
      <c r="A390" s="1" t="inlineStr">
        <is>
          <t>Cierre Caja</t>
        </is>
      </c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</row>
    <row r="391">
      <c r="A391" s="3" t="inlineStr">
        <is>
          <t>Del 14/03/2023</t>
        </is>
      </c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</row>
    <row r="392">
      <c r="A392" s="90" t="inlineStr">
        <is>
          <t>Cierre Caja</t>
        </is>
      </c>
      <c r="B392" s="90" t="inlineStr">
        <is>
          <t>Fecha</t>
        </is>
      </c>
      <c r="C392" s="90" t="inlineStr">
        <is>
          <t>Cajero</t>
        </is>
      </c>
      <c r="D392" s="90" t="inlineStr">
        <is>
          <t>Nro Voucher</t>
        </is>
      </c>
      <c r="E392" s="90" t="inlineStr">
        <is>
          <t>Nro Cuenta</t>
        </is>
      </c>
      <c r="F392" s="90" t="inlineStr">
        <is>
          <t>Tipo Ingreso</t>
        </is>
      </c>
      <c r="G392" s="91" t="n"/>
      <c r="H392" s="92" t="n"/>
      <c r="I392" s="90" t="inlineStr">
        <is>
          <t>TIPO DE INGRESO</t>
        </is>
      </c>
      <c r="J392" s="90" t="inlineStr">
        <is>
          <t>Cobrador</t>
        </is>
      </c>
    </row>
    <row r="393">
      <c r="A393" s="93" t="n"/>
      <c r="B393" s="93" t="n"/>
      <c r="C393" s="93" t="n"/>
      <c r="D393" s="93" t="n"/>
      <c r="E393" s="93" t="n"/>
      <c r="F393" s="4" t="inlineStr">
        <is>
          <t>EFECTIVO</t>
        </is>
      </c>
      <c r="G393" s="4" t="inlineStr">
        <is>
          <t>CHEQUE</t>
        </is>
      </c>
      <c r="H393" s="4" t="inlineStr">
        <is>
          <t>TRANSFERENCIA</t>
        </is>
      </c>
      <c r="I393" s="93" t="n"/>
      <c r="J393" s="93" t="n"/>
    </row>
    <row r="394">
      <c r="A394" s="5" t="inlineStr">
        <is>
          <t>CCAJ-EA10/105/2023</t>
        </is>
      </c>
      <c r="B394" s="6" t="n">
        <v>44999.52197584491</v>
      </c>
      <c r="C394" s="5" t="inlineStr">
        <is>
          <t>1431 GRACIELA CASTILLO CATARI</t>
        </is>
      </c>
      <c r="D394" s="7" t="n"/>
      <c r="E394" s="8" t="n"/>
      <c r="F394" s="9" t="n">
        <v>14862.5</v>
      </c>
      <c r="I394" s="10" t="inlineStr">
        <is>
          <t>EFECTIVO</t>
        </is>
      </c>
      <c r="J394" s="8" t="inlineStr">
        <is>
          <t>191 ELIAS MENDOZA YUJRA</t>
        </is>
      </c>
    </row>
    <row r="395">
      <c r="A395" s="5" t="inlineStr">
        <is>
          <t>CCAJ-EA10/105/2023</t>
        </is>
      </c>
      <c r="B395" s="6" t="n">
        <v>44999.52197584491</v>
      </c>
      <c r="C395" s="5" t="inlineStr">
        <is>
          <t>1431 GRACIELA CASTILLO CATARI</t>
        </is>
      </c>
      <c r="D395" s="7" t="n"/>
      <c r="E395" s="8" t="n"/>
      <c r="F395" s="9" t="n">
        <v>10790.8</v>
      </c>
      <c r="I395" s="10" t="inlineStr">
        <is>
          <t>EFECTIVO</t>
        </is>
      </c>
      <c r="J395" s="5" t="inlineStr">
        <is>
          <t>375 VICTOR ERNESTO QUISPE TICONA</t>
        </is>
      </c>
    </row>
    <row r="396">
      <c r="A396" s="5" t="inlineStr">
        <is>
          <t>CCAJ-EA10/105/2023</t>
        </is>
      </c>
      <c r="B396" s="6" t="n">
        <v>44999.52197584491</v>
      </c>
      <c r="C396" s="5" t="inlineStr">
        <is>
          <t>1431 GRACIELA CASTILLO CATARI</t>
        </is>
      </c>
      <c r="D396" s="7" t="n"/>
      <c r="E396" s="8" t="n"/>
      <c r="F396" s="9" t="n">
        <v>10023.1</v>
      </c>
      <c r="I396" s="10" t="inlineStr">
        <is>
          <t>EFECTIVO</t>
        </is>
      </c>
      <c r="J396" s="8" t="inlineStr">
        <is>
          <t>480 WALTER AMARRO MAMANI</t>
        </is>
      </c>
    </row>
    <row r="397">
      <c r="A397" s="5" t="inlineStr">
        <is>
          <t>CCAJ-EA10/105/2023</t>
        </is>
      </c>
      <c r="B397" s="6" t="n">
        <v>44999.52197584491</v>
      </c>
      <c r="C397" s="5" t="inlineStr">
        <is>
          <t>1431 GRACIELA CASTILLO CATARI</t>
        </is>
      </c>
      <c r="D397" s="7" t="n"/>
      <c r="E397" s="8" t="n"/>
      <c r="F397" s="9" t="n">
        <v>5114.7</v>
      </c>
      <c r="I397" s="10" t="inlineStr">
        <is>
          <t>EFECTIVO</t>
        </is>
      </c>
      <c r="J397" s="8" t="inlineStr">
        <is>
          <t>596 VICENTE MENDOZA SIRPA</t>
        </is>
      </c>
    </row>
    <row r="398">
      <c r="A398" s="5" t="inlineStr">
        <is>
          <t>CCAJ-EA10/105/2023</t>
        </is>
      </c>
      <c r="B398" s="6" t="n">
        <v>44999.52197584491</v>
      </c>
      <c r="C398" s="5" t="inlineStr">
        <is>
          <t>1431 GRACIELA CASTILLO CATARI</t>
        </is>
      </c>
      <c r="D398" s="7" t="n"/>
      <c r="E398" s="8" t="n"/>
      <c r="F398" s="9" t="n">
        <v>7382.5</v>
      </c>
      <c r="I398" s="10" t="inlineStr">
        <is>
          <t>EFECTIVO</t>
        </is>
      </c>
      <c r="J398" s="5" t="inlineStr">
        <is>
          <t>716 JUAN CARLOS MAMANI ORTIZ</t>
        </is>
      </c>
    </row>
    <row r="399">
      <c r="A399" s="5" t="inlineStr">
        <is>
          <t>CCAJ-EA10/105/2023</t>
        </is>
      </c>
      <c r="B399" s="6" t="n">
        <v>44999.52197584491</v>
      </c>
      <c r="C399" s="5" t="inlineStr">
        <is>
          <t>1431 GRACIELA CASTILLO CATARI</t>
        </is>
      </c>
      <c r="D399" s="7" t="n"/>
      <c r="E399" s="8" t="n"/>
      <c r="F399" s="9" t="n">
        <v>12811.3</v>
      </c>
      <c r="I399" s="10" t="inlineStr">
        <is>
          <t>EFECTIVO</t>
        </is>
      </c>
      <c r="J399" s="8" t="inlineStr">
        <is>
          <t>980 RUBEN QUISPE CHURA</t>
        </is>
      </c>
    </row>
    <row r="400">
      <c r="A400" s="5" t="inlineStr">
        <is>
          <t>CCAJ-EA10/105/2023</t>
        </is>
      </c>
      <c r="B400" s="6" t="n">
        <v>44999.52197584491</v>
      </c>
      <c r="C400" s="5" t="inlineStr">
        <is>
          <t>1431 GRACIELA CASTILLO CATARI</t>
        </is>
      </c>
      <c r="D400" s="7" t="n"/>
      <c r="E400" s="8" t="n"/>
      <c r="F400" s="9" t="n">
        <v>19359</v>
      </c>
      <c r="I400" s="10" t="inlineStr">
        <is>
          <t>EFECTIVO</t>
        </is>
      </c>
      <c r="J400" s="8" t="inlineStr">
        <is>
          <t>2307 RAMIRO POMA QUISPE</t>
        </is>
      </c>
    </row>
    <row r="401">
      <c r="A401" s="5" t="inlineStr">
        <is>
          <t>CCAJ-EA10/105/2023</t>
        </is>
      </c>
      <c r="B401" s="6" t="n">
        <v>44999.52197584491</v>
      </c>
      <c r="C401" s="5" t="inlineStr">
        <is>
          <t>1431 GRACIELA CASTILLO CATARI</t>
        </is>
      </c>
      <c r="D401" s="7" t="n"/>
      <c r="E401" s="8" t="n"/>
      <c r="F401" s="9" t="n">
        <v>1440</v>
      </c>
      <c r="I401" s="10" t="inlineStr">
        <is>
          <t>EFECTIVO</t>
        </is>
      </c>
      <c r="J401" s="5" t="inlineStr">
        <is>
          <t>3051 EFRAIN ARMANDO CHIPANA MARTINEZ</t>
        </is>
      </c>
    </row>
    <row r="402">
      <c r="A402" s="5" t="inlineStr">
        <is>
          <t>CCAJ-EA10/105/2023</t>
        </is>
      </c>
      <c r="B402" s="6" t="n">
        <v>44999.52197584491</v>
      </c>
      <c r="C402" s="5" t="inlineStr">
        <is>
          <t>1431 GRACIELA CASTILLO CATARI</t>
        </is>
      </c>
      <c r="D402" s="7" t="n"/>
      <c r="E402" s="8" t="n"/>
      <c r="F402" s="9" t="n">
        <v>26778.6</v>
      </c>
      <c r="I402" s="10" t="inlineStr">
        <is>
          <t>EFECTIVO</t>
        </is>
      </c>
      <c r="J402" s="5" t="inlineStr">
        <is>
          <t>5092 GERSON VELASCO EA - T01</t>
        </is>
      </c>
    </row>
    <row r="403">
      <c r="A403" s="5" t="inlineStr">
        <is>
          <t>CCAJ-EA10/105/2023</t>
        </is>
      </c>
      <c r="B403" s="6" t="n">
        <v>44999.52197584491</v>
      </c>
      <c r="C403" s="5" t="inlineStr">
        <is>
          <t>1431 GRACIELA CASTILLO CATARI</t>
        </is>
      </c>
      <c r="D403" s="7" t="n"/>
      <c r="E403" s="8" t="n"/>
      <c r="F403" s="9" t="n">
        <v>7011.1</v>
      </c>
      <c r="I403" s="10" t="inlineStr">
        <is>
          <t>EFECTIVO</t>
        </is>
      </c>
      <c r="J403" s="5" t="inlineStr">
        <is>
          <t>5092 GERSON VELASCO EA - T04</t>
        </is>
      </c>
    </row>
    <row r="404">
      <c r="A404" s="11" t="inlineStr">
        <is>
          <t>SAP</t>
        </is>
      </c>
      <c r="B404" s="3" t="n"/>
      <c r="C404" s="3" t="n"/>
      <c r="D404" s="7" t="n"/>
      <c r="E404" s="8" t="n"/>
      <c r="F404" s="44">
        <f>SUM(F394:G403)</f>
        <v/>
      </c>
      <c r="I404" s="10" t="n"/>
      <c r="J404" s="5" t="n"/>
    </row>
    <row r="405">
      <c r="A405" s="85" t="inlineStr">
        <is>
          <t>RECORTE SAP</t>
        </is>
      </c>
      <c r="B405" s="91" t="n"/>
      <c r="C405" s="92" t="n"/>
      <c r="D405" s="86" t="inlineStr">
        <is>
          <t>COMPROBANTES MN</t>
        </is>
      </c>
      <c r="E405" s="91" t="n"/>
      <c r="F405" s="92" t="n"/>
      <c r="H405" s="9" t="n"/>
      <c r="I405" s="10" t="n"/>
      <c r="J405" s="5" t="n"/>
    </row>
    <row r="406">
      <c r="A406" s="13" t="inlineStr">
        <is>
          <t>CIERRE DE CAJA</t>
        </is>
      </c>
      <c r="B406" s="13" t="inlineStr">
        <is>
          <t>FECHA</t>
        </is>
      </c>
      <c r="C406" s="13" t="inlineStr">
        <is>
          <t>IMPORTE</t>
        </is>
      </c>
      <c r="D406" s="13" t="inlineStr">
        <is>
          <t>DOC CAJA-ETV</t>
        </is>
      </c>
      <c r="E406" s="13" t="inlineStr">
        <is>
          <t>DOC ETV-BANCO</t>
        </is>
      </c>
      <c r="F406" s="13" t="inlineStr">
        <is>
          <t>COMPENSACION</t>
        </is>
      </c>
      <c r="H406" s="9" t="n"/>
      <c r="I406" s="10" t="n"/>
      <c r="J406" s="5" t="n"/>
    </row>
    <row r="407" ht="15.75" customHeight="1">
      <c r="A407" s="5" t="n"/>
      <c r="B407" s="6" t="n"/>
      <c r="C407" s="5" t="n"/>
      <c r="D407" s="32" t="inlineStr">
        <is>
          <t>112931704</t>
        </is>
      </c>
      <c r="E407" s="32" t="inlineStr">
        <is>
          <t>112938618</t>
        </is>
      </c>
      <c r="F407" s="15" t="n">
        <v>112931759</v>
      </c>
      <c r="G407" s="9" t="n"/>
      <c r="I407" s="10" t="n"/>
      <c r="J407" s="5" t="n"/>
    </row>
    <row r="408">
      <c r="A408" s="85" t="inlineStr">
        <is>
          <t>RECORTE SAP</t>
        </is>
      </c>
      <c r="B408" s="91" t="n"/>
      <c r="C408" s="92" t="n"/>
      <c r="D408" s="86" t="inlineStr">
        <is>
          <t>COMPROBANTES ME</t>
        </is>
      </c>
      <c r="E408" s="91" t="n"/>
      <c r="F408" s="92" t="n"/>
      <c r="H408" s="9" t="n"/>
      <c r="I408" s="10" t="n"/>
      <c r="J408" s="5" t="n"/>
    </row>
    <row r="409">
      <c r="A409" s="13" t="inlineStr">
        <is>
          <t>CIERRE DE CAJA</t>
        </is>
      </c>
      <c r="B409" s="13" t="inlineStr">
        <is>
          <t>FECHA</t>
        </is>
      </c>
      <c r="C409" s="13" t="inlineStr">
        <is>
          <t>IMPORTE</t>
        </is>
      </c>
      <c r="D409" s="13" t="inlineStr">
        <is>
          <t>DOC CAJA-ETV</t>
        </is>
      </c>
      <c r="E409" s="13" t="inlineStr">
        <is>
          <t>DOC ETV-BANCO</t>
        </is>
      </c>
      <c r="F409" s="13" t="inlineStr">
        <is>
          <t>COMPENSACION</t>
        </is>
      </c>
      <c r="H409" s="9" t="n"/>
      <c r="I409" s="10" t="n"/>
      <c r="J409" s="5" t="n"/>
    </row>
    <row r="410" ht="15.75" customHeight="1">
      <c r="A410" s="24" t="n"/>
      <c r="B410" s="6" t="n"/>
      <c r="C410" s="5" t="n"/>
      <c r="D410" s="37" t="n"/>
      <c r="E410" s="37" t="n"/>
      <c r="F410" s="33" t="n"/>
      <c r="I410" s="10" t="n"/>
      <c r="J410" s="5" t="n"/>
    </row>
    <row r="411" ht="15.75" customHeight="1">
      <c r="A411" s="5" t="n"/>
      <c r="B411" s="6" t="n"/>
      <c r="C411" s="5" t="n"/>
      <c r="D411" s="32" t="n"/>
      <c r="E411" s="15" t="n"/>
      <c r="G411" s="9" t="n"/>
      <c r="I411" s="10" t="n"/>
      <c r="J411" s="5" t="n"/>
    </row>
    <row r="412">
      <c r="A412" s="5" t="inlineStr">
        <is>
          <t>CCAJ-EA10/106/2023</t>
        </is>
      </c>
      <c r="B412" s="6" t="n">
        <v>44999.7852369213</v>
      </c>
      <c r="C412" s="5" t="inlineStr">
        <is>
          <t>1431 GRACIELA CASTILLO CATARI</t>
        </is>
      </c>
      <c r="D412" s="7" t="n">
        <v>477474</v>
      </c>
      <c r="E412" s="8" t="inlineStr">
        <is>
          <t>BISA-100070022</t>
        </is>
      </c>
      <c r="H412" s="9" t="n">
        <v>17736.4</v>
      </c>
      <c r="I412" s="5" t="inlineStr">
        <is>
          <t>DEPÓSITO BANCARIO</t>
        </is>
      </c>
      <c r="J412" s="5" t="inlineStr">
        <is>
          <t>4764 CARLOS ERIK CASTRO HURTADO</t>
        </is>
      </c>
    </row>
    <row r="413">
      <c r="A413" s="5" t="inlineStr">
        <is>
          <t>CCAJ-EA10/106/2023</t>
        </is>
      </c>
      <c r="B413" s="6" t="n">
        <v>44999.7852369213</v>
      </c>
      <c r="C413" s="5" t="inlineStr">
        <is>
          <t>1431 GRACIELA CASTILLO CATARI</t>
        </is>
      </c>
      <c r="D413" s="7" t="n">
        <v>477483</v>
      </c>
      <c r="E413" s="8" t="inlineStr">
        <is>
          <t>BISA-100070022</t>
        </is>
      </c>
      <c r="H413" s="9" t="n">
        <v>24588.8</v>
      </c>
      <c r="I413" s="5" t="inlineStr">
        <is>
          <t>DEPÓSITO BANCARIO</t>
        </is>
      </c>
      <c r="J413" s="5" t="inlineStr">
        <is>
          <t>1056 ALEX JESUS ZABALA TICONA</t>
        </is>
      </c>
    </row>
    <row r="414">
      <c r="A414" s="5" t="inlineStr">
        <is>
          <t>CCAJ-EA10/106/2023</t>
        </is>
      </c>
      <c r="B414" s="6" t="n">
        <v>44999.7852369213</v>
      </c>
      <c r="C414" s="5" t="inlineStr">
        <is>
          <t>1431 GRACIELA CASTILLO CATARI</t>
        </is>
      </c>
      <c r="D414" s="17" t="n">
        <v>51167639150</v>
      </c>
      <c r="E414" s="8" t="inlineStr">
        <is>
          <t>BISA-100070022</t>
        </is>
      </c>
      <c r="H414" s="9" t="n">
        <v>13385.01</v>
      </c>
      <c r="I414" s="5" t="inlineStr">
        <is>
          <t>DEPÓSITO BANCARIO</t>
        </is>
      </c>
      <c r="J414" s="8" t="inlineStr">
        <is>
          <t>841 JAEL ARRATIA - EL ALTO</t>
        </is>
      </c>
    </row>
    <row r="415">
      <c r="A415" s="5" t="inlineStr">
        <is>
          <t>CCAJ-EA10/106/2023</t>
        </is>
      </c>
      <c r="B415" s="6" t="n">
        <v>44999.7852369213</v>
      </c>
      <c r="C415" s="5" t="inlineStr">
        <is>
          <t>1431 GRACIELA CASTILLO CATARI</t>
        </is>
      </c>
      <c r="D415" s="7" t="n">
        <v>3163006487</v>
      </c>
      <c r="E415" s="5" t="inlineStr">
        <is>
          <t>BANCO UNION-10000020161539</t>
        </is>
      </c>
      <c r="H415" s="9" t="n">
        <v>5344</v>
      </c>
      <c r="I415" s="5" t="inlineStr">
        <is>
          <t>DEPÓSITO BANCARIO</t>
        </is>
      </c>
      <c r="J415" s="8" t="inlineStr">
        <is>
          <t>841 JAEL ARRATIA - EL ALTO</t>
        </is>
      </c>
    </row>
    <row r="416">
      <c r="A416" s="5" t="inlineStr">
        <is>
          <t>CCAJ-EA10/106/2023</t>
        </is>
      </c>
      <c r="B416" s="6" t="n">
        <v>44999.7852369213</v>
      </c>
      <c r="C416" s="5" t="inlineStr">
        <is>
          <t>1431 GRACIELA CASTILLO CATARI</t>
        </is>
      </c>
      <c r="D416" s="17" t="n">
        <v>45173307599</v>
      </c>
      <c r="E416" s="8" t="inlineStr">
        <is>
          <t>BISA-100070022</t>
        </is>
      </c>
      <c r="H416" s="9" t="n">
        <v>3174</v>
      </c>
      <c r="I416" s="5" t="inlineStr">
        <is>
          <t>DEPÓSITO BANCARIO</t>
        </is>
      </c>
      <c r="J416" s="8" t="inlineStr">
        <is>
          <t>841 JAEL ARRATIA - EL ALTO</t>
        </is>
      </c>
    </row>
    <row r="417">
      <c r="A417" s="5" t="inlineStr">
        <is>
          <t>CCAJ-EA10/106/2023</t>
        </is>
      </c>
      <c r="B417" s="6" t="n">
        <v>44999.7852369213</v>
      </c>
      <c r="C417" s="5" t="inlineStr">
        <is>
          <t>1431 GRACIELA CASTILLO CATARI</t>
        </is>
      </c>
      <c r="D417" s="7" t="n">
        <v>477485</v>
      </c>
      <c r="E417" s="8" t="inlineStr">
        <is>
          <t>BISA-100070022</t>
        </is>
      </c>
      <c r="H417" s="9" t="n">
        <v>27229.4</v>
      </c>
      <c r="I417" s="5" t="inlineStr">
        <is>
          <t>DEPÓSITO BANCARIO</t>
        </is>
      </c>
      <c r="J417" s="5" t="inlineStr">
        <is>
          <t>3622 JULIO CESAR PORTILLO HUARACHI</t>
        </is>
      </c>
    </row>
    <row r="418">
      <c r="A418" s="5" t="inlineStr">
        <is>
          <t>CCAJ-EA10/106/2023</t>
        </is>
      </c>
      <c r="B418" s="6" t="n">
        <v>44999.7852369213</v>
      </c>
      <c r="C418" s="5" t="inlineStr">
        <is>
          <t>1431 GRACIELA CASTILLO CATARI</t>
        </is>
      </c>
      <c r="D418" s="7" t="n">
        <v>477471</v>
      </c>
      <c r="E418" s="8" t="inlineStr">
        <is>
          <t>BISA-100070022</t>
        </is>
      </c>
      <c r="H418" s="9" t="n">
        <v>63114.3</v>
      </c>
      <c r="I418" s="5" t="inlineStr">
        <is>
          <t>DEPÓSITO BANCARIO</t>
        </is>
      </c>
      <c r="J418" s="5" t="inlineStr">
        <is>
          <t>3622 JULIO CESAR PORTILLO HUARACHI</t>
        </is>
      </c>
    </row>
    <row r="419">
      <c r="A419" s="24" t="inlineStr">
        <is>
          <t>SAP</t>
        </is>
      </c>
      <c r="B419" s="6" t="n"/>
      <c r="C419" s="5" t="n"/>
      <c r="D419" s="7" t="n"/>
      <c r="E419" s="8" t="n"/>
      <c r="H419" s="9" t="n"/>
      <c r="I419" s="5" t="n"/>
      <c r="J419" s="8" t="n"/>
    </row>
    <row r="420">
      <c r="A420" s="85" t="inlineStr">
        <is>
          <t>RECORTE SAP</t>
        </is>
      </c>
      <c r="B420" s="91" t="n"/>
      <c r="C420" s="92" t="n"/>
      <c r="D420" s="86" t="inlineStr">
        <is>
          <t>COMPROBANTES MN</t>
        </is>
      </c>
      <c r="E420" s="91" t="n"/>
      <c r="F420" s="92" t="n"/>
      <c r="H420" s="9" t="n"/>
      <c r="I420" s="10" t="n"/>
      <c r="J420" s="5" t="n"/>
    </row>
    <row r="421">
      <c r="A421" s="13" t="inlineStr">
        <is>
          <t>CIERRE DE CAJA</t>
        </is>
      </c>
      <c r="B421" s="13" t="inlineStr">
        <is>
          <t>FECHA</t>
        </is>
      </c>
      <c r="C421" s="13" t="inlineStr">
        <is>
          <t>IMPORTE</t>
        </is>
      </c>
      <c r="D421" s="13" t="inlineStr">
        <is>
          <t>DOC CAJA-ETV</t>
        </is>
      </c>
      <c r="E421" s="13" t="inlineStr">
        <is>
          <t>DOC ETV-BANCO</t>
        </is>
      </c>
      <c r="F421" s="13" t="inlineStr">
        <is>
          <t>COMPENSACION</t>
        </is>
      </c>
      <c r="H421" s="9" t="n"/>
      <c r="I421" s="10" t="n"/>
      <c r="J421" s="5" t="n"/>
    </row>
    <row r="422" ht="15.75" customHeight="1">
      <c r="A422" s="22" t="inlineStr">
        <is>
          <t>Todos Fueron Depositos</t>
        </is>
      </c>
      <c r="B422" s="27" t="n"/>
      <c r="C422" s="5" t="n"/>
      <c r="D422" s="37" t="n"/>
      <c r="E422" s="37" t="n"/>
      <c r="F422" s="33" t="n"/>
      <c r="I422" s="10" t="n"/>
      <c r="J422" s="5" t="n"/>
    </row>
    <row r="423">
      <c r="A423" s="85" t="inlineStr">
        <is>
          <t>RECORTE SAP</t>
        </is>
      </c>
      <c r="B423" s="91" t="n"/>
      <c r="C423" s="92" t="n"/>
      <c r="D423" s="86" t="inlineStr">
        <is>
          <t>COMPROBANTES ME</t>
        </is>
      </c>
      <c r="E423" s="91" t="n"/>
      <c r="F423" s="92" t="n"/>
      <c r="H423" s="9" t="n"/>
      <c r="I423" s="10" t="n"/>
      <c r="J423" s="5" t="n"/>
    </row>
    <row r="424">
      <c r="A424" s="13" t="inlineStr">
        <is>
          <t>CIERRE DE CAJA</t>
        </is>
      </c>
      <c r="B424" s="13" t="inlineStr">
        <is>
          <t>FECHA</t>
        </is>
      </c>
      <c r="C424" s="13" t="inlineStr">
        <is>
          <t>IMPORTE</t>
        </is>
      </c>
      <c r="D424" s="13" t="inlineStr">
        <is>
          <t>DOC CAJA-ETV</t>
        </is>
      </c>
      <c r="E424" s="13" t="inlineStr">
        <is>
          <t>DOC ETV-BANCO</t>
        </is>
      </c>
      <c r="F424" s="13" t="inlineStr">
        <is>
          <t>COMPENSACION</t>
        </is>
      </c>
      <c r="H424" s="9" t="n"/>
      <c r="I424" s="10" t="n"/>
      <c r="J424" s="5" t="n"/>
    </row>
    <row r="425" ht="15.75" customHeight="1">
      <c r="A425" s="22" t="inlineStr">
        <is>
          <t>Todos Fueron Depositos</t>
        </is>
      </c>
      <c r="B425" s="27" t="n"/>
      <c r="C425" s="5" t="n"/>
      <c r="D425" s="37" t="n"/>
      <c r="E425" s="37" t="n"/>
      <c r="F425" s="33" t="n"/>
      <c r="I425" s="10" t="n"/>
      <c r="J425" s="5" t="n"/>
    </row>
    <row r="426">
      <c r="A426" s="5" t="n"/>
      <c r="B426" s="6" t="n"/>
      <c r="C426" s="5" t="n"/>
      <c r="D426" s="7" t="n"/>
      <c r="E426" s="8" t="n"/>
      <c r="G426" s="9" t="n"/>
      <c r="I426" s="10" t="n"/>
      <c r="J426" s="5" t="n"/>
    </row>
    <row r="427">
      <c r="A427" s="1" t="inlineStr">
        <is>
          <t>Cierre Caja</t>
        </is>
      </c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</row>
    <row r="428">
      <c r="A428" s="3" t="inlineStr">
        <is>
          <t>Del 15/03/2023</t>
        </is>
      </c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</row>
    <row r="429">
      <c r="A429" s="90" t="inlineStr">
        <is>
          <t>Cierre Caja</t>
        </is>
      </c>
      <c r="B429" s="90" t="inlineStr">
        <is>
          <t>Fecha</t>
        </is>
      </c>
      <c r="C429" s="90" t="inlineStr">
        <is>
          <t>Cajero</t>
        </is>
      </c>
      <c r="D429" s="90" t="inlineStr">
        <is>
          <t>Nro Voucher</t>
        </is>
      </c>
      <c r="E429" s="90" t="inlineStr">
        <is>
          <t>Nro Cuenta</t>
        </is>
      </c>
      <c r="F429" s="90" t="inlineStr">
        <is>
          <t>Tipo Ingreso</t>
        </is>
      </c>
      <c r="G429" s="91" t="n"/>
      <c r="H429" s="92" t="n"/>
      <c r="I429" s="90" t="inlineStr">
        <is>
          <t>TIPO DE INGRESO</t>
        </is>
      </c>
      <c r="J429" s="90" t="inlineStr">
        <is>
          <t>Cobrador</t>
        </is>
      </c>
    </row>
    <row r="430">
      <c r="A430" s="93" t="n"/>
      <c r="B430" s="93" t="n"/>
      <c r="C430" s="93" t="n"/>
      <c r="D430" s="93" t="n"/>
      <c r="E430" s="93" t="n"/>
      <c r="F430" s="4" t="inlineStr">
        <is>
          <t>EFECTIVO</t>
        </is>
      </c>
      <c r="G430" s="4" t="inlineStr">
        <is>
          <t>CHEQUE</t>
        </is>
      </c>
      <c r="H430" s="4" t="inlineStr">
        <is>
          <t>TRANSFERENCIA</t>
        </is>
      </c>
      <c r="I430" s="93" t="n"/>
      <c r="J430" s="93" t="n"/>
    </row>
    <row r="431">
      <c r="A431" s="5" t="inlineStr">
        <is>
          <t>CCAJ-EA10/107/2023</t>
        </is>
      </c>
      <c r="B431" s="6" t="n">
        <v>45000.51718210648</v>
      </c>
      <c r="C431" s="5" t="inlineStr">
        <is>
          <t>1431 GRACIELA CASTILLO CATARI</t>
        </is>
      </c>
      <c r="D431" s="10" t="n"/>
      <c r="E431" s="8" t="n"/>
      <c r="G431" s="9" t="n">
        <v>6724.92</v>
      </c>
      <c r="I431" s="10" t="inlineStr">
        <is>
          <t>CHEQUE</t>
        </is>
      </c>
      <c r="J431" s="8" t="inlineStr">
        <is>
          <t>191 ELIAS MENDOZA YUJRA</t>
        </is>
      </c>
    </row>
    <row r="432">
      <c r="A432" s="5" t="inlineStr">
        <is>
          <t>CCAJ-EA10/107/2023</t>
        </is>
      </c>
      <c r="B432" s="6" t="n">
        <v>45000.51718210648</v>
      </c>
      <c r="C432" s="5" t="inlineStr">
        <is>
          <t>1431 GRACIELA CASTILLO CATARI</t>
        </is>
      </c>
      <c r="D432" s="10" t="n"/>
      <c r="E432" s="8" t="n"/>
      <c r="G432" s="9" t="n">
        <v>2558.4</v>
      </c>
      <c r="I432" s="10" t="inlineStr">
        <is>
          <t>CHEQUE</t>
        </is>
      </c>
      <c r="J432" s="5" t="inlineStr">
        <is>
          <t>3051 EFRAIN ARMANDO CHIPANA MARTINEZ</t>
        </is>
      </c>
    </row>
    <row r="433">
      <c r="A433" s="5" t="inlineStr">
        <is>
          <t>CCAJ-EA10/107/2023</t>
        </is>
      </c>
      <c r="B433" s="6" t="n">
        <v>45000.51718210648</v>
      </c>
      <c r="C433" s="5" t="inlineStr">
        <is>
          <t>1431 GRACIELA CASTILLO CATARI</t>
        </is>
      </c>
      <c r="D433" s="10" t="n"/>
      <c r="E433" s="8" t="n"/>
      <c r="F433" s="9" t="n">
        <v>9629.5</v>
      </c>
      <c r="I433" s="10" t="inlineStr">
        <is>
          <t>EFECTIVO</t>
        </is>
      </c>
      <c r="J433" s="8" t="inlineStr">
        <is>
          <t>191 ELIAS MENDOZA YUJRA</t>
        </is>
      </c>
    </row>
    <row r="434">
      <c r="A434" s="5" t="inlineStr">
        <is>
          <t>CCAJ-EA10/107/2023</t>
        </is>
      </c>
      <c r="B434" s="6" t="n">
        <v>45000.51718210648</v>
      </c>
      <c r="C434" s="5" t="inlineStr">
        <is>
          <t>1431 GRACIELA CASTILLO CATARI</t>
        </is>
      </c>
      <c r="D434" s="10" t="n"/>
      <c r="E434" s="8" t="n"/>
      <c r="F434" s="9" t="n">
        <v>15655.7</v>
      </c>
      <c r="I434" s="10" t="inlineStr">
        <is>
          <t>EFECTIVO</t>
        </is>
      </c>
      <c r="J434" s="5" t="inlineStr">
        <is>
          <t>375 VICTOR ERNESTO QUISPE TICONA</t>
        </is>
      </c>
    </row>
    <row r="435">
      <c r="A435" s="5" t="inlineStr">
        <is>
          <t>CCAJ-EA10/107/2023</t>
        </is>
      </c>
      <c r="B435" s="6" t="n">
        <v>45000.51718210648</v>
      </c>
      <c r="C435" s="5" t="inlineStr">
        <is>
          <t>1431 GRACIELA CASTILLO CATARI</t>
        </is>
      </c>
      <c r="D435" s="10" t="n"/>
      <c r="E435" s="8" t="n"/>
      <c r="F435" s="9" t="n">
        <v>8492.1</v>
      </c>
      <c r="I435" s="10" t="inlineStr">
        <is>
          <t>EFECTIVO</t>
        </is>
      </c>
      <c r="J435" s="8" t="inlineStr">
        <is>
          <t>480 WALTER AMARRO MAMANI</t>
        </is>
      </c>
    </row>
    <row r="436">
      <c r="A436" s="5" t="inlineStr">
        <is>
          <t>CCAJ-EA10/107/2023</t>
        </is>
      </c>
      <c r="B436" s="6" t="n">
        <v>45000.51718210648</v>
      </c>
      <c r="C436" s="5" t="inlineStr">
        <is>
          <t>1431 GRACIELA CASTILLO CATARI</t>
        </is>
      </c>
      <c r="D436" s="10" t="n"/>
      <c r="E436" s="8" t="n"/>
      <c r="F436" s="9" t="n">
        <v>5652</v>
      </c>
      <c r="I436" s="10" t="inlineStr">
        <is>
          <t>EFECTIVO</t>
        </is>
      </c>
      <c r="J436" s="8" t="inlineStr">
        <is>
          <t>596 VICENTE MENDOZA SIRPA</t>
        </is>
      </c>
    </row>
    <row r="437">
      <c r="A437" s="5" t="inlineStr">
        <is>
          <t>CCAJ-EA10/107/2023</t>
        </is>
      </c>
      <c r="B437" s="6" t="n">
        <v>45000.51718210648</v>
      </c>
      <c r="C437" s="5" t="inlineStr">
        <is>
          <t>1431 GRACIELA CASTILLO CATARI</t>
        </is>
      </c>
      <c r="D437" s="10" t="n"/>
      <c r="E437" s="8" t="n"/>
      <c r="F437" s="9" t="n">
        <v>28714.8</v>
      </c>
      <c r="I437" s="10" t="inlineStr">
        <is>
          <t>EFECTIVO</t>
        </is>
      </c>
      <c r="J437" s="5" t="inlineStr">
        <is>
          <t>716 JUAN CARLOS MAMANI ORTIZ</t>
        </is>
      </c>
    </row>
    <row r="438">
      <c r="A438" s="5" t="inlineStr">
        <is>
          <t>CCAJ-EA10/107/2023</t>
        </is>
      </c>
      <c r="B438" s="6" t="n">
        <v>45000.51718210648</v>
      </c>
      <c r="C438" s="5" t="inlineStr">
        <is>
          <t>1431 GRACIELA CASTILLO CATARI</t>
        </is>
      </c>
      <c r="D438" s="10" t="n"/>
      <c r="E438" s="8" t="n"/>
      <c r="F438" s="9" t="n">
        <v>10530.1</v>
      </c>
      <c r="I438" s="10" t="inlineStr">
        <is>
          <t>EFECTIVO</t>
        </is>
      </c>
      <c r="J438" s="8" t="inlineStr">
        <is>
          <t>980 RUBEN QUISPE CHURA</t>
        </is>
      </c>
    </row>
    <row r="439">
      <c r="A439" s="5" t="inlineStr">
        <is>
          <t>CCAJ-EA10/107/2023</t>
        </is>
      </c>
      <c r="B439" s="6" t="n">
        <v>45000.51718210648</v>
      </c>
      <c r="C439" s="5" t="inlineStr">
        <is>
          <t>1431 GRACIELA CASTILLO CATARI</t>
        </is>
      </c>
      <c r="D439" s="10" t="n"/>
      <c r="E439" s="8" t="n"/>
      <c r="F439" s="9" t="n">
        <v>32025.9</v>
      </c>
      <c r="I439" s="10" t="inlineStr">
        <is>
          <t>EFECTIVO</t>
        </is>
      </c>
      <c r="J439" s="8" t="inlineStr">
        <is>
          <t>2307 RAMIRO POMA QUISPE</t>
        </is>
      </c>
    </row>
    <row r="440">
      <c r="A440" s="5" t="inlineStr">
        <is>
          <t>CCAJ-EA10/107/2023</t>
        </is>
      </c>
      <c r="B440" s="6" t="n">
        <v>45000.51718210648</v>
      </c>
      <c r="C440" s="5" t="inlineStr">
        <is>
          <t>1431 GRACIELA CASTILLO CATARI</t>
        </is>
      </c>
      <c r="D440" s="10" t="n"/>
      <c r="E440" s="8" t="n"/>
      <c r="F440" s="9" t="n">
        <v>2952.5</v>
      </c>
      <c r="I440" s="10" t="inlineStr">
        <is>
          <t>EFECTIVO</t>
        </is>
      </c>
      <c r="J440" s="5" t="inlineStr">
        <is>
          <t>3051 EFRAIN ARMANDO CHIPANA MARTINEZ</t>
        </is>
      </c>
    </row>
    <row r="441">
      <c r="A441" s="5" t="inlineStr">
        <is>
          <t>CCAJ-EA10/107/2023</t>
        </is>
      </c>
      <c r="B441" s="6" t="n">
        <v>45000.51718210648</v>
      </c>
      <c r="C441" s="5" t="inlineStr">
        <is>
          <t>1431 GRACIELA CASTILLO CATARI</t>
        </is>
      </c>
      <c r="D441" s="10" t="n"/>
      <c r="E441" s="8" t="n"/>
      <c r="F441" s="9" t="n">
        <v>21363.7</v>
      </c>
      <c r="I441" s="10" t="inlineStr">
        <is>
          <t>EFECTIVO</t>
        </is>
      </c>
      <c r="J441" s="5" t="inlineStr">
        <is>
          <t>5092 GERSON VELASCO EA - T01</t>
        </is>
      </c>
    </row>
    <row r="442">
      <c r="A442" s="5" t="inlineStr">
        <is>
          <t>CCAJ-EA10/107/2023</t>
        </is>
      </c>
      <c r="B442" s="6" t="n">
        <v>45000.51718210648</v>
      </c>
      <c r="C442" s="5" t="inlineStr">
        <is>
          <t>1431 GRACIELA CASTILLO CATARI</t>
        </is>
      </c>
      <c r="D442" s="10" t="n"/>
      <c r="E442" s="8" t="n"/>
      <c r="F442" s="9" t="n">
        <v>8955.1</v>
      </c>
      <c r="I442" s="10" t="inlineStr">
        <is>
          <t>EFECTIVO</t>
        </is>
      </c>
      <c r="J442" s="5" t="inlineStr">
        <is>
          <t>5092 GERSON VELASCO EA - T02</t>
        </is>
      </c>
    </row>
    <row r="443">
      <c r="A443" s="5" t="inlineStr">
        <is>
          <t>CCAJ-EA10/107/2023</t>
        </is>
      </c>
      <c r="B443" s="6" t="n">
        <v>45000.51718210648</v>
      </c>
      <c r="C443" s="5" t="inlineStr">
        <is>
          <t>1431 GRACIELA CASTILLO CATARI</t>
        </is>
      </c>
      <c r="D443" s="10" t="n"/>
      <c r="E443" s="8" t="n"/>
      <c r="F443" s="9" t="n">
        <v>7116.6</v>
      </c>
      <c r="I443" s="10" t="inlineStr">
        <is>
          <t>EFECTIVO</t>
        </is>
      </c>
      <c r="J443" s="5" t="inlineStr">
        <is>
          <t>5092 GERSON VELASCO EA - T04</t>
        </is>
      </c>
    </row>
    <row r="444">
      <c r="A444" s="5" t="inlineStr">
        <is>
          <t>CCAJ-EA10/107/2023</t>
        </is>
      </c>
      <c r="B444" s="6" t="n">
        <v>45000.51718210648</v>
      </c>
      <c r="C444" s="5" t="inlineStr">
        <is>
          <t>1431 GRACIELA CASTILLO CATARI</t>
        </is>
      </c>
      <c r="D444" s="10" t="n"/>
      <c r="E444" s="8" t="n"/>
      <c r="F444" s="9" t="n">
        <v>14463</v>
      </c>
      <c r="I444" s="10" t="inlineStr">
        <is>
          <t>EFECTIVO</t>
        </is>
      </c>
      <c r="J444" s="5" t="inlineStr">
        <is>
          <t>5092 GERSON VELASCO EA - T05</t>
        </is>
      </c>
    </row>
    <row r="445">
      <c r="A445" s="24" t="inlineStr">
        <is>
          <t>SAP</t>
        </is>
      </c>
      <c r="B445" s="3" t="n"/>
      <c r="C445" s="3" t="n"/>
      <c r="D445" s="7" t="n"/>
      <c r="E445" s="8" t="n"/>
      <c r="F445" s="46">
        <f>SUM(F431:G444)</f>
        <v/>
      </c>
      <c r="H445" s="9" t="n"/>
      <c r="I445" s="10" t="n"/>
      <c r="J445" s="5" t="n"/>
    </row>
    <row r="446">
      <c r="A446" s="85" t="inlineStr">
        <is>
          <t>RECORTE SAP</t>
        </is>
      </c>
      <c r="B446" s="91" t="n"/>
      <c r="C446" s="92" t="n"/>
      <c r="D446" s="86" t="inlineStr">
        <is>
          <t>COMPROBANTES MN</t>
        </is>
      </c>
      <c r="E446" s="91" t="n"/>
      <c r="F446" s="92" t="n"/>
      <c r="H446" s="9" t="n"/>
      <c r="I446" s="10" t="n"/>
      <c r="J446" s="5" t="n"/>
    </row>
    <row r="447">
      <c r="A447" s="13" t="inlineStr">
        <is>
          <t>CIERRE DE CAJA</t>
        </is>
      </c>
      <c r="B447" s="13" t="inlineStr">
        <is>
          <t>FECHA</t>
        </is>
      </c>
      <c r="C447" s="13" t="inlineStr">
        <is>
          <t>IMPORTE</t>
        </is>
      </c>
      <c r="D447" s="13" t="inlineStr">
        <is>
          <t>DOC CAJA-ETV</t>
        </is>
      </c>
      <c r="E447" s="13" t="inlineStr">
        <is>
          <t>DOC ETV-BANCO</t>
        </is>
      </c>
      <c r="F447" s="13" t="inlineStr">
        <is>
          <t>COMPENSACION</t>
        </is>
      </c>
      <c r="H447" s="9" t="n"/>
      <c r="I447" s="10" t="n"/>
      <c r="J447" s="5" t="n"/>
    </row>
    <row r="448" ht="15.75" customHeight="1">
      <c r="A448" s="5" t="n"/>
      <c r="B448" s="6" t="n"/>
      <c r="C448" s="5" t="n"/>
      <c r="D448" s="32" t="inlineStr">
        <is>
          <t>112938580</t>
        </is>
      </c>
      <c r="E448" s="37" t="n"/>
      <c r="F448" s="15" t="n">
        <v>112938668</v>
      </c>
      <c r="H448" s="9" t="n"/>
      <c r="I448" s="10" t="n"/>
      <c r="J448" s="5" t="n"/>
    </row>
    <row r="449">
      <c r="A449" s="85" t="inlineStr">
        <is>
          <t>RECORTE SAP</t>
        </is>
      </c>
      <c r="B449" s="91" t="n"/>
      <c r="C449" s="92" t="n"/>
      <c r="D449" s="86" t="inlineStr">
        <is>
          <t>COMPROBANTES ME</t>
        </is>
      </c>
      <c r="E449" s="91" t="n"/>
      <c r="F449" s="92" t="n"/>
      <c r="H449" s="9" t="n"/>
      <c r="I449" s="10" t="n"/>
      <c r="J449" s="5" t="n"/>
    </row>
    <row r="450">
      <c r="A450" s="13" t="inlineStr">
        <is>
          <t>CIERRE DE CAJA</t>
        </is>
      </c>
      <c r="B450" s="13" t="inlineStr">
        <is>
          <t>FECHA</t>
        </is>
      </c>
      <c r="C450" s="13" t="inlineStr">
        <is>
          <t>IMPORTE</t>
        </is>
      </c>
      <c r="D450" s="13" t="inlineStr">
        <is>
          <t>DOC CAJA-ETV</t>
        </is>
      </c>
      <c r="E450" s="13" t="inlineStr">
        <is>
          <t>DOC ETV-BANCO</t>
        </is>
      </c>
      <c r="F450" s="13" t="inlineStr">
        <is>
          <t>COMPENSACION</t>
        </is>
      </c>
      <c r="H450" s="9" t="n"/>
      <c r="I450" s="10" t="n"/>
      <c r="J450" s="5" t="n"/>
    </row>
    <row r="451" ht="15.75" customHeight="1">
      <c r="A451" s="24" t="n"/>
      <c r="B451" s="6" t="n"/>
      <c r="C451" s="5" t="n"/>
      <c r="D451" s="37" t="n"/>
      <c r="E451" s="37" t="n"/>
      <c r="F451" s="33" t="n"/>
      <c r="I451" s="10" t="n"/>
      <c r="J451" s="5" t="n"/>
    </row>
    <row r="452">
      <c r="A452" s="5" t="n"/>
      <c r="B452" s="6" t="n"/>
      <c r="C452" s="5" t="n"/>
      <c r="D452" s="7" t="n"/>
      <c r="E452" s="8" t="n"/>
      <c r="H452" s="9" t="n"/>
      <c r="I452" s="10" t="n"/>
      <c r="J452" s="5" t="n"/>
    </row>
    <row r="453">
      <c r="A453" s="5" t="inlineStr">
        <is>
          <t>CCAJ-EA10/108/2023</t>
        </is>
      </c>
      <c r="B453" s="6" t="n">
        <v>45000.7036590625</v>
      </c>
      <c r="C453" s="5" t="inlineStr">
        <is>
          <t>1431 GRACIELA CASTILLO CATARI</t>
        </is>
      </c>
      <c r="D453" s="7" t="n">
        <v>416339712</v>
      </c>
      <c r="E453" s="5" t="inlineStr">
        <is>
          <t>BANCO UNION-10000020161539</t>
        </is>
      </c>
      <c r="H453" s="9" t="n">
        <v>38755.59</v>
      </c>
      <c r="I453" s="5" t="inlineStr">
        <is>
          <t>DEPÓSITO BANCARIO</t>
        </is>
      </c>
      <c r="J453" s="8" t="inlineStr">
        <is>
          <t>841 JAEL ARRATIA - EL ALTO</t>
        </is>
      </c>
    </row>
    <row r="454">
      <c r="A454" s="5" t="inlineStr">
        <is>
          <t>CCAJ-EA10/108/2023</t>
        </is>
      </c>
      <c r="B454" s="6" t="n">
        <v>45000.7036590625</v>
      </c>
      <c r="C454" s="5" t="inlineStr">
        <is>
          <t>1431 GRACIELA CASTILLO CATARI</t>
        </is>
      </c>
      <c r="D454" s="17" t="n">
        <v>51640856446</v>
      </c>
      <c r="E454" s="8" t="inlineStr">
        <is>
          <t>BISA-100070022</t>
        </is>
      </c>
      <c r="H454" s="9" t="n">
        <v>2340</v>
      </c>
      <c r="I454" s="5" t="inlineStr">
        <is>
          <t>DEPÓSITO BANCARIO</t>
        </is>
      </c>
      <c r="J454" s="8" t="inlineStr">
        <is>
          <t>841 JAEL ARRATIA - EL ALTO</t>
        </is>
      </c>
    </row>
    <row r="455">
      <c r="A455" s="5" t="inlineStr">
        <is>
          <t>CCAJ-EA10/108/2023</t>
        </is>
      </c>
      <c r="B455" s="6" t="n">
        <v>45000.7036590625</v>
      </c>
      <c r="C455" s="5" t="inlineStr">
        <is>
          <t>1431 GRACIELA CASTILLO CATARI</t>
        </is>
      </c>
      <c r="D455" s="7" t="n">
        <v>416339711</v>
      </c>
      <c r="E455" s="5" t="inlineStr">
        <is>
          <t>BANCO UNION-10000020161539</t>
        </is>
      </c>
      <c r="H455" s="9" t="n">
        <v>8244.41</v>
      </c>
      <c r="I455" s="5" t="inlineStr">
        <is>
          <t>DEPÓSITO BANCARIO</t>
        </is>
      </c>
      <c r="J455" s="8" t="inlineStr">
        <is>
          <t>841 JAEL ARRATIA - EL ALTO</t>
        </is>
      </c>
    </row>
    <row r="456">
      <c r="A456" s="5" t="inlineStr">
        <is>
          <t>CCAJ-EA10/108/2023</t>
        </is>
      </c>
      <c r="B456" s="6" t="n">
        <v>45000.7036590625</v>
      </c>
      <c r="C456" s="5" t="inlineStr">
        <is>
          <t>1431 GRACIELA CASTILLO CATARI</t>
        </is>
      </c>
      <c r="D456" s="7" t="n">
        <v>477726</v>
      </c>
      <c r="E456" s="8" t="inlineStr">
        <is>
          <t>BISA-100070022</t>
        </is>
      </c>
      <c r="H456" s="9" t="n">
        <v>28071.5</v>
      </c>
      <c r="I456" s="5" t="inlineStr">
        <is>
          <t>DEPÓSITO BANCARIO</t>
        </is>
      </c>
      <c r="J456" s="5" t="inlineStr">
        <is>
          <t>4764 CARLOS ERIK CASTRO HURTADO</t>
        </is>
      </c>
    </row>
    <row r="457">
      <c r="A457" s="5" t="inlineStr">
        <is>
          <t>CCAJ-EA10/108/2023</t>
        </is>
      </c>
      <c r="B457" s="6" t="n">
        <v>45000.7036590625</v>
      </c>
      <c r="C457" s="5" t="inlineStr">
        <is>
          <t>1431 GRACIELA CASTILLO CATARI</t>
        </is>
      </c>
      <c r="D457" s="7" t="n">
        <v>477728</v>
      </c>
      <c r="E457" s="8" t="inlineStr">
        <is>
          <t>BISA-100070022</t>
        </is>
      </c>
      <c r="H457" s="9" t="n">
        <v>17388.1</v>
      </c>
      <c r="I457" s="5" t="inlineStr">
        <is>
          <t>DEPÓSITO BANCARIO</t>
        </is>
      </c>
      <c r="J457" s="5" t="inlineStr">
        <is>
          <t>3622 JULIO CESAR PORTILLO HUARACHI</t>
        </is>
      </c>
    </row>
    <row r="458">
      <c r="A458" s="5" t="inlineStr">
        <is>
          <t>CCAJ-EA10/108/2023</t>
        </is>
      </c>
      <c r="B458" s="6" t="n">
        <v>45000.7036590625</v>
      </c>
      <c r="C458" s="5" t="inlineStr">
        <is>
          <t>1431 GRACIELA CASTILLO CATARI</t>
        </is>
      </c>
      <c r="D458" s="7" t="n"/>
      <c r="E458" s="8" t="n"/>
      <c r="F458" s="9" t="n">
        <v>8312.5</v>
      </c>
      <c r="I458" s="10" t="inlineStr">
        <is>
          <t>EFECTIVO</t>
        </is>
      </c>
      <c r="J458" s="5" t="inlineStr">
        <is>
          <t>3622 JULIO CESAR PORTILLO HUARACHI</t>
        </is>
      </c>
    </row>
    <row r="459">
      <c r="A459" s="5" t="inlineStr">
        <is>
          <t>CCAJ-EA10/108/2023</t>
        </is>
      </c>
      <c r="B459" s="6" t="n">
        <v>45000.7036590625</v>
      </c>
      <c r="C459" s="5" t="inlineStr">
        <is>
          <t>1431 GRACIELA CASTILLO CATARI</t>
        </is>
      </c>
      <c r="D459" s="7" t="n"/>
      <c r="E459" s="8" t="n"/>
      <c r="F459" s="9" t="n">
        <v>44078</v>
      </c>
      <c r="I459" s="10" t="inlineStr">
        <is>
          <t>EFECTIVO</t>
        </is>
      </c>
      <c r="J459" s="5" t="inlineStr">
        <is>
          <t>1056 ALEX JESUS ZABALA TICONA</t>
        </is>
      </c>
    </row>
    <row r="460">
      <c r="A460" s="5" t="inlineStr">
        <is>
          <t>CCAJ-EA10/108/2023</t>
        </is>
      </c>
      <c r="B460" s="6" t="n">
        <v>45000.7036590625</v>
      </c>
      <c r="C460" s="5" t="inlineStr">
        <is>
          <t>1431 GRACIELA CASTILLO CATARI</t>
        </is>
      </c>
      <c r="D460" s="7" t="n"/>
      <c r="E460" s="8" t="n"/>
      <c r="F460" s="9" t="n">
        <v>12195.4</v>
      </c>
      <c r="I460" s="10" t="inlineStr">
        <is>
          <t>EFECTIVO</t>
        </is>
      </c>
      <c r="J460" s="5" t="inlineStr">
        <is>
          <t>5092 GERSON VELASCO EA - T05</t>
        </is>
      </c>
    </row>
    <row r="461">
      <c r="A461" s="11" t="inlineStr">
        <is>
          <t>SAP</t>
        </is>
      </c>
      <c r="B461" s="3" t="n"/>
      <c r="C461" s="3" t="n"/>
      <c r="D461" s="7" t="n"/>
      <c r="E461" s="8" t="n"/>
      <c r="F461" s="26">
        <f>SUM(F453:G460)</f>
        <v/>
      </c>
      <c r="H461" s="9" t="n"/>
      <c r="I461" s="10" t="n"/>
      <c r="J461" s="5" t="n"/>
    </row>
    <row r="462">
      <c r="A462" s="85" t="inlineStr">
        <is>
          <t>RECORTE SAP</t>
        </is>
      </c>
      <c r="B462" s="91" t="n"/>
      <c r="C462" s="92" t="n"/>
      <c r="D462" s="86" t="inlineStr">
        <is>
          <t>COMPROBANTES MN</t>
        </is>
      </c>
      <c r="E462" s="91" t="n"/>
      <c r="F462" s="92" t="n"/>
      <c r="H462" s="9" t="n"/>
      <c r="I462" s="10" t="n"/>
      <c r="J462" s="5" t="n"/>
    </row>
    <row r="463">
      <c r="A463" s="13" t="inlineStr">
        <is>
          <t>CIERRE DE CAJA</t>
        </is>
      </c>
      <c r="B463" s="13" t="inlineStr">
        <is>
          <t>FECHA</t>
        </is>
      </c>
      <c r="C463" s="13" t="inlineStr">
        <is>
          <t>IMPORTE</t>
        </is>
      </c>
      <c r="D463" s="13" t="inlineStr">
        <is>
          <t>DOC CAJA-ETV</t>
        </is>
      </c>
      <c r="E463" s="13" t="inlineStr">
        <is>
          <t>DOC ETV-BANCO</t>
        </is>
      </c>
      <c r="F463" s="13" t="inlineStr">
        <is>
          <t>COMPENSACION</t>
        </is>
      </c>
      <c r="H463" s="9" t="n"/>
      <c r="I463" s="10" t="n"/>
      <c r="J463" s="5" t="n"/>
    </row>
    <row r="464" ht="15.75" customHeight="1">
      <c r="A464" s="5" t="n"/>
      <c r="B464" s="6" t="n"/>
      <c r="C464" s="5" t="n"/>
      <c r="D464" s="37" t="n"/>
      <c r="E464" s="37" t="n"/>
      <c r="F464" s="33" t="n"/>
      <c r="H464" s="9" t="n"/>
      <c r="I464" s="10" t="n"/>
      <c r="J464" s="5" t="n"/>
    </row>
    <row r="465">
      <c r="A465" s="85" t="inlineStr">
        <is>
          <t>RECORTE SAP</t>
        </is>
      </c>
      <c r="B465" s="91" t="n"/>
      <c r="C465" s="92" t="n"/>
      <c r="D465" s="86" t="inlineStr">
        <is>
          <t>COMPROBANTES ME</t>
        </is>
      </c>
      <c r="E465" s="91" t="n"/>
      <c r="F465" s="92" t="n"/>
      <c r="H465" s="9" t="n"/>
      <c r="I465" s="10" t="n"/>
      <c r="J465" s="5" t="n"/>
    </row>
    <row r="466">
      <c r="A466" s="13" t="inlineStr">
        <is>
          <t>CIERRE DE CAJA</t>
        </is>
      </c>
      <c r="B466" s="13" t="inlineStr">
        <is>
          <t>FECHA</t>
        </is>
      </c>
      <c r="C466" s="13" t="inlineStr">
        <is>
          <t>IMPORTE</t>
        </is>
      </c>
      <c r="D466" s="13" t="inlineStr">
        <is>
          <t>DOC CAJA-ETV</t>
        </is>
      </c>
      <c r="E466" s="13" t="inlineStr">
        <is>
          <t>DOC ETV-BANCO</t>
        </is>
      </c>
      <c r="F466" s="13" t="inlineStr">
        <is>
          <t>COMPENSACION</t>
        </is>
      </c>
      <c r="H466" s="9" t="n"/>
      <c r="I466" s="10" t="n"/>
      <c r="J466" s="5" t="n"/>
    </row>
    <row r="467" ht="15.75" customHeight="1">
      <c r="A467" s="24" t="n"/>
      <c r="B467" s="6" t="n"/>
      <c r="C467" s="5" t="n"/>
      <c r="D467" s="37" t="n"/>
      <c r="E467" s="37" t="n"/>
      <c r="F467" s="33" t="n"/>
      <c r="I467" s="10" t="n"/>
      <c r="J467" s="5" t="n"/>
    </row>
    <row r="468"/>
    <row r="469">
      <c r="A469" s="1" t="inlineStr">
        <is>
          <t>Cierre Caja</t>
        </is>
      </c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</row>
    <row r="470">
      <c r="A470" s="3" t="inlineStr">
        <is>
          <t>Del 16/03/2023</t>
        </is>
      </c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</row>
    <row r="471">
      <c r="A471" s="90" t="inlineStr">
        <is>
          <t>Cierre Caja</t>
        </is>
      </c>
      <c r="B471" s="90" t="inlineStr">
        <is>
          <t>Fecha</t>
        </is>
      </c>
      <c r="C471" s="90" t="inlineStr">
        <is>
          <t>Cajero</t>
        </is>
      </c>
      <c r="D471" s="90" t="inlineStr">
        <is>
          <t>Nro Voucher</t>
        </is>
      </c>
      <c r="E471" s="90" t="inlineStr">
        <is>
          <t>Nro Cuenta</t>
        </is>
      </c>
      <c r="F471" s="90" t="inlineStr">
        <is>
          <t>Tipo Ingreso</t>
        </is>
      </c>
      <c r="G471" s="91" t="n"/>
      <c r="H471" s="92" t="n"/>
      <c r="I471" s="90" t="inlineStr">
        <is>
          <t>TIPO DE INGRESO</t>
        </is>
      </c>
      <c r="J471" s="90" t="inlineStr">
        <is>
          <t>Cobrador</t>
        </is>
      </c>
    </row>
    <row r="472">
      <c r="A472" s="93" t="n"/>
      <c r="B472" s="93" t="n"/>
      <c r="C472" s="93" t="n"/>
      <c r="D472" s="93" t="n"/>
      <c r="E472" s="93" t="n"/>
      <c r="F472" s="4" t="inlineStr">
        <is>
          <t>EFECTIVO</t>
        </is>
      </c>
      <c r="G472" s="4" t="inlineStr">
        <is>
          <t>CHEQUE</t>
        </is>
      </c>
      <c r="H472" s="4" t="inlineStr">
        <is>
          <t>TRANSFERENCIA</t>
        </is>
      </c>
      <c r="I472" s="93" t="n"/>
      <c r="J472" s="93" t="n"/>
    </row>
    <row r="473">
      <c r="A473" s="5" t="inlineStr">
        <is>
          <t>CCAJ-EA10/109/20</t>
        </is>
      </c>
      <c r="B473" s="6" t="n">
        <v>45001.54087834491</v>
      </c>
      <c r="C473" s="5" t="inlineStr">
        <is>
          <t>1431 GRACIELA CASTILLO CATARI</t>
        </is>
      </c>
      <c r="D473" s="7" t="n"/>
      <c r="E473" s="8" t="n"/>
      <c r="G473" s="9" t="n">
        <v>8692.92</v>
      </c>
      <c r="I473" s="10" t="inlineStr">
        <is>
          <t>CHEQUE</t>
        </is>
      </c>
      <c r="J473" s="5" t="inlineStr">
        <is>
          <t>835 JAVIER DAVID VILLA MAMANI</t>
        </is>
      </c>
    </row>
    <row r="474">
      <c r="A474" s="5" t="inlineStr">
        <is>
          <t>CCAJ-EA10/109/2023</t>
        </is>
      </c>
      <c r="B474" s="6" t="n">
        <v>45001.54087834491</v>
      </c>
      <c r="C474" s="5" t="inlineStr">
        <is>
          <t>1431 GRACIELA CASTILLO CATARI</t>
        </is>
      </c>
      <c r="D474" s="7" t="n"/>
      <c r="E474" s="8" t="n"/>
      <c r="F474" s="9" t="n">
        <v>9870.4</v>
      </c>
      <c r="I474" s="10" t="inlineStr">
        <is>
          <t>EFECTIVO</t>
        </is>
      </c>
      <c r="J474" s="8" t="inlineStr">
        <is>
          <t>191 ELIAS MENDOZA YUJRA</t>
        </is>
      </c>
    </row>
    <row r="475">
      <c r="A475" s="5" t="inlineStr">
        <is>
          <t>CCAJ-EA10/109/2023</t>
        </is>
      </c>
      <c r="B475" s="6" t="n">
        <v>45001.54087834491</v>
      </c>
      <c r="C475" s="5" t="inlineStr">
        <is>
          <t>1431 GRACIELA CASTILLO CATARI</t>
        </is>
      </c>
      <c r="D475" s="7" t="n"/>
      <c r="E475" s="8" t="n"/>
      <c r="F475" s="9" t="n">
        <v>11317.8</v>
      </c>
      <c r="I475" s="10" t="inlineStr">
        <is>
          <t>EFECTIVO</t>
        </is>
      </c>
      <c r="J475" s="5" t="inlineStr">
        <is>
          <t>375 VICTOR ERNESTO QUISPE TICONA</t>
        </is>
      </c>
    </row>
    <row r="476">
      <c r="A476" s="5" t="inlineStr">
        <is>
          <t>CCAJ-EA10/109/2023</t>
        </is>
      </c>
      <c r="B476" s="6" t="n">
        <v>45001.54087834491</v>
      </c>
      <c r="C476" s="5" t="inlineStr">
        <is>
          <t>1431 GRACIELA CASTILLO CATARI</t>
        </is>
      </c>
      <c r="D476" s="7" t="n"/>
      <c r="E476" s="8" t="n"/>
      <c r="F476" s="9" t="n">
        <v>7240.1</v>
      </c>
      <c r="I476" s="10" t="inlineStr">
        <is>
          <t>EFECTIVO</t>
        </is>
      </c>
      <c r="J476" s="8" t="inlineStr">
        <is>
          <t>480 WALTER AMARRO MAMANI</t>
        </is>
      </c>
    </row>
    <row r="477">
      <c r="A477" s="5" t="inlineStr">
        <is>
          <t>CCAJ-EA10/109/2023</t>
        </is>
      </c>
      <c r="B477" s="6" t="n">
        <v>45001.54087834491</v>
      </c>
      <c r="C477" s="5" t="inlineStr">
        <is>
          <t>1431 GRACIELA CASTILLO CATARI</t>
        </is>
      </c>
      <c r="D477" s="7" t="n"/>
      <c r="E477" s="8" t="n"/>
      <c r="F477" s="9" t="n">
        <v>5617.5</v>
      </c>
      <c r="I477" s="10" t="inlineStr">
        <is>
          <t>EFECTIVO</t>
        </is>
      </c>
      <c r="J477" s="8" t="inlineStr">
        <is>
          <t>596 VICENTE MENDOZA SIRPA</t>
        </is>
      </c>
    </row>
    <row r="478">
      <c r="A478" s="5" t="inlineStr">
        <is>
          <t>CCAJ-EA10/109/2023</t>
        </is>
      </c>
      <c r="B478" s="6" t="n">
        <v>45001.54087834491</v>
      </c>
      <c r="C478" s="5" t="inlineStr">
        <is>
          <t>1431 GRACIELA CASTILLO CATARI</t>
        </is>
      </c>
      <c r="D478" s="7" t="n"/>
      <c r="E478" s="8" t="n"/>
      <c r="F478" s="9" t="n">
        <v>19087.8</v>
      </c>
      <c r="I478" s="10" t="inlineStr">
        <is>
          <t>EFECTIVO</t>
        </is>
      </c>
      <c r="J478" s="5" t="inlineStr">
        <is>
          <t>716 JUAN CARLOS MAMANI ORTIZ</t>
        </is>
      </c>
    </row>
    <row r="479">
      <c r="A479" s="5" t="inlineStr">
        <is>
          <t>CCAJ-EA10/109/2023</t>
        </is>
      </c>
      <c r="B479" s="6" t="n">
        <v>45001.54087834491</v>
      </c>
      <c r="C479" s="5" t="inlineStr">
        <is>
          <t>1431 GRACIELA CASTILLO CATARI</t>
        </is>
      </c>
      <c r="D479" s="7" t="n"/>
      <c r="E479" s="8" t="n"/>
      <c r="F479" s="9" t="n">
        <v>12388.5</v>
      </c>
      <c r="I479" s="10" t="inlineStr">
        <is>
          <t>EFECTIVO</t>
        </is>
      </c>
      <c r="J479" s="8" t="inlineStr">
        <is>
          <t>980 RUBEN QUISPE CHURA</t>
        </is>
      </c>
    </row>
    <row r="480">
      <c r="A480" s="5" t="inlineStr">
        <is>
          <t>CCAJ-EA10/109/2023</t>
        </is>
      </c>
      <c r="B480" s="6" t="n">
        <v>45001.54087834491</v>
      </c>
      <c r="C480" s="5" t="inlineStr">
        <is>
          <t>1431 GRACIELA CASTILLO CATARI</t>
        </is>
      </c>
      <c r="D480" s="7" t="n"/>
      <c r="E480" s="8" t="n"/>
      <c r="F480" s="9" t="n">
        <v>29673.8</v>
      </c>
      <c r="I480" s="10" t="inlineStr">
        <is>
          <t>EFECTIVO</t>
        </is>
      </c>
      <c r="J480" s="8" t="inlineStr">
        <is>
          <t>2307 RAMIRO POMA QUISPE</t>
        </is>
      </c>
    </row>
    <row r="481">
      <c r="A481" s="5" t="inlineStr">
        <is>
          <t>CCAJ-EA10/109/2023</t>
        </is>
      </c>
      <c r="B481" s="6" t="n">
        <v>45001.54087834491</v>
      </c>
      <c r="C481" s="5" t="inlineStr">
        <is>
          <t>1431 GRACIELA CASTILLO CATARI</t>
        </is>
      </c>
      <c r="D481" s="7" t="n"/>
      <c r="E481" s="8" t="n"/>
      <c r="F481" s="9" t="n">
        <v>842</v>
      </c>
      <c r="I481" s="10" t="inlineStr">
        <is>
          <t>EFECTIVO</t>
        </is>
      </c>
      <c r="J481" s="5" t="inlineStr">
        <is>
          <t>3051 EFRAIN ARMANDO CHIPANA MARTINEZ</t>
        </is>
      </c>
    </row>
    <row r="482">
      <c r="A482" s="5" t="inlineStr">
        <is>
          <t>CCAJ-EA10/109/2023</t>
        </is>
      </c>
      <c r="B482" s="6" t="n">
        <v>45001.54087834491</v>
      </c>
      <c r="C482" s="5" t="inlineStr">
        <is>
          <t>1431 GRACIELA CASTILLO CATARI</t>
        </is>
      </c>
      <c r="D482" s="7" t="n"/>
      <c r="E482" s="8" t="n"/>
      <c r="F482" s="9" t="n">
        <v>122.9</v>
      </c>
      <c r="I482" s="10" t="inlineStr">
        <is>
          <t>EFECTIVO</t>
        </is>
      </c>
      <c r="J482" s="8" t="inlineStr">
        <is>
          <t>841 JAEL ARRATIA - EL ALTO</t>
        </is>
      </c>
    </row>
    <row r="483">
      <c r="A483" s="5" t="inlineStr">
        <is>
          <t>CCAJ-EA10/109/2023</t>
        </is>
      </c>
      <c r="B483" s="6" t="n">
        <v>45001.54087834491</v>
      </c>
      <c r="C483" s="5" t="inlineStr">
        <is>
          <t>1431 GRACIELA CASTILLO CATARI</t>
        </is>
      </c>
      <c r="D483" s="7" t="n"/>
      <c r="E483" s="8" t="n"/>
      <c r="F483" s="9" t="n">
        <v>11591.9</v>
      </c>
      <c r="I483" s="10" t="inlineStr">
        <is>
          <t>EFECTIVO</t>
        </is>
      </c>
      <c r="J483" s="5" t="inlineStr">
        <is>
          <t>5092 GERSON VELASCO EA - T01</t>
        </is>
      </c>
    </row>
    <row r="484">
      <c r="A484" s="5" t="inlineStr">
        <is>
          <t>CCAJ-EA10/109/2023</t>
        </is>
      </c>
      <c r="B484" s="6" t="n">
        <v>45001.54087834491</v>
      </c>
      <c r="C484" s="5" t="inlineStr">
        <is>
          <t>1431 GRACIELA CASTILLO CATARI</t>
        </is>
      </c>
      <c r="D484" s="7" t="n"/>
      <c r="E484" s="8" t="n"/>
      <c r="F484" s="9" t="n">
        <v>9806</v>
      </c>
      <c r="I484" s="10" t="inlineStr">
        <is>
          <t>EFECTIVO</t>
        </is>
      </c>
      <c r="J484" s="5" t="inlineStr">
        <is>
          <t>5092 GERSON VELASCO EA - T02</t>
        </is>
      </c>
    </row>
    <row r="485">
      <c r="A485" s="5" t="inlineStr">
        <is>
          <t>CCAJ-EA10/109/2023</t>
        </is>
      </c>
      <c r="B485" s="6" t="n">
        <v>45001.54087834491</v>
      </c>
      <c r="C485" s="5" t="inlineStr">
        <is>
          <t>1431 GRACIELA CASTILLO CATARI</t>
        </is>
      </c>
      <c r="D485" s="7" t="n"/>
      <c r="E485" s="8" t="n"/>
      <c r="F485" s="9" t="n">
        <v>60052.3</v>
      </c>
      <c r="I485" s="10" t="inlineStr">
        <is>
          <t>EFECTIVO</t>
        </is>
      </c>
      <c r="J485" s="5" t="inlineStr">
        <is>
          <t>5092 GERSON VELASCO EA - T03</t>
        </is>
      </c>
    </row>
    <row r="486">
      <c r="A486" s="5" t="inlineStr">
        <is>
          <t>CCAJ-EA10/109/2023</t>
        </is>
      </c>
      <c r="B486" s="6" t="n">
        <v>45001.54087834491</v>
      </c>
      <c r="C486" s="5" t="inlineStr">
        <is>
          <t>1431 GRACIELA CASTILLO CATARI</t>
        </is>
      </c>
      <c r="D486" s="7" t="n"/>
      <c r="E486" s="8" t="n"/>
      <c r="F486" s="9" t="n">
        <v>8241.1</v>
      </c>
      <c r="I486" s="10" t="inlineStr">
        <is>
          <t>EFECTIVO</t>
        </is>
      </c>
      <c r="J486" s="5" t="inlineStr">
        <is>
          <t>5092 GERSON VELASCO EA - T04</t>
        </is>
      </c>
    </row>
    <row r="487">
      <c r="A487" s="5" t="inlineStr">
        <is>
          <t>CCAJ-EA10/109/2023</t>
        </is>
      </c>
      <c r="B487" s="6" t="n">
        <v>45001.54087834491</v>
      </c>
      <c r="C487" s="5" t="inlineStr">
        <is>
          <t>1431 GRACIELA CASTILLO CATARI</t>
        </is>
      </c>
      <c r="D487" s="7" t="n"/>
      <c r="E487" s="8" t="n"/>
      <c r="F487" s="9" t="n">
        <v>16852.5</v>
      </c>
      <c r="I487" s="10" t="inlineStr">
        <is>
          <t>EFECTIVO</t>
        </is>
      </c>
      <c r="J487" s="5" t="inlineStr">
        <is>
          <t>5092 GERSON VELASCO EA - T05</t>
        </is>
      </c>
    </row>
    <row r="488">
      <c r="A488" s="24" t="inlineStr">
        <is>
          <t>SAP</t>
        </is>
      </c>
      <c r="B488" s="6" t="n"/>
      <c r="C488" s="5" t="n"/>
      <c r="D488" s="7" t="n"/>
      <c r="E488" s="8" t="n"/>
      <c r="F488" s="46">
        <f>SUM(F473:G487)</f>
        <v/>
      </c>
      <c r="G488" s="9" t="n"/>
      <c r="I488" s="10" t="n"/>
      <c r="J488" s="8" t="n"/>
    </row>
    <row r="489">
      <c r="A489" s="85" t="inlineStr">
        <is>
          <t>RECORTE SAP</t>
        </is>
      </c>
      <c r="B489" s="91" t="n"/>
      <c r="C489" s="92" t="n"/>
      <c r="D489" s="86" t="inlineStr">
        <is>
          <t>COMPROBANTES MN</t>
        </is>
      </c>
      <c r="E489" s="91" t="n"/>
      <c r="F489" s="92" t="n"/>
      <c r="G489" s="9" t="n"/>
      <c r="I489" s="10" t="n"/>
      <c r="J489" s="8" t="n"/>
    </row>
    <row r="490">
      <c r="A490" s="13" t="inlineStr">
        <is>
          <t>CIERRE DE CAJA</t>
        </is>
      </c>
      <c r="B490" s="13" t="inlineStr">
        <is>
          <t>FECHA</t>
        </is>
      </c>
      <c r="C490" s="13" t="inlineStr">
        <is>
          <t>IMPORTE</t>
        </is>
      </c>
      <c r="D490" s="13" t="inlineStr">
        <is>
          <t>DOC CAJA-ETV</t>
        </is>
      </c>
      <c r="E490" s="13" t="inlineStr">
        <is>
          <t>DOC ETV-BANCO</t>
        </is>
      </c>
      <c r="F490" s="13" t="inlineStr">
        <is>
          <t>COMPENSACION</t>
        </is>
      </c>
      <c r="G490" s="9" t="n"/>
      <c r="I490" s="10" t="n"/>
      <c r="J490" s="8" t="n"/>
    </row>
    <row r="491" ht="15.75" customHeight="1">
      <c r="D491" s="37" t="n"/>
      <c r="E491" s="37" t="n"/>
      <c r="F491" s="33" t="n"/>
      <c r="G491" s="9" t="n"/>
      <c r="I491" s="10" t="n"/>
      <c r="J491" s="8" t="n"/>
    </row>
    <row r="492">
      <c r="A492" s="85" t="inlineStr">
        <is>
          <t>RECORTE SAP</t>
        </is>
      </c>
      <c r="B492" s="91" t="n"/>
      <c r="C492" s="92" t="n"/>
      <c r="D492" s="86" t="inlineStr">
        <is>
          <t>COMPROBANTES ME</t>
        </is>
      </c>
      <c r="E492" s="91" t="n"/>
      <c r="F492" s="92" t="n"/>
      <c r="G492" s="9" t="n"/>
      <c r="I492" s="10" t="n"/>
      <c r="J492" s="8" t="n"/>
    </row>
    <row r="493">
      <c r="A493" s="13" t="inlineStr">
        <is>
          <t>CIERRE DE CAJA</t>
        </is>
      </c>
      <c r="B493" s="13" t="inlineStr">
        <is>
          <t>FECHA</t>
        </is>
      </c>
      <c r="C493" s="13" t="inlineStr">
        <is>
          <t>IMPORTE</t>
        </is>
      </c>
      <c r="D493" s="13" t="inlineStr">
        <is>
          <t>DOC CAJA-ETV</t>
        </is>
      </c>
      <c r="E493" s="13" t="inlineStr">
        <is>
          <t>DOC ETV-BANCO</t>
        </is>
      </c>
      <c r="F493" s="13" t="inlineStr">
        <is>
          <t>COMPENSACION</t>
        </is>
      </c>
      <c r="G493" s="9" t="n"/>
      <c r="I493" s="10" t="n"/>
      <c r="J493" s="8" t="n"/>
    </row>
    <row r="494" ht="15.75" customHeight="1">
      <c r="A494" s="24" t="n"/>
      <c r="B494" s="6" t="n"/>
      <c r="C494" s="5" t="n"/>
      <c r="D494" s="37" t="n"/>
      <c r="E494" s="37" t="n"/>
      <c r="F494" s="33" t="n"/>
      <c r="G494" s="9" t="n"/>
      <c r="I494" s="10" t="n"/>
      <c r="J494" s="8" t="n"/>
    </row>
    <row r="495" ht="15.75" customHeight="1">
      <c r="A495" s="24" t="n"/>
      <c r="B495" s="6" t="n"/>
      <c r="C495" s="5" t="n"/>
      <c r="D495" s="37" t="n"/>
      <c r="E495" s="37" t="n"/>
      <c r="F495" s="33" t="n"/>
      <c r="G495" s="9" t="n"/>
      <c r="I495" s="10" t="n"/>
      <c r="J495" s="8" t="n"/>
    </row>
    <row r="496">
      <c r="A496" s="5" t="inlineStr">
        <is>
          <t>CCAJ-EA10/110/2023</t>
        </is>
      </c>
      <c r="B496" s="6" t="n">
        <v>45001.75921737269</v>
      </c>
      <c r="C496" s="5" t="inlineStr">
        <is>
          <t>1431 GRACIELA CASTILLO CATARI</t>
        </is>
      </c>
      <c r="D496" s="17" t="n">
        <v>51717592272</v>
      </c>
      <c r="E496" s="8" t="inlineStr">
        <is>
          <t>BISA-100070022</t>
        </is>
      </c>
      <c r="H496" s="9" t="n">
        <v>144366.85</v>
      </c>
      <c r="I496" s="5" t="inlineStr">
        <is>
          <t>DEPÓSITO BANCARIO</t>
        </is>
      </c>
      <c r="J496" s="8" t="inlineStr">
        <is>
          <t>841 JAEL ARRATIA - EL ALTO</t>
        </is>
      </c>
    </row>
    <row r="497">
      <c r="A497" s="5" t="inlineStr">
        <is>
          <t>CCAJ-EA10/110/2023</t>
        </is>
      </c>
      <c r="B497" s="6" t="n">
        <v>45001.75921737269</v>
      </c>
      <c r="C497" s="5" t="inlineStr">
        <is>
          <t>1431 GRACIELA CASTILLO CATARI</t>
        </is>
      </c>
      <c r="D497" s="7" t="n">
        <v>420451</v>
      </c>
      <c r="E497" s="8" t="inlineStr">
        <is>
          <t>BISA-100070022</t>
        </is>
      </c>
      <c r="H497" s="9" t="n">
        <v>57003.9</v>
      </c>
      <c r="I497" s="5" t="inlineStr">
        <is>
          <t>DEPÓSITO BANCARIO</t>
        </is>
      </c>
      <c r="J497" s="5" t="inlineStr">
        <is>
          <t>4764 CARLOS ERIK CASTRO HURTADO</t>
        </is>
      </c>
    </row>
    <row r="498">
      <c r="A498" s="5" t="inlineStr">
        <is>
          <t>CCAJ-EA10/110/2023</t>
        </is>
      </c>
      <c r="B498" s="6" t="n">
        <v>45001.75921737269</v>
      </c>
      <c r="C498" s="5" t="inlineStr">
        <is>
          <t>1431 GRACIELA CASTILLO CATARI</t>
        </is>
      </c>
      <c r="D498" s="17" t="n">
        <v>31654016061</v>
      </c>
      <c r="E498" s="5" t="inlineStr">
        <is>
          <t>BANCO UNION-10000020161539</t>
        </is>
      </c>
      <c r="H498" s="9" t="n">
        <v>1624.51</v>
      </c>
      <c r="I498" s="5" t="inlineStr">
        <is>
          <t>DEPÓSITO BANCARIO</t>
        </is>
      </c>
      <c r="J498" s="8" t="inlineStr">
        <is>
          <t>841 JAEL ARRATIA - EL ALTO</t>
        </is>
      </c>
    </row>
    <row r="499">
      <c r="A499" s="5" t="inlineStr">
        <is>
          <t>CCAJ-EA10/110/2023</t>
        </is>
      </c>
      <c r="B499" s="6" t="n">
        <v>45001.75921737269</v>
      </c>
      <c r="C499" s="5" t="inlineStr">
        <is>
          <t>1431 GRACIELA CASTILLO CATARI</t>
        </is>
      </c>
      <c r="D499" s="17" t="n">
        <v>31654016062</v>
      </c>
      <c r="E499" s="5" t="inlineStr">
        <is>
          <t>BANCO UNION-10000020161539</t>
        </is>
      </c>
      <c r="H499" s="9" t="n">
        <v>1103.83</v>
      </c>
      <c r="I499" s="5" t="inlineStr">
        <is>
          <t>DEPÓSITO BANCARIO</t>
        </is>
      </c>
      <c r="J499" s="8" t="inlineStr">
        <is>
          <t>841 JAEL ARRATIA - EL ALTO</t>
        </is>
      </c>
    </row>
    <row r="500">
      <c r="A500" s="5" t="inlineStr">
        <is>
          <t>CCAJ-EA10/110/2023</t>
        </is>
      </c>
      <c r="B500" s="6" t="n">
        <v>45001.75921737269</v>
      </c>
      <c r="C500" s="5" t="inlineStr">
        <is>
          <t>1431 GRACIELA CASTILLO CATARI</t>
        </is>
      </c>
      <c r="D500" s="17" t="n">
        <v>31654016063</v>
      </c>
      <c r="E500" s="5" t="inlineStr">
        <is>
          <t>BANCO UNION-10000020161539</t>
        </is>
      </c>
      <c r="H500" s="9" t="n">
        <v>15.94</v>
      </c>
      <c r="I500" s="5" t="inlineStr">
        <is>
          <t>DEPÓSITO BANCARIO</t>
        </is>
      </c>
      <c r="J500" s="8" t="inlineStr">
        <is>
          <t>841 JAEL ARRATIA - EL ALTO</t>
        </is>
      </c>
    </row>
    <row r="501">
      <c r="A501" s="5" t="inlineStr">
        <is>
          <t>CCAJ-EA10/110/2023</t>
        </is>
      </c>
      <c r="B501" s="6" t="n">
        <v>45001.75921737269</v>
      </c>
      <c r="C501" s="5" t="inlineStr">
        <is>
          <t>1431 GRACIELA CASTILLO CATARI</t>
        </is>
      </c>
      <c r="D501" s="17" t="n">
        <v>31654046811</v>
      </c>
      <c r="E501" s="5" t="inlineStr">
        <is>
          <t>BANCO UNION-10000020161539</t>
        </is>
      </c>
      <c r="H501" s="9" t="n">
        <v>6491.96</v>
      </c>
      <c r="I501" s="5" t="inlineStr">
        <is>
          <t>DEPÓSITO BANCARIO</t>
        </is>
      </c>
      <c r="J501" s="8" t="inlineStr">
        <is>
          <t>841 JAEL ARRATIA - EL ALTO</t>
        </is>
      </c>
    </row>
    <row r="502">
      <c r="A502" s="5" t="inlineStr">
        <is>
          <t>CCAJ-EA10/110/2023</t>
        </is>
      </c>
      <c r="B502" s="6" t="n">
        <v>45001.75921737269</v>
      </c>
      <c r="C502" s="5" t="inlineStr">
        <is>
          <t>1431 GRACIELA CASTILLO CATARI</t>
        </is>
      </c>
      <c r="D502" s="17" t="n">
        <v>31654046812</v>
      </c>
      <c r="E502" s="5" t="inlineStr">
        <is>
          <t>BANCO UNION-10000020161539</t>
        </is>
      </c>
      <c r="H502" s="9" t="n">
        <v>8999.82</v>
      </c>
      <c r="I502" s="5" t="inlineStr">
        <is>
          <t>DEPÓSITO BANCARIO</t>
        </is>
      </c>
      <c r="J502" s="8" t="inlineStr">
        <is>
          <t>841 JAEL ARRATIA - EL ALTO</t>
        </is>
      </c>
    </row>
    <row r="503">
      <c r="A503" s="5" t="inlineStr">
        <is>
          <t>CCAJ-EA10/110/2023</t>
        </is>
      </c>
      <c r="B503" s="6" t="n">
        <v>45001.75921737269</v>
      </c>
      <c r="C503" s="5" t="inlineStr">
        <is>
          <t>1431 GRACIELA CASTILLO CATARI</t>
        </is>
      </c>
      <c r="D503" s="17" t="n">
        <v>45133254135</v>
      </c>
      <c r="E503" s="8" t="inlineStr">
        <is>
          <t>BISA-100070022</t>
        </is>
      </c>
      <c r="H503" s="9" t="n">
        <v>8033</v>
      </c>
      <c r="I503" s="5" t="inlineStr">
        <is>
          <t>DEPÓSITO BANCARIO</t>
        </is>
      </c>
      <c r="J503" s="5" t="inlineStr">
        <is>
          <t>1056 ALEX JESUS ZABALA TICONA</t>
        </is>
      </c>
    </row>
    <row r="504">
      <c r="A504" s="5" t="inlineStr">
        <is>
          <t>CCAJ-EA10/110/2023</t>
        </is>
      </c>
      <c r="B504" s="6" t="n">
        <v>45001.75921737269</v>
      </c>
      <c r="C504" s="5" t="inlineStr">
        <is>
          <t>1431 GRACIELA CASTILLO CATARI</t>
        </is>
      </c>
      <c r="D504" s="17" t="n">
        <v>45133256689</v>
      </c>
      <c r="E504" s="8" t="inlineStr">
        <is>
          <t>BISA-100070022</t>
        </is>
      </c>
      <c r="H504" s="9" t="n">
        <v>8000</v>
      </c>
      <c r="I504" s="5" t="inlineStr">
        <is>
          <t>DEPÓSITO BANCARIO</t>
        </is>
      </c>
      <c r="J504" s="5" t="inlineStr">
        <is>
          <t>1056 ALEX JESUS ZABALA TICONA</t>
        </is>
      </c>
    </row>
    <row r="505">
      <c r="A505" s="5" t="inlineStr">
        <is>
          <t>CCAJ-EA10/110/2023</t>
        </is>
      </c>
      <c r="B505" s="6" t="n">
        <v>45001.75921737269</v>
      </c>
      <c r="C505" s="5" t="inlineStr">
        <is>
          <t>1431 GRACIELA CASTILLO CATARI</t>
        </is>
      </c>
      <c r="D505" s="17" t="n">
        <v>31654046813</v>
      </c>
      <c r="E505" s="5" t="inlineStr">
        <is>
          <t>BANCO UNION-10000020161539</t>
        </is>
      </c>
      <c r="H505" s="9" t="n">
        <v>437.22</v>
      </c>
      <c r="I505" s="5" t="inlineStr">
        <is>
          <t>DEPÓSITO BANCARIO</t>
        </is>
      </c>
      <c r="J505" s="8" t="inlineStr">
        <is>
          <t>841 JAEL ARRATIA - EL ALTO</t>
        </is>
      </c>
    </row>
    <row r="506">
      <c r="A506" s="5" t="inlineStr">
        <is>
          <t>CCAJ-EA10/110/2023</t>
        </is>
      </c>
      <c r="B506" s="6" t="n">
        <v>45001.75921737269</v>
      </c>
      <c r="C506" s="5" t="inlineStr">
        <is>
          <t>1431 GRACIELA CASTILLO CATARI</t>
        </is>
      </c>
      <c r="D506" s="7" t="n">
        <v>3164474929</v>
      </c>
      <c r="E506" s="5" t="inlineStr">
        <is>
          <t>BANCO UNION-10000020161539</t>
        </is>
      </c>
      <c r="H506" s="9" t="n">
        <v>3000</v>
      </c>
      <c r="I506" s="5" t="inlineStr">
        <is>
          <t>DEPÓSITO BANCARIO</t>
        </is>
      </c>
      <c r="J506" s="8" t="inlineStr">
        <is>
          <t>841 JAEL ARRATIA - EL ALTO</t>
        </is>
      </c>
    </row>
    <row r="507">
      <c r="A507" s="5" t="inlineStr">
        <is>
          <t>CCAJ-EA10/110/2023</t>
        </is>
      </c>
      <c r="B507" s="6" t="n">
        <v>45001.75921737269</v>
      </c>
      <c r="C507" s="5" t="inlineStr">
        <is>
          <t>1431 GRACIELA CASTILLO CATARI</t>
        </is>
      </c>
      <c r="D507" s="17" t="n">
        <v>45143616487</v>
      </c>
      <c r="E507" s="8" t="inlineStr">
        <is>
          <t>BISA-100070022</t>
        </is>
      </c>
      <c r="H507" s="9" t="n">
        <v>2328</v>
      </c>
      <c r="I507" s="5" t="inlineStr">
        <is>
          <t>DEPÓSITO BANCARIO</t>
        </is>
      </c>
      <c r="J507" s="8" t="inlineStr">
        <is>
          <t>841 JAEL ARRATIA - EL ALTO</t>
        </is>
      </c>
    </row>
    <row r="508">
      <c r="A508" s="5" t="inlineStr">
        <is>
          <t>CCAJ-EA10/110/2023</t>
        </is>
      </c>
      <c r="B508" s="6" t="n">
        <v>45001.75921737269</v>
      </c>
      <c r="C508" s="5" t="inlineStr">
        <is>
          <t>1431 GRACIELA CASTILLO CATARI</t>
        </is>
      </c>
      <c r="D508" s="7" t="n">
        <v>420453</v>
      </c>
      <c r="E508" s="8" t="inlineStr">
        <is>
          <t>BISA-100070022</t>
        </is>
      </c>
      <c r="H508" s="9" t="n">
        <v>13487.9</v>
      </c>
      <c r="I508" s="5" t="inlineStr">
        <is>
          <t>DEPÓSITO BANCARIO</t>
        </is>
      </c>
      <c r="J508" s="5" t="inlineStr">
        <is>
          <t>3622 JULIO CESAR PORTILLO HUARACHI</t>
        </is>
      </c>
    </row>
    <row r="509">
      <c r="A509" s="5" t="inlineStr">
        <is>
          <t>CCAJ-EA10/110/2023</t>
        </is>
      </c>
      <c r="B509" s="6" t="n">
        <v>45001.75921737269</v>
      </c>
      <c r="C509" s="5" t="inlineStr">
        <is>
          <t>1431 GRACIELA CASTILLO CATARI</t>
        </is>
      </c>
      <c r="D509" s="7" t="n"/>
      <c r="E509" s="8" t="n"/>
      <c r="F509" s="9" t="n">
        <v>198</v>
      </c>
      <c r="I509" s="10" t="inlineStr">
        <is>
          <t>EFECTIVO</t>
        </is>
      </c>
      <c r="J509" s="8" t="inlineStr">
        <is>
          <t>841 JAEL ARRATIA - EL ALTO</t>
        </is>
      </c>
    </row>
    <row r="510">
      <c r="A510" s="5" t="inlineStr">
        <is>
          <t>CCAJ-EA10/110/2023</t>
        </is>
      </c>
      <c r="B510" s="6" t="n">
        <v>45001.75921737269</v>
      </c>
      <c r="C510" s="5" t="inlineStr">
        <is>
          <t>1431 GRACIELA CASTILLO CATARI</t>
        </is>
      </c>
      <c r="D510" s="7" t="n"/>
      <c r="E510" s="8" t="n"/>
      <c r="F510" s="9" t="n">
        <v>21061</v>
      </c>
      <c r="I510" s="10" t="inlineStr">
        <is>
          <t>EFECTIVO</t>
        </is>
      </c>
      <c r="J510" s="5" t="inlineStr">
        <is>
          <t>3622 JULIO CESAR PORTILLO HUARACHI</t>
        </is>
      </c>
    </row>
    <row r="511">
      <c r="A511" s="5" t="inlineStr">
        <is>
          <t>CCAJ-EA10/110/2023</t>
        </is>
      </c>
      <c r="B511" s="6" t="n">
        <v>45001.75921737269</v>
      </c>
      <c r="C511" s="5" t="inlineStr">
        <is>
          <t>1431 GRACIELA CASTILLO CATARI</t>
        </is>
      </c>
      <c r="D511" s="7" t="n"/>
      <c r="E511" s="8" t="n"/>
      <c r="F511" s="9" t="n">
        <v>12278.8</v>
      </c>
      <c r="I511" s="10" t="inlineStr">
        <is>
          <t>EFECTIVO</t>
        </is>
      </c>
      <c r="J511" s="5" t="inlineStr">
        <is>
          <t>1056 ALEX JESUS ZABALA TICONA</t>
        </is>
      </c>
    </row>
    <row r="512">
      <c r="A512" s="24" t="inlineStr">
        <is>
          <t>SAP</t>
        </is>
      </c>
      <c r="B512" s="6" t="n"/>
      <c r="C512" s="5" t="n"/>
      <c r="D512" s="7" t="n"/>
      <c r="E512" s="8" t="n"/>
      <c r="F512" s="46">
        <f>SUM(F496:G511)</f>
        <v/>
      </c>
      <c r="G512" s="9" t="n"/>
      <c r="I512" s="10" t="n"/>
      <c r="J512" s="8" t="n"/>
    </row>
    <row r="513">
      <c r="A513" s="85" t="inlineStr">
        <is>
          <t>RECORTE SAP</t>
        </is>
      </c>
      <c r="B513" s="91" t="n"/>
      <c r="C513" s="92" t="n"/>
      <c r="D513" s="86" t="inlineStr">
        <is>
          <t>COMPROBANTES MN</t>
        </is>
      </c>
      <c r="E513" s="91" t="n"/>
      <c r="F513" s="92" t="n"/>
      <c r="G513" s="9" t="n"/>
      <c r="I513" s="10" t="n"/>
      <c r="J513" s="8" t="n"/>
    </row>
    <row r="514">
      <c r="A514" s="13" t="inlineStr">
        <is>
          <t>CIERRE DE CAJA</t>
        </is>
      </c>
      <c r="B514" s="13" t="inlineStr">
        <is>
          <t>FECHA</t>
        </is>
      </c>
      <c r="C514" s="13" t="inlineStr">
        <is>
          <t>IMPORTE</t>
        </is>
      </c>
      <c r="D514" s="13" t="inlineStr">
        <is>
          <t>DOC CAJA-ETV</t>
        </is>
      </c>
      <c r="E514" s="13" t="inlineStr">
        <is>
          <t>DOC ETV-BANCO</t>
        </is>
      </c>
      <c r="F514" s="13" t="inlineStr">
        <is>
          <t>COMPENSACION</t>
        </is>
      </c>
      <c r="G514" s="9" t="n"/>
      <c r="I514" s="10" t="n"/>
      <c r="J514" s="8" t="n"/>
    </row>
    <row r="515" ht="15.75" customHeight="1">
      <c r="D515" s="37" t="n"/>
      <c r="E515" s="37" t="n"/>
      <c r="F515" s="33" t="n"/>
      <c r="G515" s="9" t="n"/>
      <c r="I515" s="10" t="n"/>
      <c r="J515" s="8" t="n"/>
    </row>
    <row r="516">
      <c r="A516" s="85" t="inlineStr">
        <is>
          <t>RECORTE SAP</t>
        </is>
      </c>
      <c r="B516" s="91" t="n"/>
      <c r="C516" s="92" t="n"/>
      <c r="D516" s="86" t="inlineStr">
        <is>
          <t>COMPROBANTES ME</t>
        </is>
      </c>
      <c r="E516" s="91" t="n"/>
      <c r="F516" s="92" t="n"/>
      <c r="G516" s="9" t="n"/>
      <c r="I516" s="10" t="n"/>
      <c r="J516" s="8" t="n"/>
    </row>
    <row r="517">
      <c r="A517" s="13" t="inlineStr">
        <is>
          <t>CIERRE DE CAJA</t>
        </is>
      </c>
      <c r="B517" s="13" t="inlineStr">
        <is>
          <t>FECHA</t>
        </is>
      </c>
      <c r="C517" s="13" t="inlineStr">
        <is>
          <t>IMPORTE</t>
        </is>
      </c>
      <c r="D517" s="13" t="inlineStr">
        <is>
          <t>DOC CAJA-ETV</t>
        </is>
      </c>
      <c r="E517" s="13" t="inlineStr">
        <is>
          <t>DOC ETV-BANCO</t>
        </is>
      </c>
      <c r="F517" s="13" t="inlineStr">
        <is>
          <t>COMPENSACION</t>
        </is>
      </c>
      <c r="G517" s="9" t="n"/>
      <c r="I517" s="10" t="n"/>
      <c r="J517" s="8" t="n"/>
    </row>
    <row r="518" ht="15.75" customHeight="1">
      <c r="A518" s="24" t="n"/>
      <c r="B518" s="6" t="n"/>
      <c r="C518" s="5" t="n"/>
      <c r="D518" s="37" t="n"/>
      <c r="E518" s="37" t="n"/>
      <c r="F518" s="33" t="n"/>
      <c r="G518" s="9" t="n"/>
      <c r="I518" s="10" t="n"/>
      <c r="J518" s="8" t="n"/>
    </row>
  </sheetData>
  <mergeCells count="144">
    <mergeCell ref="F352:H352"/>
    <mergeCell ref="I352:I353"/>
    <mergeCell ref="J352:J353"/>
    <mergeCell ref="A352:A353"/>
    <mergeCell ref="B352:B353"/>
    <mergeCell ref="C352:C353"/>
    <mergeCell ref="D352:D353"/>
    <mergeCell ref="E352:E353"/>
    <mergeCell ref="A429:A430"/>
    <mergeCell ref="B429:B430"/>
    <mergeCell ref="C429:C430"/>
    <mergeCell ref="D429:D430"/>
    <mergeCell ref="E429:E430"/>
    <mergeCell ref="F429:H429"/>
    <mergeCell ref="I429:I430"/>
    <mergeCell ref="J429:J430"/>
    <mergeCell ref="F392:H392"/>
    <mergeCell ref="I392:I393"/>
    <mergeCell ref="J392:J393"/>
    <mergeCell ref="A392:A393"/>
    <mergeCell ref="B392:B393"/>
    <mergeCell ref="C392:C393"/>
    <mergeCell ref="D392:D393"/>
    <mergeCell ref="E392:E393"/>
    <mergeCell ref="I220:I221"/>
    <mergeCell ref="J220:J221"/>
    <mergeCell ref="A220:A221"/>
    <mergeCell ref="B220:B221"/>
    <mergeCell ref="C220:C221"/>
    <mergeCell ref="D220:D221"/>
    <mergeCell ref="E220:E221"/>
    <mergeCell ref="F220:H220"/>
    <mergeCell ref="F256:H256"/>
    <mergeCell ref="I256:I257"/>
    <mergeCell ref="J256:J257"/>
    <mergeCell ref="A256:A257"/>
    <mergeCell ref="B256:B257"/>
    <mergeCell ref="C256:C257"/>
    <mergeCell ref="D256:D257"/>
    <mergeCell ref="E256:E257"/>
    <mergeCell ref="F74:H74"/>
    <mergeCell ref="I74:I75"/>
    <mergeCell ref="J74:J75"/>
    <mergeCell ref="A74:A75"/>
    <mergeCell ref="B74:B75"/>
    <mergeCell ref="C74:C75"/>
    <mergeCell ref="D74:D75"/>
    <mergeCell ref="E74:E75"/>
    <mergeCell ref="I3:I4"/>
    <mergeCell ref="J3:J4"/>
    <mergeCell ref="A3:A4"/>
    <mergeCell ref="B3:B4"/>
    <mergeCell ref="C3:C4"/>
    <mergeCell ref="D3:D4"/>
    <mergeCell ref="E3:E4"/>
    <mergeCell ref="F3:H3"/>
    <mergeCell ref="F55:H55"/>
    <mergeCell ref="I55:I56"/>
    <mergeCell ref="J55:J56"/>
    <mergeCell ref="A55:A56"/>
    <mergeCell ref="B55:B56"/>
    <mergeCell ref="C55:C56"/>
    <mergeCell ref="D55:D56"/>
    <mergeCell ref="E55:E56"/>
    <mergeCell ref="I139:I140"/>
    <mergeCell ref="J139:J140"/>
    <mergeCell ref="A139:A140"/>
    <mergeCell ref="B139:B140"/>
    <mergeCell ref="C139:C140"/>
    <mergeCell ref="D139:D140"/>
    <mergeCell ref="E139:E140"/>
    <mergeCell ref="F139:H139"/>
    <mergeCell ref="F103:H103"/>
    <mergeCell ref="I103:I104"/>
    <mergeCell ref="J103:J104"/>
    <mergeCell ref="A103:A104"/>
    <mergeCell ref="B103:B104"/>
    <mergeCell ref="C103:C104"/>
    <mergeCell ref="D103:D104"/>
    <mergeCell ref="E103:E104"/>
    <mergeCell ref="I188:I189"/>
    <mergeCell ref="J188:J189"/>
    <mergeCell ref="A188:A189"/>
    <mergeCell ref="B188:B189"/>
    <mergeCell ref="C188:C189"/>
    <mergeCell ref="D188:D189"/>
    <mergeCell ref="E188:E189"/>
    <mergeCell ref="F188:H188"/>
    <mergeCell ref="I151:I152"/>
    <mergeCell ref="J151:J152"/>
    <mergeCell ref="A151:A152"/>
    <mergeCell ref="B151:B152"/>
    <mergeCell ref="C151:C152"/>
    <mergeCell ref="D151:D152"/>
    <mergeCell ref="E151:E152"/>
    <mergeCell ref="F151:H151"/>
    <mergeCell ref="F292:H292"/>
    <mergeCell ref="I292:I293"/>
    <mergeCell ref="J292:J293"/>
    <mergeCell ref="A292:A293"/>
    <mergeCell ref="B292:B293"/>
    <mergeCell ref="C292:C293"/>
    <mergeCell ref="D292:D293"/>
    <mergeCell ref="E292:E293"/>
    <mergeCell ref="I334:I335"/>
    <mergeCell ref="J334:J335"/>
    <mergeCell ref="A334:A335"/>
    <mergeCell ref="B334:B335"/>
    <mergeCell ref="C334:C335"/>
    <mergeCell ref="D334:D335"/>
    <mergeCell ref="E334:E335"/>
    <mergeCell ref="F334:H334"/>
    <mergeCell ref="I471:I472"/>
    <mergeCell ref="J471:J472"/>
    <mergeCell ref="A513:C513"/>
    <mergeCell ref="D513:F513"/>
    <mergeCell ref="A420:C420"/>
    <mergeCell ref="D420:F420"/>
    <mergeCell ref="A465:C465"/>
    <mergeCell ref="D465:F465"/>
    <mergeCell ref="A449:C449"/>
    <mergeCell ref="D449:F449"/>
    <mergeCell ref="A423:C423"/>
    <mergeCell ref="D423:F423"/>
    <mergeCell ref="A446:C446"/>
    <mergeCell ref="D446:F446"/>
    <mergeCell ref="A462:C462"/>
    <mergeCell ref="D462:F462"/>
    <mergeCell ref="A516:C516"/>
    <mergeCell ref="D516:F516"/>
    <mergeCell ref="A471:A472"/>
    <mergeCell ref="B471:B472"/>
    <mergeCell ref="C471:C472"/>
    <mergeCell ref="D471:D472"/>
    <mergeCell ref="E471:E472"/>
    <mergeCell ref="F471:H471"/>
    <mergeCell ref="A405:C405"/>
    <mergeCell ref="D405:F405"/>
    <mergeCell ref="A489:C489"/>
    <mergeCell ref="D489:F489"/>
    <mergeCell ref="A492:C492"/>
    <mergeCell ref="D492:F492"/>
    <mergeCell ref="A408:C408"/>
    <mergeCell ref="D408:F408"/>
  </mergeCell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63"/>
  <sheetViews>
    <sheetView topLeftCell="A160" workbookViewId="0">
      <selection activeCell="D133" sqref="D133:E133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3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CCAJ-EA58/46/23</t>
        </is>
      </c>
      <c r="B5" s="6" t="n">
        <v>44985.80122737269</v>
      </c>
      <c r="C5" s="5" t="inlineStr">
        <is>
          <t>261 ALICIA VIRGINIA QUISBERT MAMANI</t>
        </is>
      </c>
      <c r="D5" s="7" t="n"/>
      <c r="E5" s="8" t="n"/>
      <c r="F5" s="9" t="n">
        <v>1502.09</v>
      </c>
      <c r="I5" s="10" t="inlineStr">
        <is>
          <t>EFECTIVO</t>
        </is>
      </c>
      <c r="J5" s="5" t="inlineStr">
        <is>
          <t>261 ALICIA VIRGINIA QUISBERT MAMANI</t>
        </is>
      </c>
    </row>
    <row r="6">
      <c r="A6" s="5" t="inlineStr">
        <is>
          <t>CCAJ-EA58/46/23</t>
        </is>
      </c>
      <c r="B6" s="6" t="n">
        <v>44985.80122737269</v>
      </c>
      <c r="C6" s="5" t="inlineStr">
        <is>
          <t>261 ALICIA VIRGINIA QUISBERT MAMANI</t>
        </is>
      </c>
      <c r="D6" s="7" t="n"/>
      <c r="E6" s="8" t="n"/>
      <c r="H6" s="9" t="n">
        <v>1141.08</v>
      </c>
      <c r="I6" s="5" t="inlineStr">
        <is>
          <t>TARJETA DE DÉBITO/CRÉDITO</t>
        </is>
      </c>
      <c r="J6" s="5" t="inlineStr">
        <is>
          <t>261 ALICIA VIRGINIA QUISBERT MAMANI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8" t="n">
        <v>112847504</v>
      </c>
      <c r="E8" s="15" t="n">
        <v>112847856</v>
      </c>
      <c r="H8" s="9" t="n"/>
      <c r="I8" s="10" t="n"/>
      <c r="J8" s="5" t="n"/>
    </row>
    <row r="9">
      <c r="D9" s="16" t="inlineStr">
        <is>
          <t>BOOT</t>
        </is>
      </c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01/03/2023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90" t="inlineStr">
        <is>
          <t>Cierre Caja</t>
        </is>
      </c>
      <c r="B13" s="90" t="inlineStr">
        <is>
          <t>Fecha</t>
        </is>
      </c>
      <c r="C13" s="90" t="inlineStr">
        <is>
          <t>Cajero</t>
        </is>
      </c>
      <c r="D13" s="90" t="inlineStr">
        <is>
          <t>Nro Voucher</t>
        </is>
      </c>
      <c r="E13" s="90" t="inlineStr">
        <is>
          <t>Nro Cuenta</t>
        </is>
      </c>
      <c r="F13" s="90" t="inlineStr">
        <is>
          <t>Tipo Ingreso</t>
        </is>
      </c>
      <c r="G13" s="91" t="n"/>
      <c r="H13" s="92" t="n"/>
      <c r="I13" s="90" t="inlineStr">
        <is>
          <t>TIPO DE INGRESO</t>
        </is>
      </c>
      <c r="J13" s="90" t="inlineStr">
        <is>
          <t>Cobrador</t>
        </is>
      </c>
    </row>
    <row r="14">
      <c r="A14" s="93" t="n"/>
      <c r="B14" s="93" t="n"/>
      <c r="C14" s="93" t="n"/>
      <c r="D14" s="93" t="n"/>
      <c r="E14" s="93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93" t="n"/>
      <c r="J14" s="93" t="n"/>
    </row>
    <row r="15">
      <c r="A15" s="5" t="inlineStr">
        <is>
          <t>CCAJ-EA58/47/23</t>
        </is>
      </c>
      <c r="B15" s="6" t="n">
        <v>44986.80127657407</v>
      </c>
      <c r="C15" s="5" t="inlineStr">
        <is>
          <t>261 ALICIA VIRGINIA QUISBERT MAMANI</t>
        </is>
      </c>
      <c r="D15" s="7" t="n"/>
      <c r="E15" s="8" t="n"/>
      <c r="F15" s="9" t="n">
        <v>2538.67</v>
      </c>
      <c r="I15" s="10" t="inlineStr">
        <is>
          <t>EFECTIVO</t>
        </is>
      </c>
      <c r="J15" s="5" t="inlineStr">
        <is>
          <t>261 ALICIA VIRGINIA QUISBERT MAMANI</t>
        </is>
      </c>
    </row>
    <row r="16">
      <c r="A16" s="5" t="inlineStr">
        <is>
          <t>CCAJ-EA58/47/23</t>
        </is>
      </c>
      <c r="B16" s="6" t="n">
        <v>44986.80127657407</v>
      </c>
      <c r="C16" s="5" t="inlineStr">
        <is>
          <t>261 ALICIA VIRGINIA QUISBERT MAMANI</t>
        </is>
      </c>
      <c r="D16" s="7" t="n"/>
      <c r="E16" s="8" t="n"/>
      <c r="H16" s="9" t="n">
        <v>747.91</v>
      </c>
      <c r="I16" s="5" t="inlineStr">
        <is>
          <t>TARJETA DE DÉBITO/CRÉDITO</t>
        </is>
      </c>
      <c r="J16" s="5" t="inlineStr">
        <is>
          <t>261 ALICIA VIRGINIA QUISBERT MAMANI</t>
        </is>
      </c>
    </row>
    <row r="17">
      <c r="A17" s="5" t="inlineStr">
        <is>
          <t>CCAJ-EA58/47/23</t>
        </is>
      </c>
      <c r="B17" s="6" t="n">
        <v>44986.80127657407</v>
      </c>
      <c r="C17" s="5" t="inlineStr">
        <is>
          <t>261 ALICIA VIRGINIA QUISBERT MAMANI</t>
        </is>
      </c>
      <c r="D17" s="7" t="n"/>
      <c r="E17" s="8" t="n"/>
      <c r="H17" s="9" t="n">
        <v>1079.1</v>
      </c>
      <c r="I17" s="10" t="inlineStr">
        <is>
          <t>CÓDIGO QR</t>
        </is>
      </c>
      <c r="J17" s="5" t="inlineStr">
        <is>
          <t>261 ALICIA VIRGINIA QUISBERT MAMANI</t>
        </is>
      </c>
    </row>
    <row r="18">
      <c r="A18" s="11" t="inlineStr">
        <is>
          <t>SAP</t>
        </is>
      </c>
      <c r="B18" s="3" t="n"/>
      <c r="C18" s="3" t="n"/>
      <c r="D18" s="7" t="n"/>
      <c r="E18" s="8" t="n"/>
      <c r="H18" s="9" t="n"/>
      <c r="I18" s="10" t="n"/>
      <c r="J18" s="5" t="n"/>
    </row>
    <row r="19" ht="15.75" customHeight="1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  <c r="D19" s="32" t="inlineStr">
        <is>
          <t>112851421</t>
        </is>
      </c>
      <c r="E19" s="15" t="n">
        <v>112851483</v>
      </c>
      <c r="H19" s="9" t="n"/>
      <c r="I19" s="10" t="n"/>
      <c r="J19" s="5" t="n"/>
    </row>
    <row r="20" ht="15.75" customHeight="1">
      <c r="A20" s="5" t="n"/>
      <c r="B20" s="6" t="n"/>
      <c r="C20" s="5" t="n"/>
      <c r="D20" s="38" t="n">
        <v>112851381</v>
      </c>
      <c r="E20" s="40" t="inlineStr">
        <is>
          <t>REV.</t>
        </is>
      </c>
      <c r="H20" s="9" t="n"/>
      <c r="I20" s="10" t="n"/>
      <c r="J20" s="5" t="n"/>
    </row>
    <row r="21"/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02/03/2023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90" t="inlineStr">
        <is>
          <t>Cierre Caja</t>
        </is>
      </c>
      <c r="B24" s="90" t="inlineStr">
        <is>
          <t>Fecha</t>
        </is>
      </c>
      <c r="C24" s="90" t="inlineStr">
        <is>
          <t>Cajero</t>
        </is>
      </c>
      <c r="D24" s="90" t="inlineStr">
        <is>
          <t>Nro Voucher</t>
        </is>
      </c>
      <c r="E24" s="90" t="inlineStr">
        <is>
          <t>Nro Cuenta</t>
        </is>
      </c>
      <c r="F24" s="90" t="inlineStr">
        <is>
          <t>Tipo Ingreso</t>
        </is>
      </c>
      <c r="G24" s="91" t="n"/>
      <c r="H24" s="92" t="n"/>
      <c r="I24" s="90" t="inlineStr">
        <is>
          <t>TIPO DE INGRESO</t>
        </is>
      </c>
      <c r="J24" s="90" t="inlineStr">
        <is>
          <t>Cobrador</t>
        </is>
      </c>
    </row>
    <row r="25">
      <c r="A25" s="93" t="n"/>
      <c r="B25" s="93" t="n"/>
      <c r="C25" s="93" t="n"/>
      <c r="D25" s="93" t="n"/>
      <c r="E25" s="93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93" t="n"/>
      <c r="J25" s="93" t="n"/>
    </row>
    <row r="26">
      <c r="A26" s="5" t="inlineStr">
        <is>
          <t>CCAJ-EA58/48/23</t>
        </is>
      </c>
      <c r="B26" s="6" t="n">
        <v>44987.79597699074</v>
      </c>
      <c r="C26" s="5" t="inlineStr">
        <is>
          <t>261 ALICIA VIRGINIA QUISBERT MAMANI</t>
        </is>
      </c>
      <c r="D26" s="7" t="n"/>
      <c r="E26" s="8" t="n"/>
      <c r="F26" s="9" t="n">
        <v>2226.18</v>
      </c>
      <c r="I26" s="10" t="inlineStr">
        <is>
          <t>EFECTIVO</t>
        </is>
      </c>
      <c r="J26" s="5" t="inlineStr">
        <is>
          <t>261 ALICIA VIRGINIA QUISBERT MAMANI</t>
        </is>
      </c>
    </row>
    <row r="27">
      <c r="A27" s="5" t="inlineStr">
        <is>
          <t>CCAJ-EA58/48/23</t>
        </is>
      </c>
      <c r="B27" s="6" t="n">
        <v>44987.79597699074</v>
      </c>
      <c r="C27" s="5" t="inlineStr">
        <is>
          <t>261 ALICIA VIRGINIA QUISBERT MAMANI</t>
        </is>
      </c>
      <c r="D27" s="7" t="n"/>
      <c r="E27" s="8" t="n"/>
      <c r="H27" s="9" t="n">
        <v>9</v>
      </c>
      <c r="I27" s="5" t="inlineStr">
        <is>
          <t>TARJETA DE DÉBITO/CRÉDITO</t>
        </is>
      </c>
      <c r="J27" s="5" t="inlineStr">
        <is>
          <t>261 ALICIA VIRGINIA QUISBERT MAMANI</t>
        </is>
      </c>
    </row>
    <row r="28">
      <c r="A28" s="5" t="inlineStr">
        <is>
          <t>CCAJ-EA58/48/23</t>
        </is>
      </c>
      <c r="B28" s="6" t="n">
        <v>44987.79597699074</v>
      </c>
      <c r="C28" s="5" t="inlineStr">
        <is>
          <t>261 ALICIA VIRGINIA QUISBERT MAMANI</t>
        </is>
      </c>
      <c r="D28" s="7" t="n"/>
      <c r="E28" s="8" t="n"/>
      <c r="H28" s="9" t="n">
        <v>64.8</v>
      </c>
      <c r="I28" s="10" t="inlineStr">
        <is>
          <t>CÓDIGO QR</t>
        </is>
      </c>
      <c r="J28" s="5" t="inlineStr">
        <is>
          <t>261 ALICIA VIRGINIA QUISBERT MAMANI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H29" s="9" t="n"/>
      <c r="I29" s="10" t="n"/>
      <c r="J29" s="5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32" t="inlineStr">
        <is>
          <t>112862277</t>
        </is>
      </c>
      <c r="E30" s="15" t="n">
        <v>112862448</v>
      </c>
      <c r="H30" s="9" t="n"/>
      <c r="I30" s="10" t="n"/>
      <c r="J30" s="5" t="n"/>
    </row>
    <row r="31"/>
    <row r="32"/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03/03/2023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90" t="inlineStr">
        <is>
          <t>Cierre Caja</t>
        </is>
      </c>
      <c r="B35" s="90" t="inlineStr">
        <is>
          <t>Fecha</t>
        </is>
      </c>
      <c r="C35" s="90" t="inlineStr">
        <is>
          <t>Cajero</t>
        </is>
      </c>
      <c r="D35" s="90" t="inlineStr">
        <is>
          <t>Nro Voucher</t>
        </is>
      </c>
      <c r="E35" s="90" t="inlineStr">
        <is>
          <t>Nro Cuenta</t>
        </is>
      </c>
      <c r="F35" s="90" t="inlineStr">
        <is>
          <t>Tipo Ingreso</t>
        </is>
      </c>
      <c r="G35" s="91" t="n"/>
      <c r="H35" s="92" t="n"/>
      <c r="I35" s="90" t="inlineStr">
        <is>
          <t>TIPO DE INGRESO</t>
        </is>
      </c>
      <c r="J35" s="90" t="inlineStr">
        <is>
          <t>Cobrador</t>
        </is>
      </c>
    </row>
    <row r="36">
      <c r="A36" s="93" t="n"/>
      <c r="B36" s="93" t="n"/>
      <c r="C36" s="93" t="n"/>
      <c r="D36" s="93" t="n"/>
      <c r="E36" s="93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93" t="n"/>
      <c r="J36" s="93" t="n"/>
    </row>
    <row r="37">
      <c r="A37" s="5" t="inlineStr">
        <is>
          <t>CCAJ-EA58/49/23</t>
        </is>
      </c>
      <c r="B37" s="6" t="n">
        <v>44988.79806152778</v>
      </c>
      <c r="C37" s="5" t="inlineStr">
        <is>
          <t>261 ALICIA VIRGINIA QUISBERT MAMANI</t>
        </is>
      </c>
      <c r="D37" s="7" t="n"/>
      <c r="E37" s="8" t="n"/>
      <c r="F37" s="9" t="n">
        <v>2267.89</v>
      </c>
      <c r="I37" s="10" t="inlineStr">
        <is>
          <t>EFECTIVO</t>
        </is>
      </c>
      <c r="J37" s="5" t="inlineStr">
        <is>
          <t>261 ALICIA VIRGINIA QUISBERT MAMANI</t>
        </is>
      </c>
    </row>
    <row r="38">
      <c r="A38" s="5" t="inlineStr">
        <is>
          <t>CCAJ-EA58/49/23</t>
        </is>
      </c>
      <c r="B38" s="6" t="n">
        <v>44988.79806152778</v>
      </c>
      <c r="C38" s="5" t="inlineStr">
        <is>
          <t>261 ALICIA VIRGINIA QUISBERT MAMANI</t>
        </is>
      </c>
      <c r="D38" s="7" t="n"/>
      <c r="E38" s="8" t="n"/>
      <c r="H38" s="9" t="n">
        <v>17.02</v>
      </c>
      <c r="I38" s="5" t="inlineStr">
        <is>
          <t>TARJETA DE DÉBITO/CRÉDITO</t>
        </is>
      </c>
      <c r="J38" s="5" t="inlineStr">
        <is>
          <t>261 ALICIA VIRGINIA QUISBERT MAMANI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H39" s="9" t="n"/>
      <c r="I39" s="10" t="n"/>
      <c r="J39" s="5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32" t="inlineStr">
        <is>
          <t>112862276</t>
        </is>
      </c>
      <c r="E40" s="15" t="n">
        <v>112862449</v>
      </c>
      <c r="H40" s="9" t="n"/>
      <c r="I40" s="10" t="n"/>
      <c r="J40" s="5" t="n"/>
    </row>
    <row r="41">
      <c r="A41" s="5" t="n"/>
      <c r="B41" s="6" t="n"/>
      <c r="C41" s="5" t="n"/>
      <c r="F41" s="9" t="n"/>
      <c r="I41" s="10" t="n"/>
      <c r="J41" s="5" t="n"/>
    </row>
    <row r="42">
      <c r="A42" s="5" t="n"/>
      <c r="B42" s="6" t="n"/>
      <c r="C42" s="5" t="n"/>
      <c r="D42" s="7" t="n"/>
      <c r="E42" s="8" t="n"/>
      <c r="F42" s="9" t="n"/>
      <c r="I42" s="10" t="n"/>
      <c r="J42" s="5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04/03/2023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90" t="inlineStr">
        <is>
          <t>Cierre Caja</t>
        </is>
      </c>
      <c r="B45" s="90" t="inlineStr">
        <is>
          <t>Fecha</t>
        </is>
      </c>
      <c r="C45" s="90" t="inlineStr">
        <is>
          <t>Cajero</t>
        </is>
      </c>
      <c r="D45" s="90" t="inlineStr">
        <is>
          <t>Nro Voucher</t>
        </is>
      </c>
      <c r="E45" s="90" t="inlineStr">
        <is>
          <t>Nro Cuenta</t>
        </is>
      </c>
      <c r="F45" s="90" t="inlineStr">
        <is>
          <t>Tipo Ingreso</t>
        </is>
      </c>
      <c r="G45" s="91" t="n"/>
      <c r="H45" s="92" t="n"/>
      <c r="I45" s="90" t="inlineStr">
        <is>
          <t>TIPO DE INGRESO</t>
        </is>
      </c>
      <c r="J45" s="90" t="inlineStr">
        <is>
          <t>Cobrador</t>
        </is>
      </c>
    </row>
    <row r="46">
      <c r="A46" s="93" t="n"/>
      <c r="B46" s="93" t="n"/>
      <c r="C46" s="93" t="n"/>
      <c r="D46" s="93" t="n"/>
      <c r="E46" s="93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93" t="n"/>
      <c r="J46" s="93" t="n"/>
    </row>
    <row r="47">
      <c r="A47" s="5" t="inlineStr">
        <is>
          <t>CCAJ-EA58/50/23</t>
        </is>
      </c>
      <c r="B47" s="6" t="n">
        <v>44989.587658125</v>
      </c>
      <c r="C47" s="5" t="inlineStr">
        <is>
          <t>261 ALICIA VIRGINIA QUISBERT MAMANI</t>
        </is>
      </c>
      <c r="D47" s="7" t="n"/>
      <c r="E47" s="8" t="n"/>
      <c r="F47" s="9" t="n">
        <v>2284.63</v>
      </c>
      <c r="I47" s="10" t="inlineStr">
        <is>
          <t>EFECTIVO</t>
        </is>
      </c>
      <c r="J47" s="5" t="inlineStr">
        <is>
          <t>261 ALICIA VIRGINIA QUISBERT MAMANI</t>
        </is>
      </c>
    </row>
    <row r="48">
      <c r="A48" s="5" t="inlineStr">
        <is>
          <t>CCAJ-EA58/50/23</t>
        </is>
      </c>
      <c r="B48" s="6" t="n">
        <v>44989.587658125</v>
      </c>
      <c r="C48" s="5" t="inlineStr">
        <is>
          <t>261 ALICIA VIRGINIA QUISBERT MAMANI</t>
        </is>
      </c>
      <c r="D48" s="7" t="n"/>
      <c r="E48" s="8" t="n"/>
      <c r="H48" s="9" t="n">
        <v>96</v>
      </c>
      <c r="I48" s="5" t="inlineStr">
        <is>
          <t>TARJETA DE DÉBITO/CRÉDITO</t>
        </is>
      </c>
      <c r="J48" s="5" t="inlineStr">
        <is>
          <t>261 ALICIA VIRGINIA QUISBERT MAMANI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32" t="inlineStr">
        <is>
          <t>112863725</t>
        </is>
      </c>
      <c r="E50" s="15" t="n">
        <v>112863811</v>
      </c>
      <c r="H50" s="9" t="n"/>
      <c r="I50" s="10" t="n"/>
      <c r="J50" s="5" t="n"/>
    </row>
    <row r="51">
      <c r="A51" s="5" t="n"/>
      <c r="B51" s="6" t="n"/>
      <c r="C51" s="5" t="n"/>
      <c r="F51" s="9" t="n"/>
      <c r="I51" s="10" t="n"/>
      <c r="J51" s="5" t="n"/>
    </row>
    <row r="52"/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90" t="inlineStr">
        <is>
          <t>Cierre Caja</t>
        </is>
      </c>
      <c r="B55" s="90" t="inlineStr">
        <is>
          <t>Fecha</t>
        </is>
      </c>
      <c r="C55" s="90" t="inlineStr">
        <is>
          <t>Cajero</t>
        </is>
      </c>
      <c r="D55" s="90" t="inlineStr">
        <is>
          <t>Nro Voucher</t>
        </is>
      </c>
      <c r="E55" s="90" t="inlineStr">
        <is>
          <t>Nro Cuenta</t>
        </is>
      </c>
      <c r="F55" s="90" t="inlineStr">
        <is>
          <t>Tipo Ingreso</t>
        </is>
      </c>
      <c r="G55" s="91" t="n"/>
      <c r="H55" s="92" t="n"/>
      <c r="I55" s="90" t="inlineStr">
        <is>
          <t>TIPO DE INGRESO</t>
        </is>
      </c>
      <c r="J55" s="90" t="inlineStr">
        <is>
          <t>Cobrador</t>
        </is>
      </c>
    </row>
    <row r="56">
      <c r="A56" s="93" t="n"/>
      <c r="B56" s="93" t="n"/>
      <c r="C56" s="93" t="n"/>
      <c r="D56" s="93" t="n"/>
      <c r="E56" s="93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93" t="n"/>
      <c r="J56" s="93" t="n"/>
    </row>
    <row r="57">
      <c r="A57" s="5" t="inlineStr">
        <is>
          <t>CCAJ-EA58/51/23</t>
        </is>
      </c>
      <c r="B57" s="6" t="n">
        <v>44991.80218460648</v>
      </c>
      <c r="C57" s="5" t="inlineStr">
        <is>
          <t>261 ALICIA VIRGINIA QUISBERT MAMANI</t>
        </is>
      </c>
      <c r="D57" s="7" t="n"/>
      <c r="E57" s="8" t="n"/>
      <c r="F57" s="9" t="n">
        <v>1545.71</v>
      </c>
      <c r="I57" s="10" t="inlineStr">
        <is>
          <t>EFECTIVO</t>
        </is>
      </c>
      <c r="J57" s="5" t="inlineStr">
        <is>
          <t>261 ALICIA VIRGINIA QUISBERT MAMANI</t>
        </is>
      </c>
    </row>
    <row r="58">
      <c r="A58" s="5" t="inlineStr">
        <is>
          <t>CCAJ-EA58/51/23</t>
        </is>
      </c>
      <c r="B58" s="6" t="n">
        <v>44991.80218460648</v>
      </c>
      <c r="C58" s="5" t="inlineStr">
        <is>
          <t>261 ALICIA VIRGINIA QUISBERT MAMANI</t>
        </is>
      </c>
      <c r="D58" s="7" t="n"/>
      <c r="E58" s="8" t="n"/>
      <c r="H58" s="9" t="n">
        <v>522.89</v>
      </c>
      <c r="I58" s="5" t="inlineStr">
        <is>
          <t>TARJETA DE DÉBITO/CRÉDITO</t>
        </is>
      </c>
      <c r="J58" s="5" t="inlineStr">
        <is>
          <t>261 ALICIA VIRGINIA QUISBERT MAMANI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32" t="inlineStr">
        <is>
          <t>112865446</t>
        </is>
      </c>
      <c r="E60" s="15" t="n">
        <v>112865505</v>
      </c>
      <c r="H60" s="9" t="n"/>
      <c r="I60" s="10" t="n"/>
      <c r="J60" s="5" t="n"/>
    </row>
    <row r="61">
      <c r="A61" s="5" t="n"/>
      <c r="B61" s="6" t="n"/>
      <c r="C61" s="5" t="n"/>
      <c r="F61" s="9" t="n"/>
      <c r="I61" s="10" t="n"/>
      <c r="J61" s="5" t="n"/>
    </row>
    <row r="62">
      <c r="A62" s="5" t="n"/>
      <c r="B62" s="6" t="n"/>
      <c r="C62" s="5" t="n"/>
      <c r="D62" s="7" t="n"/>
      <c r="E62" s="8" t="n"/>
      <c r="F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07/03/2023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90" t="inlineStr">
        <is>
          <t>Cierre Caja</t>
        </is>
      </c>
      <c r="B65" s="90" t="inlineStr">
        <is>
          <t>Fecha</t>
        </is>
      </c>
      <c r="C65" s="90" t="inlineStr">
        <is>
          <t>Cajero</t>
        </is>
      </c>
      <c r="D65" s="90" t="inlineStr">
        <is>
          <t>Nro Voucher</t>
        </is>
      </c>
      <c r="E65" s="90" t="inlineStr">
        <is>
          <t>Nro Cuenta</t>
        </is>
      </c>
      <c r="F65" s="90" t="inlineStr">
        <is>
          <t>Tipo Ingreso</t>
        </is>
      </c>
      <c r="G65" s="91" t="n"/>
      <c r="H65" s="92" t="n"/>
      <c r="I65" s="90" t="inlineStr">
        <is>
          <t>TIPO DE INGRESO</t>
        </is>
      </c>
      <c r="J65" s="90" t="inlineStr">
        <is>
          <t>Cobrador</t>
        </is>
      </c>
    </row>
    <row r="66">
      <c r="A66" s="93" t="n"/>
      <c r="B66" s="93" t="n"/>
      <c r="C66" s="93" t="n"/>
      <c r="D66" s="93" t="n"/>
      <c r="E66" s="93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93" t="n"/>
      <c r="J66" s="93" t="n"/>
    </row>
    <row r="67">
      <c r="A67" s="5" t="inlineStr">
        <is>
          <t>CCAJ-EA58/52/23</t>
        </is>
      </c>
      <c r="B67" s="6" t="n">
        <v>44992.79324596065</v>
      </c>
      <c r="C67" s="5" t="inlineStr">
        <is>
          <t>261 ALICIA VIRGINIA QUISBERT MAMANI</t>
        </is>
      </c>
      <c r="D67" s="7" t="n"/>
      <c r="E67" s="8" t="n"/>
      <c r="F67" s="9" t="n">
        <v>2140.3</v>
      </c>
      <c r="I67" s="10" t="inlineStr">
        <is>
          <t>EFECTIVO</t>
        </is>
      </c>
      <c r="J67" s="5" t="inlineStr">
        <is>
          <t>261 ALICIA VIRGINIA QUISBERT MAMANI</t>
        </is>
      </c>
    </row>
    <row r="68">
      <c r="A68" s="5" t="inlineStr">
        <is>
          <t>CCAJ-EA58/52/23</t>
        </is>
      </c>
      <c r="B68" s="6" t="n">
        <v>44992.79324596065</v>
      </c>
      <c r="C68" s="5" t="inlineStr">
        <is>
          <t>261 ALICIA VIRGINIA QUISBERT MAMANI</t>
        </is>
      </c>
      <c r="D68" s="7" t="n"/>
      <c r="E68" s="8" t="n"/>
      <c r="H68" s="9" t="n">
        <v>1436.03</v>
      </c>
      <c r="I68" s="5" t="inlineStr">
        <is>
          <t>TARJETA DE DÉBITO/CRÉDITO</t>
        </is>
      </c>
      <c r="J68" s="5" t="inlineStr">
        <is>
          <t>261 ALICIA VIRGINIA QUISBERT MAMANI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32" t="inlineStr">
        <is>
          <t>112874018</t>
        </is>
      </c>
      <c r="E70" s="15" t="n">
        <v>112897093</v>
      </c>
      <c r="H70" s="9" t="n"/>
      <c r="I70" s="10" t="n"/>
      <c r="J70" s="5" t="n"/>
    </row>
    <row r="71">
      <c r="A71" s="5" t="n"/>
      <c r="B71" s="6" t="n"/>
      <c r="C71" s="5" t="n"/>
      <c r="F71" s="9" t="n"/>
      <c r="I71" s="10" t="n"/>
      <c r="J71" s="5" t="n"/>
    </row>
    <row r="72"/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08/03/2023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90" t="inlineStr">
        <is>
          <t>Cierre Caja</t>
        </is>
      </c>
      <c r="B75" s="90" t="inlineStr">
        <is>
          <t>Fecha</t>
        </is>
      </c>
      <c r="C75" s="90" t="inlineStr">
        <is>
          <t>Cajero</t>
        </is>
      </c>
      <c r="D75" s="90" t="inlineStr">
        <is>
          <t>Nro Voucher</t>
        </is>
      </c>
      <c r="E75" s="90" t="inlineStr">
        <is>
          <t>Nro Cuenta</t>
        </is>
      </c>
      <c r="F75" s="90" t="inlineStr">
        <is>
          <t>Tipo Ingreso</t>
        </is>
      </c>
      <c r="G75" s="91" t="n"/>
      <c r="H75" s="92" t="n"/>
      <c r="I75" s="90" t="inlineStr">
        <is>
          <t>TIPO DE INGRESO</t>
        </is>
      </c>
      <c r="J75" s="90" t="inlineStr">
        <is>
          <t>Cobrador</t>
        </is>
      </c>
    </row>
    <row r="76">
      <c r="A76" s="93" t="n"/>
      <c r="B76" s="93" t="n"/>
      <c r="C76" s="93" t="n"/>
      <c r="D76" s="93" t="n"/>
      <c r="E76" s="93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93" t="n"/>
      <c r="J76" s="93" t="n"/>
    </row>
    <row r="77">
      <c r="A77" s="5" t="inlineStr">
        <is>
          <t>CCAJ-EA58/53/23</t>
        </is>
      </c>
      <c r="B77" s="6" t="n">
        <v>44993.79726143518</v>
      </c>
      <c r="C77" s="5" t="inlineStr">
        <is>
          <t>261 ALICIA VIRGINIA QUISBERT MAMANI</t>
        </is>
      </c>
      <c r="D77" s="7" t="n"/>
      <c r="E77" s="8" t="n"/>
      <c r="F77" s="9" t="n">
        <v>1679.91</v>
      </c>
      <c r="I77" s="10" t="inlineStr">
        <is>
          <t>EFECTIVO</t>
        </is>
      </c>
      <c r="J77" s="5" t="inlineStr">
        <is>
          <t>261 ALICIA VIRGINIA QUISBERT MAMANI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 ht="15.75" customHeight="1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32" t="inlineStr">
        <is>
          <t>112901056</t>
        </is>
      </c>
      <c r="E79" s="15" t="n">
        <v>112901153</v>
      </c>
      <c r="H79" s="9" t="n"/>
      <c r="I79" s="10" t="n"/>
      <c r="J79" s="5" t="n"/>
    </row>
    <row r="80" ht="15.75" customHeight="1">
      <c r="A80" s="5" t="n"/>
      <c r="B80" s="6" t="n"/>
      <c r="C80" s="5" t="n"/>
      <c r="D80" s="32" t="n"/>
      <c r="E80" s="15" t="n"/>
      <c r="F80" s="9" t="n"/>
      <c r="I80" s="10" t="n"/>
      <c r="J80" s="5" t="n"/>
    </row>
    <row r="81">
      <c r="A81" s="5" t="n"/>
      <c r="B81" s="6" t="n"/>
      <c r="C81" s="5" t="n"/>
      <c r="D81" s="7" t="n"/>
      <c r="E81" s="8" t="n"/>
      <c r="F81" s="9" t="n"/>
      <c r="I81" s="10" t="n"/>
      <c r="J81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09/03/2023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90" t="inlineStr">
        <is>
          <t>Cierre Caja</t>
        </is>
      </c>
      <c r="B84" s="90" t="inlineStr">
        <is>
          <t>Fecha</t>
        </is>
      </c>
      <c r="C84" s="90" t="inlineStr">
        <is>
          <t>Cajero</t>
        </is>
      </c>
      <c r="D84" s="90" t="inlineStr">
        <is>
          <t>Nro Voucher</t>
        </is>
      </c>
      <c r="E84" s="90" t="inlineStr">
        <is>
          <t>Nro Cuenta</t>
        </is>
      </c>
      <c r="F84" s="90" t="inlineStr">
        <is>
          <t>Tipo Ingreso</t>
        </is>
      </c>
      <c r="G84" s="91" t="n"/>
      <c r="H84" s="92" t="n"/>
      <c r="I84" s="90" t="inlineStr">
        <is>
          <t>TIPO DE INGRESO</t>
        </is>
      </c>
      <c r="J84" s="90" t="inlineStr">
        <is>
          <t>Cobrador</t>
        </is>
      </c>
    </row>
    <row r="85">
      <c r="A85" s="93" t="n"/>
      <c r="B85" s="93" t="n"/>
      <c r="C85" s="93" t="n"/>
      <c r="D85" s="93" t="n"/>
      <c r="E85" s="93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93" t="n"/>
      <c r="J85" s="93" t="n"/>
    </row>
    <row r="86">
      <c r="A86" s="5" t="inlineStr">
        <is>
          <t>CCAJ-EA58/54/23</t>
        </is>
      </c>
      <c r="B86" s="6" t="n">
        <v>44994.79925318287</v>
      </c>
      <c r="C86" s="5" t="inlineStr">
        <is>
          <t>261 ALICIA VIRGINIA QUISBERT MAMANI</t>
        </is>
      </c>
      <c r="D86" s="7" t="n"/>
      <c r="E86" s="8" t="n"/>
      <c r="F86" s="9" t="n">
        <v>1900.88</v>
      </c>
      <c r="I86" s="10" t="inlineStr">
        <is>
          <t>EFECTIVO</t>
        </is>
      </c>
      <c r="J86" s="5" t="inlineStr">
        <is>
          <t>261 ALICIA VIRGINIA QUISBERT MAMANI</t>
        </is>
      </c>
    </row>
    <row r="87">
      <c r="A87" s="5" t="inlineStr">
        <is>
          <t>CCAJ-EA58/54/23</t>
        </is>
      </c>
      <c r="B87" s="6" t="n">
        <v>44994.79925318287</v>
      </c>
      <c r="C87" s="5" t="inlineStr">
        <is>
          <t>261 ALICIA VIRGINIA QUISBERT MAMANI</t>
        </is>
      </c>
      <c r="D87" s="7" t="n"/>
      <c r="E87" s="8" t="n"/>
      <c r="H87" s="9" t="n">
        <v>324.02</v>
      </c>
      <c r="I87" s="5" t="inlineStr">
        <is>
          <t>TARJETA DE DÉBITO/CRÉDITO</t>
        </is>
      </c>
      <c r="J87" s="5" t="inlineStr">
        <is>
          <t>261 ALICIA VIRGINIA QUISBERT MAMANI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H88" s="9" t="n"/>
      <c r="I88" s="5" t="n"/>
      <c r="J88" s="5" t="n"/>
    </row>
    <row r="89" ht="15.75" customHeight="1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32" t="inlineStr">
        <is>
          <t>112917521</t>
        </is>
      </c>
      <c r="E89" s="15" t="n">
        <v>112917661</v>
      </c>
      <c r="H89" s="9" t="n"/>
      <c r="I89" s="5" t="n"/>
      <c r="J89" s="5" t="n"/>
    </row>
    <row r="90">
      <c r="A90" s="5" t="n"/>
      <c r="B90" s="6" t="n"/>
      <c r="C90" s="5" t="n"/>
      <c r="D90" s="7" t="n"/>
      <c r="E90" s="8" t="n"/>
      <c r="H90" s="9" t="n"/>
      <c r="I90" s="5" t="n"/>
      <c r="J90" s="5" t="n"/>
    </row>
    <row r="91">
      <c r="A91" s="5" t="n"/>
      <c r="B91" s="6" t="n"/>
      <c r="C91" s="5" t="n"/>
      <c r="D91" s="7" t="n"/>
      <c r="E91" s="8" t="n"/>
      <c r="H91" s="9" t="n"/>
      <c r="I91" s="5" t="n"/>
      <c r="J91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10/03/2023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90" t="inlineStr">
        <is>
          <t>Cierre Caja</t>
        </is>
      </c>
      <c r="B94" s="90" t="inlineStr">
        <is>
          <t>Fecha</t>
        </is>
      </c>
      <c r="C94" s="90" t="inlineStr">
        <is>
          <t>Cajero</t>
        </is>
      </c>
      <c r="D94" s="90" t="inlineStr">
        <is>
          <t>Nro Voucher</t>
        </is>
      </c>
      <c r="E94" s="90" t="inlineStr">
        <is>
          <t>Nro Cuenta</t>
        </is>
      </c>
      <c r="F94" s="90" t="inlineStr">
        <is>
          <t>Tipo Ingreso</t>
        </is>
      </c>
      <c r="G94" s="91" t="n"/>
      <c r="H94" s="92" t="n"/>
      <c r="I94" s="90" t="inlineStr">
        <is>
          <t>TIPO DE INGRESO</t>
        </is>
      </c>
      <c r="J94" s="90" t="inlineStr">
        <is>
          <t>Cobrador</t>
        </is>
      </c>
    </row>
    <row r="95">
      <c r="A95" s="93" t="n"/>
      <c r="B95" s="93" t="n"/>
      <c r="C95" s="93" t="n"/>
      <c r="D95" s="93" t="n"/>
      <c r="E95" s="93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93" t="n"/>
      <c r="J95" s="93" t="n"/>
    </row>
    <row r="96">
      <c r="A96" s="5" t="inlineStr">
        <is>
          <t>CCAJ-EA58/55/23</t>
        </is>
      </c>
      <c r="B96" s="6" t="n">
        <v>44995.79735271991</v>
      </c>
      <c r="C96" s="5" t="inlineStr">
        <is>
          <t>261 ALICIA VIRGINIA QUISBERT MAMANI</t>
        </is>
      </c>
      <c r="D96" s="7" t="n"/>
      <c r="E96" s="8" t="n"/>
      <c r="F96" s="9" t="n">
        <v>2293.2</v>
      </c>
      <c r="I96" s="10" t="inlineStr">
        <is>
          <t>EFECTIVO</t>
        </is>
      </c>
      <c r="J96" s="5" t="inlineStr">
        <is>
          <t>261 ALICIA VIRGINIA QUISBERT MAMANI</t>
        </is>
      </c>
    </row>
    <row r="97">
      <c r="A97" s="5" t="inlineStr">
        <is>
          <t>CCAJ-EA58/55/23</t>
        </is>
      </c>
      <c r="B97" s="6" t="n">
        <v>44995.79735271991</v>
      </c>
      <c r="C97" s="5" t="inlineStr">
        <is>
          <t>261 ALICIA VIRGINIA QUISBERT MAMANI</t>
        </is>
      </c>
      <c r="D97" s="7" t="n"/>
      <c r="E97" s="8" t="n"/>
      <c r="H97" s="9" t="n">
        <v>221.98</v>
      </c>
      <c r="I97" s="5" t="inlineStr">
        <is>
          <t>TARJETA DE DÉBITO/CRÉDITO</t>
        </is>
      </c>
      <c r="J97" s="5" t="inlineStr">
        <is>
          <t>261 ALICIA VIRGINIA QUISBERT MAMANI</t>
        </is>
      </c>
    </row>
    <row r="98">
      <c r="A98" s="11" t="inlineStr">
        <is>
          <t>SAP</t>
        </is>
      </c>
      <c r="B98" s="3" t="n"/>
      <c r="C98" s="3" t="n"/>
      <c r="D98" s="7" t="n"/>
      <c r="E98" s="8" t="n"/>
      <c r="F98" s="56" t="n"/>
      <c r="H98" s="9" t="n"/>
      <c r="I98" s="5" t="n"/>
      <c r="J98" s="5" t="n"/>
    </row>
    <row r="99" ht="15.75" customHeight="1">
      <c r="A99" s="13" t="inlineStr">
        <is>
          <t>FECHA</t>
        </is>
      </c>
      <c r="B99" s="13" t="inlineStr">
        <is>
          <t>CIERRE DE CAJA</t>
        </is>
      </c>
      <c r="C99" s="13" t="inlineStr">
        <is>
          <t>IMPORTE</t>
        </is>
      </c>
      <c r="D99" s="32" t="inlineStr">
        <is>
          <t>112917520</t>
        </is>
      </c>
      <c r="E99" s="15" t="n">
        <v>112917662</v>
      </c>
      <c r="H99" s="9" t="n"/>
      <c r="I99" s="5" t="n"/>
      <c r="J99" s="5" t="n"/>
    </row>
    <row r="100">
      <c r="A100" s="5" t="n"/>
      <c r="B100" s="6" t="n"/>
      <c r="C100" s="5" t="n"/>
      <c r="D100" s="7" t="n"/>
      <c r="E100" s="8" t="n"/>
      <c r="H100" s="9" t="n"/>
      <c r="I100" s="10" t="n"/>
      <c r="J100" s="8" t="n"/>
    </row>
    <row r="101">
      <c r="A101" s="5" t="n"/>
      <c r="B101" s="6" t="n"/>
      <c r="C101" s="5" t="n"/>
      <c r="D101" s="7" t="n"/>
      <c r="E101" s="8" t="n"/>
      <c r="H101" s="9" t="n"/>
      <c r="I101" s="10" t="n"/>
      <c r="J101" s="8" t="n"/>
    </row>
    <row r="102">
      <c r="A102" s="1" t="inlineStr">
        <is>
          <t>Cierre Caja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3" t="inlineStr">
        <is>
          <t>Del 11/03/2023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90" t="inlineStr">
        <is>
          <t>Cierre Caja</t>
        </is>
      </c>
      <c r="B104" s="90" t="inlineStr">
        <is>
          <t>Fecha</t>
        </is>
      </c>
      <c r="C104" s="90" t="inlineStr">
        <is>
          <t>Cajero</t>
        </is>
      </c>
      <c r="D104" s="90" t="inlineStr">
        <is>
          <t>Nro Voucher</t>
        </is>
      </c>
      <c r="E104" s="90" t="inlineStr">
        <is>
          <t>Nro Cuenta</t>
        </is>
      </c>
      <c r="F104" s="90" t="inlineStr">
        <is>
          <t>Tipo Ingreso</t>
        </is>
      </c>
      <c r="G104" s="91" t="n"/>
      <c r="H104" s="92" t="n"/>
      <c r="I104" s="90" t="inlineStr">
        <is>
          <t>TIPO DE INGRESO</t>
        </is>
      </c>
      <c r="J104" s="90" t="inlineStr">
        <is>
          <t>Cobrador</t>
        </is>
      </c>
    </row>
    <row r="105">
      <c r="A105" s="93" t="n"/>
      <c r="B105" s="93" t="n"/>
      <c r="C105" s="93" t="n"/>
      <c r="D105" s="93" t="n"/>
      <c r="E105" s="93" t="n"/>
      <c r="F105" s="4" t="inlineStr">
        <is>
          <t>EFECTIVO</t>
        </is>
      </c>
      <c r="G105" s="4" t="inlineStr">
        <is>
          <t>CHEQUE</t>
        </is>
      </c>
      <c r="H105" s="4" t="inlineStr">
        <is>
          <t>TRANSFERENCIA</t>
        </is>
      </c>
      <c r="I105" s="93" t="n"/>
      <c r="J105" s="93" t="n"/>
    </row>
    <row r="106">
      <c r="A106" s="5" t="inlineStr">
        <is>
          <t>CCAJ-EA58/56/23</t>
        </is>
      </c>
      <c r="B106" s="6" t="n">
        <v>44996.6158496875</v>
      </c>
      <c r="C106" s="5" t="inlineStr">
        <is>
          <t>261 ALICIA VIRGINIA QUISBERT MAMANI</t>
        </is>
      </c>
      <c r="D106" s="7" t="n"/>
      <c r="E106" s="8" t="n"/>
      <c r="F106" s="9" t="n">
        <v>3721.59</v>
      </c>
      <c r="I106" s="10" t="inlineStr">
        <is>
          <t>EFECTIVO</t>
        </is>
      </c>
      <c r="J106" s="5" t="inlineStr">
        <is>
          <t>261 ALICIA VIRGINIA QUISBERT MAMANI</t>
        </is>
      </c>
    </row>
    <row r="107">
      <c r="A107" s="5" t="inlineStr">
        <is>
          <t>CCAJ-EA58/56/23</t>
        </is>
      </c>
      <c r="B107" s="6" t="n">
        <v>44996.6158496875</v>
      </c>
      <c r="C107" s="5" t="inlineStr">
        <is>
          <t>261 ALICIA VIRGINIA QUISBERT MAMANI</t>
        </is>
      </c>
      <c r="D107" s="7" t="n"/>
      <c r="E107" s="8" t="n"/>
      <c r="H107" s="9" t="n">
        <v>238.9</v>
      </c>
      <c r="I107" s="5" t="inlineStr">
        <is>
          <t>TARJETA DE DÉBITO/CRÉDITO</t>
        </is>
      </c>
      <c r="J107" s="5" t="inlineStr">
        <is>
          <t>261 ALICIA VIRGINIA QUISBERT MAMANI</t>
        </is>
      </c>
    </row>
    <row r="108">
      <c r="A108" s="11" t="inlineStr">
        <is>
          <t>SAP</t>
        </is>
      </c>
      <c r="B108" s="3" t="n"/>
      <c r="C108" s="3" t="n"/>
      <c r="D108" s="7" t="n"/>
      <c r="E108" s="8" t="n"/>
      <c r="F108" s="56" t="n"/>
      <c r="H108" s="9" t="n"/>
      <c r="I108" s="5" t="n"/>
      <c r="J108" s="5" t="n"/>
    </row>
    <row r="109" ht="15.75" customHeight="1">
      <c r="A109" s="13" t="inlineStr">
        <is>
          <t>FECHA</t>
        </is>
      </c>
      <c r="B109" s="13" t="inlineStr">
        <is>
          <t>CIERRE DE CAJA</t>
        </is>
      </c>
      <c r="C109" s="13" t="inlineStr">
        <is>
          <t>IMPORTE</t>
        </is>
      </c>
      <c r="D109" s="32" t="inlineStr">
        <is>
          <t>112925148</t>
        </is>
      </c>
      <c r="E109" s="15" t="n">
        <v>112925276</v>
      </c>
      <c r="H109" s="9" t="n"/>
      <c r="I109" s="5" t="n"/>
      <c r="J109" s="5" t="n"/>
    </row>
    <row r="110">
      <c r="A110" s="5" t="n"/>
      <c r="B110" s="6" t="n"/>
      <c r="C110" s="5" t="n"/>
      <c r="D110" s="7" t="n"/>
      <c r="E110" s="8" t="n"/>
      <c r="H110" s="9" t="n"/>
      <c r="I110" s="10" t="n"/>
      <c r="J110" s="8" t="n"/>
    </row>
    <row r="111"/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13/03/2023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90" t="inlineStr">
        <is>
          <t>Cierre Caja</t>
        </is>
      </c>
      <c r="B114" s="90" t="inlineStr">
        <is>
          <t>Fecha</t>
        </is>
      </c>
      <c r="C114" s="90" t="inlineStr">
        <is>
          <t>Cajero</t>
        </is>
      </c>
      <c r="D114" s="90" t="inlineStr">
        <is>
          <t>Nro Voucher</t>
        </is>
      </c>
      <c r="E114" s="90" t="inlineStr">
        <is>
          <t>Nro Cuenta</t>
        </is>
      </c>
      <c r="F114" s="90" t="inlineStr">
        <is>
          <t>Tipo Ingreso</t>
        </is>
      </c>
      <c r="G114" s="91" t="n"/>
      <c r="H114" s="92" t="n"/>
      <c r="I114" s="90" t="inlineStr">
        <is>
          <t>TIPO DE INGRESO</t>
        </is>
      </c>
      <c r="J114" s="90" t="inlineStr">
        <is>
          <t>Cobrador</t>
        </is>
      </c>
    </row>
    <row r="115">
      <c r="A115" s="93" t="n"/>
      <c r="B115" s="93" t="n"/>
      <c r="C115" s="93" t="n"/>
      <c r="D115" s="93" t="n"/>
      <c r="E115" s="93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93" t="n"/>
      <c r="J115" s="93" t="n"/>
    </row>
    <row r="116">
      <c r="A116" s="5" t="inlineStr">
        <is>
          <t>CCAJ-EA58/57/23</t>
        </is>
      </c>
      <c r="B116" s="6" t="n">
        <v>44998.79745787037</v>
      </c>
      <c r="C116" s="5" t="inlineStr">
        <is>
          <t>261 ALICIA VIRGINIA QUISBERT MAMANI</t>
        </is>
      </c>
      <c r="D116" s="7" t="n"/>
      <c r="E116" s="8" t="n"/>
      <c r="F116" s="9" t="n">
        <v>1772.99</v>
      </c>
      <c r="I116" s="10" t="inlineStr">
        <is>
          <t>EFECTIVO</t>
        </is>
      </c>
      <c r="J116" s="5" t="inlineStr">
        <is>
          <t>261 ALICIA VIRGINIA QUISBERT MAMANI</t>
        </is>
      </c>
    </row>
    <row r="117">
      <c r="A117" s="5" t="inlineStr">
        <is>
          <t>CCAJ-EA58/57/23</t>
        </is>
      </c>
      <c r="B117" s="6" t="n">
        <v>44998.79745787037</v>
      </c>
      <c r="C117" s="5" t="inlineStr">
        <is>
          <t>261 ALICIA VIRGINIA QUISBERT MAMANI</t>
        </is>
      </c>
      <c r="D117" s="7" t="n"/>
      <c r="E117" s="8" t="n"/>
      <c r="H117" s="9" t="n">
        <v>215.04</v>
      </c>
      <c r="I117" s="5" t="inlineStr">
        <is>
          <t>TARJETA DE DÉBITO/CRÉDITO</t>
        </is>
      </c>
      <c r="J117" s="5" t="inlineStr">
        <is>
          <t>261 ALICIA VIRGINIA QUISBERT MAMANI</t>
        </is>
      </c>
    </row>
    <row r="118">
      <c r="A118" s="5" t="inlineStr">
        <is>
          <t>CCAJ-EA58/57/23</t>
        </is>
      </c>
      <c r="B118" s="6" t="n">
        <v>44998.79745787037</v>
      </c>
      <c r="C118" s="5" t="inlineStr">
        <is>
          <t>261 ALICIA VIRGINIA QUISBERT MAMANI</t>
        </is>
      </c>
      <c r="D118" s="7" t="n"/>
      <c r="E118" s="8" t="n"/>
      <c r="H118" s="9" t="n">
        <v>40</v>
      </c>
      <c r="I118" s="10" t="inlineStr">
        <is>
          <t>CÓDIGO QR</t>
        </is>
      </c>
      <c r="J118" s="5" t="inlineStr">
        <is>
          <t>261 ALICIA VIRGINIA QUISBERT MAMANI</t>
        </is>
      </c>
    </row>
    <row r="119">
      <c r="A119" s="11" t="inlineStr">
        <is>
          <t>SAP</t>
        </is>
      </c>
      <c r="B119" s="3" t="n"/>
      <c r="C119" s="3" t="n"/>
      <c r="D119" s="7" t="n"/>
      <c r="E119" s="8" t="n"/>
      <c r="F119" s="45" t="n"/>
      <c r="I119" s="10" t="n"/>
      <c r="J119" s="5" t="n"/>
    </row>
    <row r="120" ht="15.75" customHeight="1">
      <c r="A120" s="13" t="inlineStr">
        <is>
          <t>FECHA</t>
        </is>
      </c>
      <c r="B120" s="13" t="inlineStr">
        <is>
          <t>CIERRE DE CAJA</t>
        </is>
      </c>
      <c r="C120" s="13" t="inlineStr">
        <is>
          <t>IMPORTE</t>
        </is>
      </c>
      <c r="D120" s="32" t="inlineStr">
        <is>
          <t>112931688</t>
        </is>
      </c>
      <c r="E120" s="15" t="n">
        <v>112931763</v>
      </c>
      <c r="F120" s="9" t="n"/>
      <c r="I120" s="10" t="n"/>
      <c r="J120" s="5" t="n"/>
    </row>
    <row r="121">
      <c r="A121" s="5" t="n"/>
      <c r="B121" s="6" t="n"/>
      <c r="C121" s="5" t="n"/>
      <c r="D121" s="7" t="n"/>
      <c r="E121" s="8" t="n"/>
      <c r="F121" s="9" t="n"/>
      <c r="I121" s="10" t="n"/>
      <c r="J121" s="5" t="n"/>
    </row>
    <row r="122"/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14/03/2023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90" t="inlineStr">
        <is>
          <t>Cierre Caja</t>
        </is>
      </c>
      <c r="B125" s="90" t="inlineStr">
        <is>
          <t>Fecha</t>
        </is>
      </c>
      <c r="C125" s="90" t="inlineStr">
        <is>
          <t>Cajero</t>
        </is>
      </c>
      <c r="D125" s="90" t="inlineStr">
        <is>
          <t>Nro Voucher</t>
        </is>
      </c>
      <c r="E125" s="90" t="inlineStr">
        <is>
          <t>Nro Cuenta</t>
        </is>
      </c>
      <c r="F125" s="90" t="inlineStr">
        <is>
          <t>Tipo Ingreso</t>
        </is>
      </c>
      <c r="G125" s="91" t="n"/>
      <c r="H125" s="92" t="n"/>
      <c r="I125" s="90" t="inlineStr">
        <is>
          <t>TIPO DE INGRESO</t>
        </is>
      </c>
      <c r="J125" s="90" t="inlineStr">
        <is>
          <t>Cobrador</t>
        </is>
      </c>
    </row>
    <row r="126">
      <c r="A126" s="93" t="n"/>
      <c r="B126" s="93" t="n"/>
      <c r="C126" s="93" t="n"/>
      <c r="D126" s="93" t="n"/>
      <c r="E126" s="93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93" t="n"/>
      <c r="J126" s="93" t="n"/>
    </row>
    <row r="127">
      <c r="A127" s="5" t="inlineStr">
        <is>
          <t>CCAJ-EA58/58/23</t>
        </is>
      </c>
      <c r="B127" s="6" t="n">
        <v>44999.79591594907</v>
      </c>
      <c r="C127" s="5" t="inlineStr">
        <is>
          <t>261 ALICIA VIRGINIA QUISBERT MAMANI</t>
        </is>
      </c>
      <c r="D127" s="7" t="n"/>
      <c r="E127" s="8" t="n"/>
      <c r="F127" s="9" t="n">
        <v>1683.67</v>
      </c>
      <c r="I127" s="10" t="inlineStr">
        <is>
          <t>EFECTIVO</t>
        </is>
      </c>
      <c r="J127" s="5" t="inlineStr">
        <is>
          <t>261 ALICIA VIRGINIA QUISBERT MAMANI</t>
        </is>
      </c>
    </row>
    <row r="128">
      <c r="A128" s="5" t="inlineStr">
        <is>
          <t>CCAJ-EA58/58/23</t>
        </is>
      </c>
      <c r="B128" s="6" t="n">
        <v>44999.79591594907</v>
      </c>
      <c r="C128" s="5" t="inlineStr">
        <is>
          <t xml:space="preserve">261 ALICIA VIRGINIA QUISBERT </t>
        </is>
      </c>
      <c r="D128" s="7" t="n"/>
      <c r="E128" s="8" t="n"/>
      <c r="H128" s="9" t="n">
        <v>251.7</v>
      </c>
      <c r="I128" s="5" t="inlineStr">
        <is>
          <t>TARJETA DE DÉBITO/CRÉDI</t>
        </is>
      </c>
      <c r="J128" s="5" t="inlineStr">
        <is>
          <t>261 ALICIA VIRGINIA QUISBERT MAMANI</t>
        </is>
      </c>
    </row>
    <row r="129">
      <c r="A129" s="11" t="inlineStr">
        <is>
          <t>SAP</t>
        </is>
      </c>
      <c r="B129" s="3" t="n"/>
      <c r="C129" s="3" t="n"/>
      <c r="D129" s="7" t="n"/>
      <c r="E129" s="8" t="n"/>
      <c r="F129" s="45" t="n"/>
      <c r="I129" s="10" t="n"/>
      <c r="J129" s="5" t="n"/>
    </row>
    <row r="130">
      <c r="A130" s="85" t="inlineStr">
        <is>
          <t>RECORTE SAP</t>
        </is>
      </c>
      <c r="B130" s="91" t="n"/>
      <c r="C130" s="92" t="n"/>
      <c r="D130" s="86" t="inlineStr">
        <is>
          <t>112938555</t>
        </is>
      </c>
      <c r="E130" s="92" t="n"/>
      <c r="F130" s="73" t="n"/>
    </row>
    <row r="131">
      <c r="A131" s="13" t="inlineStr">
        <is>
          <t>CIERRE DE CAJA</t>
        </is>
      </c>
      <c r="B131" s="13" t="inlineStr">
        <is>
          <t>FECHA</t>
        </is>
      </c>
      <c r="C131" s="13" t="inlineStr">
        <is>
          <t>IMPORTE</t>
        </is>
      </c>
      <c r="D131" s="13" t="inlineStr">
        <is>
          <t>DOC CAJA-BANCO</t>
        </is>
      </c>
      <c r="E131" s="13" t="inlineStr">
        <is>
          <t>COMPENSACION</t>
        </is>
      </c>
      <c r="F131" s="31" t="n"/>
    </row>
    <row r="132" ht="15.75" customHeight="1">
      <c r="D132" s="32" t="n">
        <v>112938555</v>
      </c>
      <c r="E132" s="15" t="n">
        <v>112938669</v>
      </c>
      <c r="F132" s="33" t="n"/>
    </row>
    <row r="133">
      <c r="A133" s="85" t="inlineStr">
        <is>
          <t>RECORTE SAP</t>
        </is>
      </c>
      <c r="B133" s="91" t="n"/>
      <c r="C133" s="92" t="n"/>
      <c r="D133" s="86" t="inlineStr">
        <is>
          <t>COMPROBANTES ME</t>
        </is>
      </c>
      <c r="E133" s="92" t="n"/>
      <c r="F133" s="73" t="n"/>
    </row>
    <row r="134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31" t="n"/>
    </row>
    <row r="135" ht="15.75" customHeight="1">
      <c r="A135" s="24" t="n"/>
      <c r="B135" s="6" t="n"/>
      <c r="C135" s="5" t="n"/>
      <c r="D135" s="37" t="n"/>
      <c r="E135" s="33" t="n"/>
      <c r="F135" s="33" t="n"/>
      <c r="I135" s="10" t="n"/>
      <c r="J135" s="5" t="n"/>
    </row>
    <row r="136"/>
    <row r="137">
      <c r="A137" s="1" t="inlineStr">
        <is>
          <t>Cierre Caja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3" t="inlineStr">
        <is>
          <t>Del 15/03/2023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90" t="inlineStr">
        <is>
          <t>Cierre Caja</t>
        </is>
      </c>
      <c r="B139" s="90" t="inlineStr">
        <is>
          <t>Fecha</t>
        </is>
      </c>
      <c r="C139" s="90" t="inlineStr">
        <is>
          <t>Cajero</t>
        </is>
      </c>
      <c r="D139" s="90" t="inlineStr">
        <is>
          <t>Nro Voucher</t>
        </is>
      </c>
      <c r="E139" s="90" t="inlineStr">
        <is>
          <t>Nro Cuenta</t>
        </is>
      </c>
      <c r="F139" s="90" t="inlineStr">
        <is>
          <t>Tipo Ingreso</t>
        </is>
      </c>
      <c r="G139" s="91" t="n"/>
      <c r="H139" s="92" t="n"/>
      <c r="I139" s="90" t="inlineStr">
        <is>
          <t>TIPO DE INGRESO</t>
        </is>
      </c>
      <c r="J139" s="90" t="inlineStr">
        <is>
          <t>Cobrador</t>
        </is>
      </c>
    </row>
    <row r="140">
      <c r="A140" s="93" t="n"/>
      <c r="B140" s="93" t="n"/>
      <c r="C140" s="93" t="n"/>
      <c r="D140" s="93" t="n"/>
      <c r="E140" s="93" t="n"/>
      <c r="F140" s="4" t="inlineStr">
        <is>
          <t>EFECTIVO</t>
        </is>
      </c>
      <c r="G140" s="4" t="inlineStr">
        <is>
          <t>CHEQUE</t>
        </is>
      </c>
      <c r="H140" s="4" t="inlineStr">
        <is>
          <t>TRANSFERENCIA</t>
        </is>
      </c>
      <c r="I140" s="93" t="n"/>
      <c r="J140" s="93" t="n"/>
    </row>
    <row r="141">
      <c r="A141" s="5" t="inlineStr">
        <is>
          <t>CCAJ-EA58/59/23</t>
        </is>
      </c>
      <c r="B141" s="6" t="n">
        <v>45000.79736917824</v>
      </c>
      <c r="C141" s="5" t="inlineStr">
        <is>
          <t>261 ALICIA VIRGINIA QUISBERT MAMANI</t>
        </is>
      </c>
      <c r="D141" s="7" t="n"/>
      <c r="E141" s="8" t="n"/>
      <c r="F141" s="9" t="n">
        <v>1621.06</v>
      </c>
      <c r="I141" s="10" t="inlineStr">
        <is>
          <t>EFECTIVO</t>
        </is>
      </c>
      <c r="J141" s="5" t="inlineStr">
        <is>
          <t>261 ALICIA VIRGINIA QUISBERT MAMANI</t>
        </is>
      </c>
    </row>
    <row r="142">
      <c r="A142" s="5" t="inlineStr">
        <is>
          <t>CCAJ-EA58/59/23</t>
        </is>
      </c>
      <c r="B142" s="6" t="n">
        <v>45000.79736917824</v>
      </c>
      <c r="C142" s="5" t="inlineStr">
        <is>
          <t>261 ALICIA VIRGINIA QUISBERT MAMANI</t>
        </is>
      </c>
      <c r="D142" s="7" t="n"/>
      <c r="E142" s="8" t="n"/>
      <c r="H142" s="9" t="n">
        <v>685</v>
      </c>
      <c r="I142" s="5" t="inlineStr">
        <is>
          <t>TARJETA DE DÉBITO/CRÉDITO</t>
        </is>
      </c>
      <c r="J142" s="5" t="inlineStr">
        <is>
          <t>261 ALICIA VIRGINIA QUISBERT MAMANI</t>
        </is>
      </c>
    </row>
    <row r="143">
      <c r="A143" s="11" t="inlineStr">
        <is>
          <t>SAP</t>
        </is>
      </c>
      <c r="B143" s="3" t="n"/>
      <c r="C143" s="3" t="n"/>
      <c r="D143" s="7" t="n"/>
      <c r="E143" s="8" t="n"/>
      <c r="F143" s="45" t="n"/>
      <c r="I143" s="10" t="n"/>
      <c r="J143" s="5" t="n"/>
    </row>
    <row r="144">
      <c r="A144" s="85" t="inlineStr">
        <is>
          <t>RECORTE SAP</t>
        </is>
      </c>
      <c r="B144" s="91" t="n"/>
      <c r="C144" s="92" t="n"/>
      <c r="D144" s="86" t="inlineStr">
        <is>
          <t>COMPROBANTES MN</t>
        </is>
      </c>
      <c r="E144" s="92" t="n"/>
      <c r="F144" s="73" t="n"/>
    </row>
    <row r="145">
      <c r="A145" s="13" t="inlineStr">
        <is>
          <t>CIERRE DE CAJA</t>
        </is>
      </c>
      <c r="B145" s="13" t="inlineStr">
        <is>
          <t>FECHA</t>
        </is>
      </c>
      <c r="C145" s="13" t="inlineStr">
        <is>
          <t>IMPORTE</t>
        </is>
      </c>
      <c r="D145" s="13" t="inlineStr">
        <is>
          <t>DOC CAJA-BANCO</t>
        </is>
      </c>
      <c r="E145" s="13" t="inlineStr">
        <is>
          <t>COMPENSACION</t>
        </is>
      </c>
      <c r="F145" s="31" t="n"/>
    </row>
    <row r="146" ht="15.75" customHeight="1">
      <c r="D146" s="37" t="n"/>
      <c r="E146" s="33" t="n"/>
      <c r="F146" s="33" t="n"/>
    </row>
    <row r="147">
      <c r="A147" s="85" t="inlineStr">
        <is>
          <t>RECORTE SAP</t>
        </is>
      </c>
      <c r="B147" s="91" t="n"/>
      <c r="C147" s="92" t="n"/>
      <c r="D147" s="86" t="inlineStr">
        <is>
          <t>COMPROBANTES ME</t>
        </is>
      </c>
      <c r="E147" s="92" t="n"/>
      <c r="F147" s="73" t="n"/>
    </row>
    <row r="148">
      <c r="A148" s="13" t="inlineStr">
        <is>
          <t>CIERRE DE CAJA</t>
        </is>
      </c>
      <c r="B148" s="13" t="inlineStr">
        <is>
          <t>FECHA</t>
        </is>
      </c>
      <c r="C148" s="13" t="inlineStr">
        <is>
          <t>IMPORTE</t>
        </is>
      </c>
      <c r="D148" s="13" t="inlineStr">
        <is>
          <t>DOC CAJA-BANCO</t>
        </is>
      </c>
      <c r="E148" s="13" t="inlineStr">
        <is>
          <t>COMPENSACION</t>
        </is>
      </c>
      <c r="F148" s="31" t="n"/>
    </row>
    <row r="149" ht="15.75" customHeight="1">
      <c r="A149" s="24" t="n"/>
      <c r="B149" s="6" t="n"/>
      <c r="C149" s="5" t="n"/>
      <c r="D149" s="37" t="n"/>
      <c r="E149" s="33" t="n"/>
      <c r="F149" s="33" t="n"/>
      <c r="I149" s="10" t="n"/>
      <c r="J149" s="5" t="n"/>
    </row>
    <row r="150" ht="15.75" customHeight="1">
      <c r="A150" s="24" t="n"/>
      <c r="B150" s="6" t="n"/>
      <c r="C150" s="5" t="n"/>
      <c r="D150" s="37" t="n"/>
      <c r="E150" s="37" t="n"/>
      <c r="F150" s="33" t="n"/>
      <c r="I150" s="10" t="n"/>
      <c r="J150" s="5" t="n"/>
    </row>
    <row r="151">
      <c r="A151" s="1" t="inlineStr">
        <is>
          <t>Cierre Caja</t>
        </is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3" t="inlineStr">
        <is>
          <t>Del 16/03/2023</t>
        </is>
      </c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90" t="inlineStr">
        <is>
          <t>Cierre Caja</t>
        </is>
      </c>
      <c r="B153" s="90" t="inlineStr">
        <is>
          <t>Fecha</t>
        </is>
      </c>
      <c r="C153" s="90" t="inlineStr">
        <is>
          <t>Cajero</t>
        </is>
      </c>
      <c r="D153" s="90" t="inlineStr">
        <is>
          <t>Nro Voucher</t>
        </is>
      </c>
      <c r="E153" s="90" t="inlineStr">
        <is>
          <t>Nro Cuenta</t>
        </is>
      </c>
      <c r="F153" s="90" t="inlineStr">
        <is>
          <t>Tipo Ingreso</t>
        </is>
      </c>
      <c r="G153" s="91" t="n"/>
      <c r="H153" s="92" t="n"/>
      <c r="I153" s="90" t="inlineStr">
        <is>
          <t>TIPO DE INGRESO</t>
        </is>
      </c>
      <c r="J153" s="90" t="inlineStr">
        <is>
          <t>Cobrador</t>
        </is>
      </c>
    </row>
    <row r="154">
      <c r="A154" s="93" t="n"/>
      <c r="B154" s="93" t="n"/>
      <c r="C154" s="93" t="n"/>
      <c r="D154" s="93" t="n"/>
      <c r="E154" s="93" t="n"/>
      <c r="F154" s="4" t="inlineStr">
        <is>
          <t>EFECTIVO</t>
        </is>
      </c>
      <c r="G154" s="4" t="inlineStr">
        <is>
          <t>CHEQUE</t>
        </is>
      </c>
      <c r="H154" s="4" t="inlineStr">
        <is>
          <t>TRANSFERENCIA</t>
        </is>
      </c>
      <c r="I154" s="93" t="n"/>
      <c r="J154" s="93" t="n"/>
    </row>
    <row r="155">
      <c r="A155" s="5" t="inlineStr">
        <is>
          <t>CCAJ-EA58/60/23</t>
        </is>
      </c>
      <c r="B155" s="6" t="n">
        <v>45001.81018847222</v>
      </c>
      <c r="C155" s="5" t="inlineStr">
        <is>
          <t>261 ALICIA VIRGINIA QUISBERT MAMANI</t>
        </is>
      </c>
      <c r="D155" s="7" t="n"/>
      <c r="E155" s="8" t="n"/>
      <c r="F155" s="9" t="n">
        <v>3236</v>
      </c>
      <c r="I155" s="10" t="inlineStr">
        <is>
          <t>EFECTIVO</t>
        </is>
      </c>
      <c r="J155" s="5" t="inlineStr">
        <is>
          <t>261 ALICIA VIRGINIA QUISBERT MAMANI</t>
        </is>
      </c>
    </row>
    <row r="156">
      <c r="A156" s="5" t="inlineStr">
        <is>
          <t>CCAJ-EA58/60/23</t>
        </is>
      </c>
      <c r="B156" s="6" t="n">
        <v>45001.81018847222</v>
      </c>
      <c r="C156" s="5" t="inlineStr">
        <is>
          <t>261 ALICIA VIRGINIA QUISBERT MAMANI</t>
        </is>
      </c>
      <c r="D156" s="7" t="n"/>
      <c r="E156" s="8" t="n"/>
      <c r="H156" s="9" t="n">
        <v>464.75</v>
      </c>
      <c r="I156" s="5" t="inlineStr">
        <is>
          <t>TARJETA DE DÉBITO/CRÉDITO</t>
        </is>
      </c>
      <c r="J156" s="5" t="inlineStr">
        <is>
          <t>261 ALICIA VIRGINIA QUISBERT MAMANI</t>
        </is>
      </c>
    </row>
    <row r="157" ht="15.75" customHeight="1">
      <c r="A157" s="24" t="inlineStr">
        <is>
          <t>SAP</t>
        </is>
      </c>
      <c r="B157" s="6" t="n"/>
      <c r="C157" s="5" t="n"/>
      <c r="D157" s="7" t="n"/>
      <c r="E157" s="8" t="n"/>
      <c r="F157" s="33" t="n"/>
      <c r="G157" s="9" t="n"/>
      <c r="I157" s="10" t="n"/>
      <c r="J157" s="8" t="n"/>
    </row>
    <row r="158" ht="15.75" customHeight="1">
      <c r="A158" s="85" t="inlineStr">
        <is>
          <t>RECORTE SAP</t>
        </is>
      </c>
      <c r="B158" s="91" t="n"/>
      <c r="C158" s="92" t="n"/>
      <c r="D158" s="86" t="inlineStr">
        <is>
          <t>COMPROBANTES MN</t>
        </is>
      </c>
      <c r="E158" s="92" t="n"/>
      <c r="F158" s="33" t="n"/>
      <c r="G158" s="9" t="n"/>
      <c r="I158" s="10" t="n"/>
      <c r="J158" s="8" t="n"/>
    </row>
    <row r="159" ht="15.75" customHeight="1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CAJA-BANCO</t>
        </is>
      </c>
      <c r="E159" s="13" t="inlineStr">
        <is>
          <t>COMPENSACION</t>
        </is>
      </c>
      <c r="F159" s="33" t="n"/>
      <c r="G159" s="9" t="n"/>
      <c r="I159" s="10" t="n"/>
      <c r="J159" s="8" t="n"/>
    </row>
    <row r="160" ht="15.75" customHeight="1">
      <c r="D160" s="37" t="n"/>
      <c r="E160" s="33" t="n"/>
      <c r="F160" s="33" t="n"/>
      <c r="G160" s="9" t="n"/>
      <c r="I160" s="10" t="n"/>
      <c r="J160" s="8" t="n"/>
    </row>
    <row r="161" ht="15.75" customHeight="1">
      <c r="A161" s="85" t="inlineStr">
        <is>
          <t>RECORTE SAP</t>
        </is>
      </c>
      <c r="B161" s="91" t="n"/>
      <c r="C161" s="92" t="n"/>
      <c r="D161" s="86" t="inlineStr">
        <is>
          <t>COMPROBANTES ME</t>
        </is>
      </c>
      <c r="E161" s="92" t="n"/>
      <c r="F161" s="33" t="n"/>
      <c r="G161" s="9" t="n"/>
      <c r="I161" s="10" t="n"/>
      <c r="J161" s="8" t="n"/>
    </row>
    <row r="162" ht="15.75" customHeight="1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CAJA-BANCO</t>
        </is>
      </c>
      <c r="E162" s="13" t="inlineStr">
        <is>
          <t>COMPENSACION</t>
        </is>
      </c>
      <c r="F162" s="33" t="n"/>
      <c r="G162" s="9" t="n"/>
      <c r="I162" s="10" t="n"/>
      <c r="J162" s="8" t="n"/>
    </row>
    <row r="163" ht="15.75" customHeight="1">
      <c r="A163" s="24" t="n"/>
      <c r="B163" s="6" t="n"/>
      <c r="C163" s="5" t="n"/>
      <c r="D163" s="37" t="n"/>
      <c r="E163" s="33" t="n"/>
      <c r="F163" s="33" t="n"/>
      <c r="G163" s="9" t="n"/>
      <c r="I163" s="10" t="n"/>
      <c r="J163" s="8" t="n"/>
    </row>
  </sheetData>
  <mergeCells count="132">
    <mergeCell ref="I75:I76"/>
    <mergeCell ref="J75:J76"/>
    <mergeCell ref="A75:A76"/>
    <mergeCell ref="B75:B76"/>
    <mergeCell ref="C75:C76"/>
    <mergeCell ref="D75:D76"/>
    <mergeCell ref="E75:E76"/>
    <mergeCell ref="F75:H75"/>
    <mergeCell ref="I84:I85"/>
    <mergeCell ref="J84:J85"/>
    <mergeCell ref="A84:A85"/>
    <mergeCell ref="B84:B85"/>
    <mergeCell ref="C84:C85"/>
    <mergeCell ref="D84:D85"/>
    <mergeCell ref="E84:E85"/>
    <mergeCell ref="F84:H84"/>
    <mergeCell ref="I24:I25"/>
    <mergeCell ref="J24:J25"/>
    <mergeCell ref="A24:A25"/>
    <mergeCell ref="B24:B25"/>
    <mergeCell ref="C24:C25"/>
    <mergeCell ref="D24:D25"/>
    <mergeCell ref="E24:E25"/>
    <mergeCell ref="F24:H24"/>
    <mergeCell ref="I3:I4"/>
    <mergeCell ref="J3:J4"/>
    <mergeCell ref="A3:A4"/>
    <mergeCell ref="B3:B4"/>
    <mergeCell ref="C3:C4"/>
    <mergeCell ref="D3:D4"/>
    <mergeCell ref="E3:E4"/>
    <mergeCell ref="F3:H3"/>
    <mergeCell ref="F13:H13"/>
    <mergeCell ref="I13:I14"/>
    <mergeCell ref="J13:J14"/>
    <mergeCell ref="A13:A14"/>
    <mergeCell ref="B13:B14"/>
    <mergeCell ref="C13:C14"/>
    <mergeCell ref="D13:D14"/>
    <mergeCell ref="E13:E14"/>
    <mergeCell ref="J35:J36"/>
    <mergeCell ref="A45:A46"/>
    <mergeCell ref="B45:B46"/>
    <mergeCell ref="C45:C46"/>
    <mergeCell ref="D45:D46"/>
    <mergeCell ref="E45:E46"/>
    <mergeCell ref="F45:H45"/>
    <mergeCell ref="A35:A36"/>
    <mergeCell ref="F35:H35"/>
    <mergeCell ref="I45:I46"/>
    <mergeCell ref="J45:J46"/>
    <mergeCell ref="B35:B36"/>
    <mergeCell ref="C35:C36"/>
    <mergeCell ref="D35:D36"/>
    <mergeCell ref="E35:E36"/>
    <mergeCell ref="I35:I36"/>
    <mergeCell ref="I65:I66"/>
    <mergeCell ref="J65:J66"/>
    <mergeCell ref="A65:A66"/>
    <mergeCell ref="B65:B66"/>
    <mergeCell ref="C65:C66"/>
    <mergeCell ref="D65:D66"/>
    <mergeCell ref="E65:E66"/>
    <mergeCell ref="F65:H65"/>
    <mergeCell ref="I55:I56"/>
    <mergeCell ref="J55:J56"/>
    <mergeCell ref="A55:A56"/>
    <mergeCell ref="B55:B56"/>
    <mergeCell ref="C55:C56"/>
    <mergeCell ref="D55:D56"/>
    <mergeCell ref="E55:E56"/>
    <mergeCell ref="F55:H55"/>
    <mergeCell ref="I94:I95"/>
    <mergeCell ref="J94:J95"/>
    <mergeCell ref="A104:A105"/>
    <mergeCell ref="B104:B105"/>
    <mergeCell ref="C104:C105"/>
    <mergeCell ref="D104:D105"/>
    <mergeCell ref="E104:E105"/>
    <mergeCell ref="F104:H104"/>
    <mergeCell ref="I104:I105"/>
    <mergeCell ref="J104:J105"/>
    <mergeCell ref="A94:A95"/>
    <mergeCell ref="B94:B95"/>
    <mergeCell ref="C94:C95"/>
    <mergeCell ref="D94:D95"/>
    <mergeCell ref="E94:E95"/>
    <mergeCell ref="F94:H94"/>
    <mergeCell ref="J114:J115"/>
    <mergeCell ref="A114:A115"/>
    <mergeCell ref="B114:B115"/>
    <mergeCell ref="C114:C115"/>
    <mergeCell ref="D114:D115"/>
    <mergeCell ref="E114:E115"/>
    <mergeCell ref="F114:H114"/>
    <mergeCell ref="I139:I140"/>
    <mergeCell ref="J139:J140"/>
    <mergeCell ref="A139:A140"/>
    <mergeCell ref="B139:B140"/>
    <mergeCell ref="C139:C140"/>
    <mergeCell ref="D139:D140"/>
    <mergeCell ref="E139:E140"/>
    <mergeCell ref="F139:H139"/>
    <mergeCell ref="I125:I126"/>
    <mergeCell ref="J125:J126"/>
    <mergeCell ref="A125:A126"/>
    <mergeCell ref="B125:B126"/>
    <mergeCell ref="C125:C126"/>
    <mergeCell ref="D125:D126"/>
    <mergeCell ref="E125:E126"/>
    <mergeCell ref="F125:H125"/>
    <mergeCell ref="A130:C130"/>
    <mergeCell ref="D130:E130"/>
    <mergeCell ref="A133:C133"/>
    <mergeCell ref="D133:E133"/>
    <mergeCell ref="A144:C144"/>
    <mergeCell ref="D144:E144"/>
    <mergeCell ref="A147:C147"/>
    <mergeCell ref="D147:E147"/>
    <mergeCell ref="I114:I115"/>
    <mergeCell ref="A158:C158"/>
    <mergeCell ref="D158:E158"/>
    <mergeCell ref="A161:C161"/>
    <mergeCell ref="D161:E161"/>
    <mergeCell ref="I153:I154"/>
    <mergeCell ref="J153:J154"/>
    <mergeCell ref="A153:A154"/>
    <mergeCell ref="B153:B154"/>
    <mergeCell ref="C153:C154"/>
    <mergeCell ref="D153:D154"/>
    <mergeCell ref="E153:E154"/>
    <mergeCell ref="F153:H153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351"/>
  <sheetViews>
    <sheetView topLeftCell="A1337" workbookViewId="0">
      <selection activeCell="A1344" sqref="A1344"/>
    </sheetView>
  </sheetViews>
  <sheetFormatPr baseColWidth="10" defaultRowHeight="15"/>
  <cols>
    <col width="16.28515625" bestFit="1" customWidth="1" min="1" max="1"/>
    <col width="11" customWidth="1" min="2" max="2"/>
    <col width="37.42578125" bestFit="1" customWidth="1" min="3" max="3"/>
    <col width="12.7109375" customWidth="1" min="4" max="4"/>
    <col width="24" customWidth="1" min="5" max="5"/>
    <col width="14.140625" customWidth="1" min="6" max="6"/>
    <col width="8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CCAJ-SC39/93/2023</t>
        </is>
      </c>
      <c r="B5" s="6" t="n">
        <v>44985.40812282408</v>
      </c>
      <c r="C5" s="5" t="inlineStr">
        <is>
          <t>1386 EINAR CHOQUETIJLLA - COBRADOR</t>
        </is>
      </c>
      <c r="D5" s="7" t="n">
        <v>288010</v>
      </c>
      <c r="E5" s="8" t="inlineStr">
        <is>
          <t>BISA-100072017</t>
        </is>
      </c>
      <c r="H5" s="9" t="n">
        <v>21088.8</v>
      </c>
      <c r="I5" s="5" t="inlineStr">
        <is>
          <t>DEPÓSITO BANCARIO</t>
        </is>
      </c>
      <c r="J5" s="8" t="inlineStr">
        <is>
          <t>3323 JORGE SUBIRANA SANCHEZ</t>
        </is>
      </c>
    </row>
    <row r="6">
      <c r="A6" s="5" t="inlineStr">
        <is>
          <t>CCAJ-SC39/93/2023</t>
        </is>
      </c>
      <c r="B6" s="6" t="n">
        <v>44985.40812282408</v>
      </c>
      <c r="C6" s="5" t="inlineStr">
        <is>
          <t>1386 EINAR CHOQUETIJLLA - COBRADOR</t>
        </is>
      </c>
      <c r="D6" s="7" t="n">
        <v>288015</v>
      </c>
      <c r="E6" s="5" t="inlineStr">
        <is>
          <t>BANCO INDUSTRIAL-100070049</t>
        </is>
      </c>
      <c r="H6" s="9" t="n">
        <v>44450</v>
      </c>
      <c r="I6" s="5" t="inlineStr">
        <is>
          <t>DEPÓSITO BANCARIO</t>
        </is>
      </c>
      <c r="J6" s="8" t="inlineStr">
        <is>
          <t>3323 JORGE SUBIRANA SANCHEZ</t>
        </is>
      </c>
    </row>
    <row r="7">
      <c r="A7" s="5" t="inlineStr">
        <is>
          <t>CCAJ-SC39/93/2023</t>
        </is>
      </c>
      <c r="B7" s="6" t="n">
        <v>44985.40812282408</v>
      </c>
      <c r="C7" s="5" t="inlineStr">
        <is>
          <t>1386 EINAR CHOQUETIJLLA - COBRADOR</t>
        </is>
      </c>
      <c r="D7" s="7" t="n"/>
      <c r="E7" s="8" t="n"/>
      <c r="F7" s="9" t="n">
        <v>2522.2</v>
      </c>
      <c r="I7" s="10" t="inlineStr">
        <is>
          <t>EFECTIVO</t>
        </is>
      </c>
      <c r="J7" s="8" t="inlineStr">
        <is>
          <t>2551 EDMUNDO CAYANI M.</t>
        </is>
      </c>
    </row>
    <row r="8">
      <c r="A8" s="5" t="inlineStr">
        <is>
          <t>CCAJ-SC39/93/2023</t>
        </is>
      </c>
      <c r="B8" s="6" t="n">
        <v>44985.40812282408</v>
      </c>
      <c r="C8" s="5" t="inlineStr">
        <is>
          <t>1386 EINAR CHOQUETIJLLA - COBRADOR</t>
        </is>
      </c>
      <c r="D8" s="7" t="n"/>
      <c r="E8" s="8" t="n"/>
      <c r="F8" s="9" t="n">
        <v>206246.5</v>
      </c>
      <c r="I8" s="10" t="inlineStr">
        <is>
          <t>EFECTIVO</t>
        </is>
      </c>
      <c r="J8" s="8" t="inlineStr">
        <is>
          <t>3323 JORGE SUBIRANA SANCHEZ</t>
        </is>
      </c>
    </row>
    <row r="9">
      <c r="A9" s="5" t="inlineStr">
        <is>
          <t>CCAJ-SC39/93/2023</t>
        </is>
      </c>
      <c r="B9" s="6" t="n">
        <v>44985.40812282408</v>
      </c>
      <c r="C9" s="5" t="inlineStr">
        <is>
          <t>1386 EINAR CHOQUETIJLLA - COBRADOR</t>
        </is>
      </c>
      <c r="D9" s="7" t="n"/>
      <c r="E9" s="8" t="n"/>
      <c r="F9" s="9" t="n">
        <v>4706.8</v>
      </c>
      <c r="I9" s="10" t="inlineStr">
        <is>
          <t>EFECTIVO</t>
        </is>
      </c>
      <c r="J9" s="8" t="inlineStr">
        <is>
          <t>4309 RODRIGO RAMOS - T11</t>
        </is>
      </c>
    </row>
    <row r="10">
      <c r="A10" s="5" t="inlineStr">
        <is>
          <t>CCAJ-SC39/93/2023</t>
        </is>
      </c>
      <c r="B10" s="6" t="n">
        <v>44985.40812282408</v>
      </c>
      <c r="C10" s="5" t="inlineStr">
        <is>
          <t>1386 EINAR CHOQUETIJLLA - COBRADOR</t>
        </is>
      </c>
      <c r="D10" s="7" t="n"/>
      <c r="E10" s="8" t="n"/>
      <c r="F10" s="9" t="n">
        <v>20499.1</v>
      </c>
      <c r="I10" s="10" t="inlineStr">
        <is>
          <t>EFECTIVO</t>
        </is>
      </c>
      <c r="J10" s="8" t="inlineStr">
        <is>
          <t>4309 RODRIGO RAMOS - T18</t>
        </is>
      </c>
    </row>
    <row r="11">
      <c r="A11" s="5" t="inlineStr">
        <is>
          <t>CCAJ-SC39/93/2023</t>
        </is>
      </c>
      <c r="B11" s="6" t="n">
        <v>44985.40812282408</v>
      </c>
      <c r="C11" s="5" t="inlineStr">
        <is>
          <t>1386 EINAR CHOQUETIJLLA - COBRADOR</t>
        </is>
      </c>
      <c r="D11" s="7" t="n"/>
      <c r="E11" s="8" t="n"/>
      <c r="F11" s="9" t="n">
        <v>37698.6</v>
      </c>
      <c r="I11" s="10" t="inlineStr">
        <is>
          <t>EFECTIVO</t>
        </is>
      </c>
      <c r="J11" s="8" t="inlineStr">
        <is>
          <t>4309 RODRIGO RAMOS - T23</t>
        </is>
      </c>
    </row>
    <row r="12">
      <c r="A12" s="5" t="inlineStr">
        <is>
          <t>CCAJ-SC39/93/2023</t>
        </is>
      </c>
      <c r="B12" s="6" t="n">
        <v>44985.40812282408</v>
      </c>
      <c r="C12" s="5" t="inlineStr">
        <is>
          <t>1386 EINAR CHOQUETIJLLA - COBRADOR</t>
        </is>
      </c>
      <c r="D12" s="7" t="n"/>
      <c r="E12" s="8" t="n"/>
      <c r="F12" s="9" t="n">
        <v>23307</v>
      </c>
      <c r="I12" s="10" t="inlineStr">
        <is>
          <t>EFECTIVO</t>
        </is>
      </c>
      <c r="J12" s="8" t="inlineStr">
        <is>
          <t>4309 RODRIGO RAMOS - T25</t>
        </is>
      </c>
    </row>
    <row r="13">
      <c r="A13" s="11" t="inlineStr">
        <is>
          <t>SAP</t>
        </is>
      </c>
      <c r="B13" s="3" t="n"/>
      <c r="C13" s="3" t="n"/>
      <c r="D13" s="20">
        <f>263103.4+31876.8</f>
        <v/>
      </c>
      <c r="E13" s="8" t="n"/>
      <c r="F13" s="12">
        <f>SUM(F5:G12)</f>
        <v/>
      </c>
      <c r="H13" s="9" t="n"/>
      <c r="I13" s="10" t="n"/>
      <c r="J13" s="5" t="n"/>
    </row>
    <row r="14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7" t="n"/>
      <c r="E14" s="8" t="n"/>
      <c r="H14" s="9" t="n"/>
      <c r="I14" s="10" t="n"/>
      <c r="J14" s="5" t="n"/>
    </row>
    <row r="15" ht="15.75" customHeight="1">
      <c r="A15" s="5" t="n"/>
      <c r="B15" s="6" t="n"/>
      <c r="C15" s="5" t="n"/>
      <c r="D15" s="18" t="n">
        <v>112846595</v>
      </c>
      <c r="E15" s="15" t="n">
        <v>112846693</v>
      </c>
      <c r="H15" s="9" t="n"/>
      <c r="I15" s="10" t="n"/>
      <c r="J15" s="5" t="n"/>
    </row>
    <row r="16" ht="15.75" customHeight="1">
      <c r="A16" s="5" t="n"/>
      <c r="B16" s="6" t="n"/>
      <c r="C16" s="5" t="n"/>
      <c r="D16" s="18" t="n">
        <v>112846596</v>
      </c>
      <c r="E16" s="15" t="n">
        <v>112846733</v>
      </c>
      <c r="H16" s="9" t="n"/>
      <c r="I16" s="10" t="n"/>
      <c r="J16" s="5" t="n"/>
    </row>
    <row r="17">
      <c r="A17" s="5" t="n"/>
      <c r="B17" s="6" t="n"/>
      <c r="C17" s="5" t="n"/>
      <c r="D17" s="16" t="inlineStr">
        <is>
          <t>BOOT</t>
        </is>
      </c>
      <c r="E17" s="8" t="n"/>
      <c r="H17" s="9" t="n"/>
      <c r="I17" s="10" t="n"/>
      <c r="J17" s="5" t="n"/>
    </row>
    <row r="18">
      <c r="A18" s="5" t="n"/>
      <c r="B18" s="6" t="n"/>
      <c r="C18" s="5" t="n"/>
      <c r="D18" s="21" t="n"/>
      <c r="E18" s="8" t="n"/>
      <c r="H18" s="9" t="n"/>
      <c r="I18" s="10" t="n"/>
      <c r="J18" s="5" t="n"/>
    </row>
    <row r="19">
      <c r="A19" s="5" t="inlineStr">
        <is>
          <t>CCAJ-SC39/94/2023</t>
        </is>
      </c>
      <c r="B19" s="6" t="n">
        <v>44985.66350972222</v>
      </c>
      <c r="C19" s="5" t="inlineStr">
        <is>
          <t>1386 EINAR CHOQUETIJLLA - COBRADOR</t>
        </is>
      </c>
      <c r="D19" s="7" t="n"/>
      <c r="E19" s="8" t="n"/>
      <c r="F19" s="9" t="n">
        <v>3617.2</v>
      </c>
      <c r="I19" s="10" t="inlineStr">
        <is>
          <t>EFECTIVO</t>
        </is>
      </c>
      <c r="J19" s="8" t="inlineStr">
        <is>
          <t>1973 BASILIA CRUZ AJARACHI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H20" s="9" t="n"/>
      <c r="I20" s="10" t="n"/>
      <c r="J20" s="5" t="n"/>
    </row>
    <row r="21">
      <c r="A21" s="13" t="inlineStr">
        <is>
          <t>FECHA</t>
        </is>
      </c>
      <c r="B21" s="13" t="inlineStr">
        <is>
          <t>CIERRE DE CAJA</t>
        </is>
      </c>
      <c r="C21" s="13" t="inlineStr">
        <is>
          <t>IMPORTE</t>
        </is>
      </c>
      <c r="D21" s="7" t="n"/>
      <c r="E21" s="8" t="n"/>
      <c r="H21" s="9" t="n"/>
      <c r="I21" s="10" t="n"/>
      <c r="J21" s="5" t="n"/>
    </row>
    <row r="22">
      <c r="A22" s="22" t="inlineStr">
        <is>
          <t>DIFERENCIA DE PRECIOS EN FACTURAS PAGADAS Bs 3617,20 S/G CORREO DEL 01/03/23</t>
        </is>
      </c>
      <c r="B22" s="23" t="n"/>
      <c r="C22" s="22" t="n"/>
      <c r="D22" s="7" t="n"/>
      <c r="E22" s="8" t="n"/>
      <c r="H22" s="9" t="n"/>
      <c r="I22" s="10" t="n"/>
      <c r="J22" s="5" t="n"/>
    </row>
    <row r="23">
      <c r="A23" s="24" t="n"/>
      <c r="B23" s="25" t="n"/>
      <c r="C23" s="24" t="n"/>
      <c r="D23" s="7" t="n"/>
      <c r="E23" s="8" t="n"/>
      <c r="H23" s="9" t="n"/>
      <c r="I23" s="10" t="n"/>
      <c r="J23" s="5" t="n"/>
    </row>
    <row r="24">
      <c r="A24" s="24" t="n"/>
      <c r="B24" s="25" t="n"/>
      <c r="C24" s="24" t="n"/>
      <c r="D24" s="7" t="n"/>
      <c r="E24" s="8" t="n"/>
      <c r="H24" s="9" t="n"/>
      <c r="I24" s="10" t="n"/>
      <c r="J24" s="5" t="n"/>
    </row>
    <row r="25">
      <c r="A25" s="5" t="n"/>
      <c r="B25" s="6" t="n"/>
      <c r="C25" s="5" t="n"/>
      <c r="D25" s="7" t="n"/>
      <c r="E25" s="8" t="n"/>
      <c r="H25" s="9" t="n"/>
      <c r="I25" s="10" t="n"/>
      <c r="J25" s="5" t="n"/>
    </row>
    <row r="26">
      <c r="A26" s="5" t="inlineStr">
        <is>
          <t>CCAJ-SC39/95/202</t>
        </is>
      </c>
      <c r="B26" s="6" t="n">
        <v>44985.96420091435</v>
      </c>
      <c r="C26" s="5" t="inlineStr">
        <is>
          <t xml:space="preserve">1386 EINAR CHOQUETIJLLA - </t>
        </is>
      </c>
      <c r="D26" s="7" t="n"/>
      <c r="E26" s="8" t="n"/>
      <c r="G26" s="9" t="n">
        <v>805.09</v>
      </c>
      <c r="I26" s="10" t="inlineStr">
        <is>
          <t>CHEQUE</t>
        </is>
      </c>
      <c r="J26" s="8" t="inlineStr">
        <is>
          <t>2551 EDMUNDO CAYANI M.</t>
        </is>
      </c>
    </row>
    <row r="27">
      <c r="A27" s="5" t="inlineStr">
        <is>
          <t>CCAJ-SC39/95/2023</t>
        </is>
      </c>
      <c r="B27" s="6" t="n">
        <v>44985.96420091435</v>
      </c>
      <c r="C27" s="5" t="inlineStr">
        <is>
          <t>1386 EINAR CHOQUETIJLLA - COBRADOR</t>
        </is>
      </c>
      <c r="D27" s="7" t="n"/>
      <c r="E27" s="8" t="n"/>
      <c r="G27" s="9" t="n">
        <v>23192.67</v>
      </c>
      <c r="I27" s="10" t="inlineStr">
        <is>
          <t>CHEQUE</t>
        </is>
      </c>
      <c r="J27" s="5" t="inlineStr">
        <is>
          <t>4307 PEDRO GALARZA TERCEROS</t>
        </is>
      </c>
    </row>
    <row r="28">
      <c r="A28" s="5" t="inlineStr">
        <is>
          <t>CCAJ-SC39/95/202</t>
        </is>
      </c>
      <c r="B28" s="6" t="n">
        <v>44985.96420091435</v>
      </c>
      <c r="C28" s="5" t="inlineStr">
        <is>
          <t xml:space="preserve">1386 EINAR CHOQUETIJLLA - </t>
        </is>
      </c>
      <c r="D28" s="17" t="n">
        <v>52716865293</v>
      </c>
      <c r="E28" s="5" t="inlineStr">
        <is>
          <t>BANCO INDUSTRIAL-100070049</t>
        </is>
      </c>
      <c r="H28" s="9" t="n">
        <v>63.21</v>
      </c>
      <c r="I28" s="5" t="inlineStr">
        <is>
          <t>DEPÓSITO BANCARIO</t>
        </is>
      </c>
      <c r="J28" s="5" t="inlineStr">
        <is>
          <t>4307 PEDRO GALARZA TERCEROS</t>
        </is>
      </c>
    </row>
    <row r="29">
      <c r="A29" s="5" t="inlineStr">
        <is>
          <t>CCAJ-SC39/95/202</t>
        </is>
      </c>
      <c r="B29" s="6" t="n">
        <v>44985.96420091435</v>
      </c>
      <c r="C29" s="5" t="inlineStr">
        <is>
          <t xml:space="preserve">1386 EINAR CHOQUETIJLLA - </t>
        </is>
      </c>
      <c r="D29" s="17" t="n">
        <v>45133214809</v>
      </c>
      <c r="E29" s="5" t="inlineStr">
        <is>
          <t>BANCO INDUSTRIAL-100070049</t>
        </is>
      </c>
      <c r="H29" s="9" t="n">
        <v>4316</v>
      </c>
      <c r="I29" s="5" t="inlineStr">
        <is>
          <t>DEPÓSITO BANCARIO</t>
        </is>
      </c>
      <c r="J29" s="5" t="inlineStr">
        <is>
          <t>4307 PEDRO GALARZA TERCEROS</t>
        </is>
      </c>
    </row>
    <row r="30">
      <c r="A30" s="5" t="inlineStr">
        <is>
          <t>CCAJ-SC39/95/2023</t>
        </is>
      </c>
      <c r="B30" s="6" t="n">
        <v>44985.96420091435</v>
      </c>
      <c r="C30" s="5" t="inlineStr">
        <is>
          <t>1386 EINAR CHOQUETIJLLA - COBRADOR</t>
        </is>
      </c>
      <c r="D30" s="7" t="n">
        <v>20353</v>
      </c>
      <c r="E30" s="5" t="inlineStr">
        <is>
          <t>BANCO DE CREDITO-7015054675359</t>
        </is>
      </c>
      <c r="H30" s="9" t="n">
        <v>2000</v>
      </c>
      <c r="I30" s="5" t="inlineStr">
        <is>
          <t>DEPÓSITO BANCARIO</t>
        </is>
      </c>
      <c r="J30" s="5" t="inlineStr">
        <is>
          <t>4307 PEDRO GALARZA TERCEROS</t>
        </is>
      </c>
    </row>
    <row r="31">
      <c r="A31" s="5" t="inlineStr">
        <is>
          <t>CCAJ-SC39/95/2023</t>
        </is>
      </c>
      <c r="B31" s="6" t="n">
        <v>44985.96420091435</v>
      </c>
      <c r="C31" s="5" t="inlineStr">
        <is>
          <t>1386 EINAR CHOQUETIJLLA - COBRADOR</t>
        </is>
      </c>
      <c r="D31" s="7" t="n">
        <v>76653</v>
      </c>
      <c r="E31" s="5" t="inlineStr">
        <is>
          <t>BANCO DE CREDITO-7015054675359</t>
        </is>
      </c>
      <c r="H31" s="9" t="n">
        <v>0.57</v>
      </c>
      <c r="I31" s="5" t="inlineStr">
        <is>
          <t>DEPÓSITO BANCARIO</t>
        </is>
      </c>
      <c r="J31" s="5" t="inlineStr">
        <is>
          <t>1989 PATRICIA MARCELA UGALDE QUIROZ</t>
        </is>
      </c>
    </row>
    <row r="32">
      <c r="A32" s="5" t="inlineStr">
        <is>
          <t>CCAJ-SC39/95/2023</t>
        </is>
      </c>
      <c r="B32" s="6" t="n">
        <v>44985.96420091435</v>
      </c>
      <c r="C32" s="5" t="inlineStr">
        <is>
          <t>1386 EINAR CHOQUETIJLLA - COBRADOR</t>
        </is>
      </c>
      <c r="D32" s="7" t="n">
        <v>472409</v>
      </c>
      <c r="E32" s="5" t="inlineStr">
        <is>
          <t>BANCO DE CREDITO-7015054675359</t>
        </is>
      </c>
      <c r="H32" s="9" t="n">
        <v>290.49</v>
      </c>
      <c r="I32" s="5" t="inlineStr">
        <is>
          <t>DEPÓSITO BANCARIO</t>
        </is>
      </c>
      <c r="J32" s="5" t="inlineStr">
        <is>
          <t>1989 PATRICIA MARCELA UGALDE QUIROZ</t>
        </is>
      </c>
    </row>
    <row r="33">
      <c r="A33" s="5" t="inlineStr">
        <is>
          <t>CCAJ-SC39/95/2023</t>
        </is>
      </c>
      <c r="B33" s="6" t="n">
        <v>44985.96420091435</v>
      </c>
      <c r="C33" s="5" t="inlineStr">
        <is>
          <t>1386 EINAR CHOQUETIJLLA - COBRADOR</t>
        </is>
      </c>
      <c r="D33" s="17" t="n">
        <v>45143572154</v>
      </c>
      <c r="E33" s="5" t="inlineStr">
        <is>
          <t>BANCO INDUSTRIAL-100070049</t>
        </is>
      </c>
      <c r="H33" s="9" t="n">
        <v>738</v>
      </c>
      <c r="I33" s="5" t="inlineStr">
        <is>
          <t>DEPÓSITO BANCARIO</t>
        </is>
      </c>
      <c r="J33" s="5" t="inlineStr">
        <is>
          <t>1989 PATRICIA MARCELA UGALDE QUIROZ</t>
        </is>
      </c>
    </row>
    <row r="34">
      <c r="A34" s="5" t="inlineStr">
        <is>
          <t>CCAJ-SC39/95/2023</t>
        </is>
      </c>
      <c r="B34" s="6" t="n">
        <v>44985.96420091435</v>
      </c>
      <c r="C34" s="5" t="inlineStr">
        <is>
          <t>1386 EINAR CHOQUETIJLLA - COBRADOR</t>
        </is>
      </c>
      <c r="D34" s="17" t="n">
        <v>45173268826</v>
      </c>
      <c r="E34" s="5" t="inlineStr">
        <is>
          <t>BANCO INDUSTRIAL-100070049</t>
        </is>
      </c>
      <c r="H34" s="9" t="n">
        <v>197.96</v>
      </c>
      <c r="I34" s="5" t="inlineStr">
        <is>
          <t>DEPÓSITO BANCARIO</t>
        </is>
      </c>
      <c r="J34" s="5" t="inlineStr">
        <is>
          <t>1989 PATRICIA MARCELA UGALDE QUIROZ</t>
        </is>
      </c>
    </row>
    <row r="35">
      <c r="A35" s="5" t="inlineStr">
        <is>
          <t>CCAJ-SC39/95/2023</t>
        </is>
      </c>
      <c r="B35" s="6" t="n">
        <v>44985.96420091435</v>
      </c>
      <c r="C35" s="5" t="inlineStr">
        <is>
          <t>1386 EINAR CHOQUETIJLLA - COBRADOR</t>
        </is>
      </c>
      <c r="D35" s="17" t="n">
        <v>45113362126</v>
      </c>
      <c r="E35" s="5" t="inlineStr">
        <is>
          <t>BANCO INDUSTRIAL-100070049</t>
        </is>
      </c>
      <c r="H35" s="9" t="n">
        <v>480</v>
      </c>
      <c r="I35" s="5" t="inlineStr">
        <is>
          <t>DEPÓSITO BANCARIO</t>
        </is>
      </c>
      <c r="J35" s="5" t="inlineStr">
        <is>
          <t>1989 PATRICIA MARCELA UGALDE QUIROZ</t>
        </is>
      </c>
    </row>
    <row r="36">
      <c r="A36" s="5" t="inlineStr">
        <is>
          <t>CCAJ-SC39/95/2023</t>
        </is>
      </c>
      <c r="B36" s="6" t="n">
        <v>44985.96420091435</v>
      </c>
      <c r="C36" s="5" t="inlineStr">
        <is>
          <t>1386 EINAR CHOQUETIJLLA - COBRADOR</t>
        </is>
      </c>
      <c r="D36" s="17" t="n">
        <v>45123347091</v>
      </c>
      <c r="E36" s="5" t="inlineStr">
        <is>
          <t>BANCO INDUSTRIAL-100070049</t>
        </is>
      </c>
      <c r="H36" s="9" t="n">
        <v>1336.68</v>
      </c>
      <c r="I36" s="5" t="inlineStr">
        <is>
          <t>DEPÓSITO BANCARIO</t>
        </is>
      </c>
      <c r="J36" s="5" t="inlineStr">
        <is>
          <t>1989 PATRICIA MARCELA UGALDE QUIROZ</t>
        </is>
      </c>
    </row>
    <row r="37">
      <c r="A37" s="5" t="inlineStr">
        <is>
          <t>CCAJ-SC39/95/2023</t>
        </is>
      </c>
      <c r="B37" s="6" t="n">
        <v>44985.96420091435</v>
      </c>
      <c r="C37" s="5" t="inlineStr">
        <is>
          <t>1386 EINAR CHOQUETIJLLA - COBRADOR</t>
        </is>
      </c>
      <c r="D37" s="17" t="n">
        <v>45173269281</v>
      </c>
      <c r="E37" s="5" t="inlineStr">
        <is>
          <t>BANCO INDUSTRIAL-100070049</t>
        </is>
      </c>
      <c r="H37" s="9" t="n">
        <v>867.28</v>
      </c>
      <c r="I37" s="5" t="inlineStr">
        <is>
          <t>DEPÓSITO BANCARIO</t>
        </is>
      </c>
      <c r="J37" s="5" t="inlineStr">
        <is>
          <t>1989 PATRICIA MARCELA UGALDE QUIROZ</t>
        </is>
      </c>
    </row>
    <row r="38">
      <c r="A38" s="5" t="inlineStr">
        <is>
          <t>CCAJ-SC39/95/2023</t>
        </is>
      </c>
      <c r="B38" s="6" t="n">
        <v>44985.96420091435</v>
      </c>
      <c r="C38" s="5" t="inlineStr">
        <is>
          <t>1386 EINAR CHOQUETIJLLA - COBRADOR</t>
        </is>
      </c>
      <c r="D38" s="17" t="n">
        <v>45163301559</v>
      </c>
      <c r="E38" s="5" t="inlineStr">
        <is>
          <t>BANCO INDUSTRIAL-100070049</t>
        </is>
      </c>
      <c r="H38" s="9" t="n">
        <v>14840</v>
      </c>
      <c r="I38" s="5" t="inlineStr">
        <is>
          <t>DEPÓSITO BANCARIO</t>
        </is>
      </c>
      <c r="J38" s="5" t="inlineStr">
        <is>
          <t>1989 PATRICIA MARCELA UGALDE QUIROZ</t>
        </is>
      </c>
    </row>
    <row r="39">
      <c r="A39" s="5" t="inlineStr">
        <is>
          <t>CCAJ-SC39/95/2023</t>
        </is>
      </c>
      <c r="B39" s="6" t="n">
        <v>44985.96420091435</v>
      </c>
      <c r="C39" s="5" t="inlineStr">
        <is>
          <t>1386 EINAR CHOQUETIJLLA - COBRADOR</t>
        </is>
      </c>
      <c r="D39" s="17" t="n">
        <v>45163301303</v>
      </c>
      <c r="E39" s="5" t="inlineStr">
        <is>
          <t>BANCO INDUSTRIAL-100070049</t>
        </is>
      </c>
      <c r="H39" s="9" t="n">
        <v>13000</v>
      </c>
      <c r="I39" s="5" t="inlineStr">
        <is>
          <t>DEPÓSITO BANCARIO</t>
        </is>
      </c>
      <c r="J39" s="5" t="inlineStr">
        <is>
          <t>4863 MOISES MENACHO MONTAÑO</t>
        </is>
      </c>
    </row>
    <row r="40">
      <c r="A40" s="5" t="inlineStr">
        <is>
          <t>CCAJ-SC39/95/2023</t>
        </is>
      </c>
      <c r="B40" s="6" t="n">
        <v>44985.96420091435</v>
      </c>
      <c r="C40" s="5" t="inlineStr">
        <is>
          <t>1386 EINAR CHOQUETIJLLA - COBRADOR</t>
        </is>
      </c>
      <c r="D40" s="7" t="n">
        <v>217690</v>
      </c>
      <c r="E40" s="5" t="inlineStr">
        <is>
          <t>BANCO DE CREDITO-7015054675359</t>
        </is>
      </c>
      <c r="H40" s="9" t="n">
        <v>100</v>
      </c>
      <c r="I40" s="5" t="inlineStr">
        <is>
          <t>DEPÓSITO BANCARIO</t>
        </is>
      </c>
      <c r="J40" s="5" t="inlineStr">
        <is>
          <t>1989 PATRICIA MARCELA UGALDE QUIROZ</t>
        </is>
      </c>
    </row>
    <row r="41">
      <c r="A41" s="5" t="inlineStr">
        <is>
          <t>CCAJ-SC39/95/2023</t>
        </is>
      </c>
      <c r="B41" s="6" t="n">
        <v>44985.96420091435</v>
      </c>
      <c r="C41" s="5" t="inlineStr">
        <is>
          <t>1386 EINAR CHOQUETIJLLA - COBRADOR</t>
        </is>
      </c>
      <c r="D41" s="17" t="n">
        <v>45133210855</v>
      </c>
      <c r="E41" s="5" t="inlineStr">
        <is>
          <t>BANCO INDUSTRIAL-100070049</t>
        </is>
      </c>
      <c r="H41" s="9" t="n">
        <v>650</v>
      </c>
      <c r="I41" s="5" t="inlineStr">
        <is>
          <t>DEPÓSITO BANCARIO</t>
        </is>
      </c>
      <c r="J41" s="5" t="inlineStr">
        <is>
          <t>4307 PEDRO GALARZA TERCEROS</t>
        </is>
      </c>
    </row>
    <row r="42">
      <c r="A42" s="5" t="inlineStr">
        <is>
          <t>CCAJ-SC39/95/2023</t>
        </is>
      </c>
      <c r="B42" s="6" t="n">
        <v>44985.96420091435</v>
      </c>
      <c r="C42" s="5" t="inlineStr">
        <is>
          <t>1386 EINAR CHOQUETIJLLA - COBRADOR</t>
        </is>
      </c>
      <c r="D42" s="7" t="n">
        <v>46714</v>
      </c>
      <c r="E42" s="5" t="inlineStr">
        <is>
          <t>BANCO DE CREDITO-7015054675359</t>
        </is>
      </c>
      <c r="H42" s="9" t="n">
        <v>43421.92</v>
      </c>
      <c r="I42" s="5" t="inlineStr">
        <is>
          <t>DEPÓSITO BANCARIO</t>
        </is>
      </c>
      <c r="J42" s="5" t="inlineStr">
        <is>
          <t>4307 PEDRO GALARZA TERCEROS</t>
        </is>
      </c>
    </row>
    <row r="43">
      <c r="A43" s="5" t="inlineStr">
        <is>
          <t>CCAJ-SC39/95/2023</t>
        </is>
      </c>
      <c r="B43" s="6" t="n">
        <v>44985.96420091435</v>
      </c>
      <c r="C43" s="5" t="inlineStr">
        <is>
          <t>1386 EINAR CHOQUETIJLLA - COBRADOR</t>
        </is>
      </c>
      <c r="D43" s="7" t="n">
        <v>46745</v>
      </c>
      <c r="E43" s="5" t="inlineStr">
        <is>
          <t>BANCO DE CREDITO-7015054675359</t>
        </is>
      </c>
      <c r="H43" s="9" t="n">
        <v>34834.73</v>
      </c>
      <c r="I43" s="5" t="inlineStr">
        <is>
          <t>DEPÓSITO BANCARIO</t>
        </is>
      </c>
      <c r="J43" s="5" t="inlineStr">
        <is>
          <t>4307 PEDRO GALARZA TERCEROS</t>
        </is>
      </c>
    </row>
    <row r="44">
      <c r="A44" s="5" t="inlineStr">
        <is>
          <t>CCAJ-SC39/95/2023</t>
        </is>
      </c>
      <c r="B44" s="6" t="n">
        <v>44985.96420091435</v>
      </c>
      <c r="C44" s="5" t="inlineStr">
        <is>
          <t>1386 EINAR CHOQUETIJLLA - COBRADOR</t>
        </is>
      </c>
      <c r="D44" s="7" t="n">
        <v>46772</v>
      </c>
      <c r="E44" s="5" t="inlineStr">
        <is>
          <t>BANCO DE CREDITO-7015054675359</t>
        </is>
      </c>
      <c r="H44" s="9" t="n">
        <v>1241.9</v>
      </c>
      <c r="I44" s="5" t="inlineStr">
        <is>
          <t>DEPÓSITO BANCARIO</t>
        </is>
      </c>
      <c r="J44" s="5" t="inlineStr">
        <is>
          <t>4307 PEDRO GALARZA TERCEROS</t>
        </is>
      </c>
    </row>
    <row r="45">
      <c r="A45" s="5" t="inlineStr">
        <is>
          <t>CCAJ-SC39/95/2023</t>
        </is>
      </c>
      <c r="B45" s="6" t="n">
        <v>44985.96420091435</v>
      </c>
      <c r="C45" s="5" t="inlineStr">
        <is>
          <t>1386 EINAR CHOQUETIJLLA - COBRADOR</t>
        </is>
      </c>
      <c r="D45" s="7" t="n">
        <v>59630</v>
      </c>
      <c r="E45" s="5" t="inlineStr">
        <is>
          <t>MERCANTIL SANTA CRUZ-4010678183</t>
        </is>
      </c>
      <c r="H45" s="9" t="n">
        <v>10245.11</v>
      </c>
      <c r="I45" s="5" t="inlineStr">
        <is>
          <t>DEPÓSITO BANCARIO</t>
        </is>
      </c>
      <c r="J45" s="5" t="inlineStr">
        <is>
          <t>4307 PEDRO GALARZA TERCEROS</t>
        </is>
      </c>
    </row>
    <row r="46">
      <c r="A46" s="5" t="inlineStr">
        <is>
          <t>CCAJ-SC39/95/2023</t>
        </is>
      </c>
      <c r="B46" s="6" t="n">
        <v>44985.96420091435</v>
      </c>
      <c r="C46" s="5" t="inlineStr">
        <is>
          <t>1386 EINAR CHOQUETIJLLA - COBRADOR</t>
        </is>
      </c>
      <c r="D46" s="17" t="n">
        <v>52716865293</v>
      </c>
      <c r="E46" s="5" t="inlineStr">
        <is>
          <t>BANCO INDUSTRIAL-100070049</t>
        </is>
      </c>
      <c r="H46" s="9" t="n">
        <v>70.56</v>
      </c>
      <c r="I46" s="5" t="inlineStr">
        <is>
          <t>DEPÓSITO BANCARIO</t>
        </is>
      </c>
      <c r="J46" s="5" t="inlineStr">
        <is>
          <t>4307 PEDRO GALARZA TERCEROS</t>
        </is>
      </c>
    </row>
    <row r="47">
      <c r="A47" s="5" t="inlineStr">
        <is>
          <t>CCAJ-SC39/95/2023</t>
        </is>
      </c>
      <c r="B47" s="6" t="n">
        <v>44985.96420091435</v>
      </c>
      <c r="C47" s="5" t="inlineStr">
        <is>
          <t>1386 EINAR CHOQUETIJLLA - COBRADOR</t>
        </is>
      </c>
      <c r="D47" s="17" t="n">
        <v>52716865293</v>
      </c>
      <c r="E47" s="5" t="inlineStr">
        <is>
          <t>BANCO INDUSTRIAL-100070049</t>
        </is>
      </c>
      <c r="H47" s="9" t="n">
        <v>129.36</v>
      </c>
      <c r="I47" s="5" t="inlineStr">
        <is>
          <t>DEPÓSITO BANCARIO</t>
        </is>
      </c>
      <c r="J47" s="5" t="inlineStr">
        <is>
          <t>4307 PEDRO GALARZA TERCEROS</t>
        </is>
      </c>
    </row>
    <row r="48">
      <c r="A48" s="5" t="inlineStr">
        <is>
          <t>CCAJ-SC39/95/2023</t>
        </is>
      </c>
      <c r="B48" s="6" t="n">
        <v>44985.96420091435</v>
      </c>
      <c r="C48" s="5" t="inlineStr">
        <is>
          <t>1386 EINAR CHOQUETIJLLA - COBRADOR</t>
        </is>
      </c>
      <c r="D48" s="17" t="n">
        <v>52716865293</v>
      </c>
      <c r="E48" s="5" t="inlineStr">
        <is>
          <t>BANCO INDUSTRIAL-100070049</t>
        </is>
      </c>
      <c r="H48" s="9" t="n">
        <v>588</v>
      </c>
      <c r="I48" s="5" t="inlineStr">
        <is>
          <t>DEPÓSITO BANCARIO</t>
        </is>
      </c>
      <c r="J48" s="5" t="inlineStr">
        <is>
          <t>4307 PEDRO GALARZA TERCEROS</t>
        </is>
      </c>
    </row>
    <row r="49">
      <c r="A49" s="5" t="inlineStr">
        <is>
          <t>CCAJ-SC39/95/2023</t>
        </is>
      </c>
      <c r="B49" s="6" t="n">
        <v>44985.96420091435</v>
      </c>
      <c r="C49" s="5" t="inlineStr">
        <is>
          <t>1386 EINAR CHOQUETIJLLA - COBRADOR</t>
        </is>
      </c>
      <c r="D49" s="17" t="n">
        <v>52716865293</v>
      </c>
      <c r="E49" s="5" t="inlineStr">
        <is>
          <t>BANCO INDUSTRIAL-100070049</t>
        </is>
      </c>
      <c r="H49" s="9" t="n">
        <v>902.09</v>
      </c>
      <c r="I49" s="5" t="inlineStr">
        <is>
          <t>DEPÓSITO BANCARIO</t>
        </is>
      </c>
      <c r="J49" s="5" t="inlineStr">
        <is>
          <t>4307 PEDRO GALARZA TERCEROS</t>
        </is>
      </c>
    </row>
    <row r="50">
      <c r="A50" s="5" t="inlineStr">
        <is>
          <t>CCAJ-SC39/95/2023</t>
        </is>
      </c>
      <c r="B50" s="6" t="n">
        <v>44985.96420091435</v>
      </c>
      <c r="C50" s="5" t="inlineStr">
        <is>
          <t>1386 EINAR CHOQUETIJLLA - COBRADOR</t>
        </is>
      </c>
      <c r="D50" s="7" t="n">
        <v>5192069</v>
      </c>
      <c r="E50" s="5" t="inlineStr">
        <is>
          <t>BANCO UNION-10000020161539</t>
        </is>
      </c>
      <c r="H50" s="9" t="n">
        <v>15213.57</v>
      </c>
      <c r="I50" s="5" t="inlineStr">
        <is>
          <t>DEPÓSITO BANCARIO</t>
        </is>
      </c>
      <c r="J50" s="5" t="inlineStr">
        <is>
          <t>4307 PEDRO GALARZA TERCEROS</t>
        </is>
      </c>
    </row>
    <row r="51">
      <c r="A51" s="5" t="inlineStr">
        <is>
          <t>CCAJ-SC39/95/2023</t>
        </is>
      </c>
      <c r="B51" s="6" t="n">
        <v>44985.96420091435</v>
      </c>
      <c r="C51" s="5" t="inlineStr">
        <is>
          <t>1386 EINAR CHOQUETIJLLA - COBRADOR</t>
        </is>
      </c>
      <c r="D51" s="17" t="n">
        <v>45133213326</v>
      </c>
      <c r="E51" s="5" t="inlineStr">
        <is>
          <t>BANCO INDUSTRIAL-100070049</t>
        </is>
      </c>
      <c r="H51" s="9" t="n">
        <v>12000</v>
      </c>
      <c r="I51" s="5" t="inlineStr">
        <is>
          <t>DEPÓSITO BANCARIO</t>
        </is>
      </c>
      <c r="J51" s="5" t="inlineStr">
        <is>
          <t>4863 MOISES MENACHO MONTAÑO</t>
        </is>
      </c>
    </row>
    <row r="52">
      <c r="A52" s="5" t="inlineStr">
        <is>
          <t>CCAJ-SC39/95/2023</t>
        </is>
      </c>
      <c r="B52" s="6" t="n">
        <v>44985.96420091435</v>
      </c>
      <c r="C52" s="5" t="inlineStr">
        <is>
          <t>1386 EINAR CHOQUETIJLLA - COBRADOR</t>
        </is>
      </c>
      <c r="D52" s="17" t="n">
        <v>45113362643</v>
      </c>
      <c r="E52" s="5" t="inlineStr">
        <is>
          <t>BANCO INDUSTRIAL-100070049</t>
        </is>
      </c>
      <c r="H52" s="9" t="n">
        <v>115.6</v>
      </c>
      <c r="I52" s="5" t="inlineStr">
        <is>
          <t>DEPÓSITO BANCARIO</t>
        </is>
      </c>
      <c r="J52" s="5" t="inlineStr">
        <is>
          <t>1989 PATRICIA MARCELA UGALDE QUIROZ</t>
        </is>
      </c>
    </row>
    <row r="53">
      <c r="A53" s="5" t="inlineStr">
        <is>
          <t>CCAJ-SC39/95/2023</t>
        </is>
      </c>
      <c r="B53" s="6" t="n">
        <v>44985.96420091435</v>
      </c>
      <c r="C53" s="5" t="inlineStr">
        <is>
          <t>1386 EINAR CHOQUETIJLLA - COBRADOR</t>
        </is>
      </c>
      <c r="D53" s="17" t="n">
        <v>45123347492</v>
      </c>
      <c r="E53" s="5" t="inlineStr">
        <is>
          <t>BANCO INDUSTRIAL-100070049</t>
        </is>
      </c>
      <c r="H53" s="9" t="n">
        <v>2653.23</v>
      </c>
      <c r="I53" s="5" t="inlineStr">
        <is>
          <t>DEPÓSITO BANCARIO</t>
        </is>
      </c>
      <c r="J53" s="5" t="inlineStr">
        <is>
          <t>1989 PATRICIA MARCELA UGALDE QUIROZ</t>
        </is>
      </c>
    </row>
    <row r="54">
      <c r="A54" s="5" t="inlineStr">
        <is>
          <t>CCAJ-SC39/95/2023</t>
        </is>
      </c>
      <c r="B54" s="6" t="n">
        <v>44985.96420091435</v>
      </c>
      <c r="C54" s="5" t="inlineStr">
        <is>
          <t>1386 EINAR CHOQUETIJLLA - COBRADOR</t>
        </is>
      </c>
      <c r="D54" s="17" t="n">
        <v>45113363081</v>
      </c>
      <c r="E54" s="5" t="inlineStr">
        <is>
          <t>BANCO INDUSTRIAL-100070049</t>
        </is>
      </c>
      <c r="H54" s="9" t="n">
        <v>1455.8</v>
      </c>
      <c r="I54" s="5" t="inlineStr">
        <is>
          <t>DEPÓSITO BANCARIO</t>
        </is>
      </c>
      <c r="J54" s="5" t="inlineStr">
        <is>
          <t>1989 PATRICIA MARCELA UGALDE QUIROZ</t>
        </is>
      </c>
    </row>
    <row r="55">
      <c r="A55" s="5" t="inlineStr">
        <is>
          <t>CCAJ-SC39/95/2023</t>
        </is>
      </c>
      <c r="B55" s="6" t="n">
        <v>44985.96420091435</v>
      </c>
      <c r="C55" s="5" t="inlineStr">
        <is>
          <t>1386 EINAR CHOQUETIJLLA - COBRADOR</t>
        </is>
      </c>
      <c r="D55" s="17" t="n">
        <v>45163302124</v>
      </c>
      <c r="E55" s="5" t="inlineStr">
        <is>
          <t>BANCO INDUSTRIAL-100070049</t>
        </is>
      </c>
      <c r="H55" s="9" t="n">
        <v>98.98</v>
      </c>
      <c r="I55" s="5" t="inlineStr">
        <is>
          <t>DEPÓSITO BANCARIO</t>
        </is>
      </c>
      <c r="J55" s="5" t="inlineStr">
        <is>
          <t>1989 PATRICIA MARCELA UGALDE QUIROZ</t>
        </is>
      </c>
    </row>
    <row r="56">
      <c r="A56" s="5" t="inlineStr">
        <is>
          <t>CCAJ-SC39/95/2023</t>
        </is>
      </c>
      <c r="B56" s="6" t="n">
        <v>44985.96420091435</v>
      </c>
      <c r="C56" s="5" t="inlineStr">
        <is>
          <t>1386 EINAR CHOQUETIJLLA - COBRADOR</t>
        </is>
      </c>
      <c r="D56" s="17" t="n">
        <v>45143576212</v>
      </c>
      <c r="E56" s="5" t="inlineStr">
        <is>
          <t>BANCO INDUSTRIAL-100070049</t>
        </is>
      </c>
      <c r="H56" s="9" t="n">
        <v>374.4</v>
      </c>
      <c r="I56" s="5" t="inlineStr">
        <is>
          <t>DEPÓSITO BANCARIO</t>
        </is>
      </c>
      <c r="J56" s="5" t="inlineStr">
        <is>
          <t>1989 PATRICIA MARCELA UGALDE QUIROZ</t>
        </is>
      </c>
    </row>
    <row r="57">
      <c r="A57" s="5" t="inlineStr">
        <is>
          <t>CCAJ-SC39/95/2023</t>
        </is>
      </c>
      <c r="B57" s="6" t="n">
        <v>44985.96420091435</v>
      </c>
      <c r="C57" s="5" t="inlineStr">
        <is>
          <t>1386 EINAR CHOQUETIJLLA - COBRADOR</t>
        </is>
      </c>
      <c r="D57" s="17" t="n">
        <v>45123347837</v>
      </c>
      <c r="E57" s="5" t="inlineStr">
        <is>
          <t>BANCO INDUSTRIAL-100070049</t>
        </is>
      </c>
      <c r="H57" s="9" t="n">
        <v>904.51</v>
      </c>
      <c r="I57" s="5" t="inlineStr">
        <is>
          <t>DEPÓSITO BANCARIO</t>
        </is>
      </c>
      <c r="J57" s="5" t="inlineStr">
        <is>
          <t>1989 PATRICIA MARCELA UGALDE QUIROZ</t>
        </is>
      </c>
    </row>
    <row r="58">
      <c r="A58" s="5" t="inlineStr">
        <is>
          <t>CCAJ-SC39/95/2023</t>
        </is>
      </c>
      <c r="B58" s="6" t="n">
        <v>44985.96420091435</v>
      </c>
      <c r="C58" s="5" t="inlineStr">
        <is>
          <t>1386 EINAR CHOQUETIJLLA - COBRADOR</t>
        </is>
      </c>
      <c r="D58" s="17" t="n">
        <v>45163302428</v>
      </c>
      <c r="E58" s="5" t="inlineStr">
        <is>
          <t>BANCO INDUSTRIAL-100070049</t>
        </is>
      </c>
      <c r="H58" s="9" t="n">
        <v>804</v>
      </c>
      <c r="I58" s="5" t="inlineStr">
        <is>
          <t>DEPÓSITO BANCARIO</t>
        </is>
      </c>
      <c r="J58" s="5" t="inlineStr">
        <is>
          <t>1989 PATRICIA MARCELA UGALDE QUIROZ</t>
        </is>
      </c>
    </row>
    <row r="59">
      <c r="A59" s="5" t="inlineStr">
        <is>
          <t>CCAJ-SC39/95/2023</t>
        </is>
      </c>
      <c r="B59" s="6" t="n">
        <v>44985.96420091435</v>
      </c>
      <c r="C59" s="5" t="inlineStr">
        <is>
          <t>1386 EINAR CHOQUETIJLLA - COBRADOR</t>
        </is>
      </c>
      <c r="D59" s="17" t="n">
        <v>45113363460</v>
      </c>
      <c r="E59" s="5" t="inlineStr">
        <is>
          <t>BANCO INDUSTRIAL-100070049</t>
        </is>
      </c>
      <c r="H59" s="9" t="n">
        <v>95.16</v>
      </c>
      <c r="I59" s="5" t="inlineStr">
        <is>
          <t>DEPÓSITO BANCARIO</t>
        </is>
      </c>
      <c r="J59" s="5" t="inlineStr">
        <is>
          <t>1989 PATRICIA MARCELA UGALDE QUIROZ</t>
        </is>
      </c>
    </row>
    <row r="60">
      <c r="A60" s="5" t="inlineStr">
        <is>
          <t>CCAJ-SC39/95/2023</t>
        </is>
      </c>
      <c r="B60" s="6" t="n">
        <v>44985.96420091435</v>
      </c>
      <c r="C60" s="5" t="inlineStr">
        <is>
          <t>1386 EINAR CHOQUETIJLLA - COBRADOR</t>
        </is>
      </c>
      <c r="D60" s="17" t="n">
        <v>45143576512</v>
      </c>
      <c r="E60" s="5" t="inlineStr">
        <is>
          <t>BANCO INDUSTRIAL-100070049</t>
        </is>
      </c>
      <c r="H60" s="9" t="n">
        <v>395.92</v>
      </c>
      <c r="I60" s="5" t="inlineStr">
        <is>
          <t>DEPÓSITO BANCARIO</t>
        </is>
      </c>
      <c r="J60" s="5" t="inlineStr">
        <is>
          <t>1989 PATRICIA MARCELA UGALDE QUIROZ</t>
        </is>
      </c>
    </row>
    <row r="61">
      <c r="A61" s="5" t="inlineStr">
        <is>
          <t>CCAJ-SC39/95/2023</t>
        </is>
      </c>
      <c r="B61" s="6" t="n">
        <v>44985.96420091435</v>
      </c>
      <c r="C61" s="5" t="inlineStr">
        <is>
          <t>1386 EINAR CHOQUETIJLLA - COBRADOR</t>
        </is>
      </c>
      <c r="D61" s="17" t="n">
        <v>45163302587</v>
      </c>
      <c r="E61" s="5" t="inlineStr">
        <is>
          <t>BANCO INDUSTRIAL-100070049</t>
        </is>
      </c>
      <c r="H61" s="9" t="n">
        <v>5429.16</v>
      </c>
      <c r="I61" s="5" t="inlineStr">
        <is>
          <t>DEPÓSITO BANCARIO</t>
        </is>
      </c>
      <c r="J61" s="5" t="inlineStr">
        <is>
          <t>1989 PATRICIA MARCELA UGALDE QUIROZ</t>
        </is>
      </c>
    </row>
    <row r="62">
      <c r="A62" s="5" t="inlineStr">
        <is>
          <t>CCAJ-SC39/95/2023</t>
        </is>
      </c>
      <c r="B62" s="6" t="n">
        <v>44985.96420091435</v>
      </c>
      <c r="C62" s="5" t="inlineStr">
        <is>
          <t>1386 EINAR CHOQUETIJLLA - COBRADOR</t>
        </is>
      </c>
      <c r="D62" s="17" t="n">
        <v>52217061691</v>
      </c>
      <c r="E62" s="5" t="inlineStr">
        <is>
          <t>BANCO INDUSTRIAL-100070049</t>
        </is>
      </c>
      <c r="H62" s="9" t="n">
        <v>430.01</v>
      </c>
      <c r="I62" s="5" t="inlineStr">
        <is>
          <t>DEPÓSITO BANCARIO</t>
        </is>
      </c>
      <c r="J62" s="5" t="inlineStr">
        <is>
          <t>1989 PATRICIA MARCELA UGALDE QUIROZ</t>
        </is>
      </c>
    </row>
    <row r="63">
      <c r="A63" s="5" t="inlineStr">
        <is>
          <t>CCAJ-SC39/95/2023</t>
        </is>
      </c>
      <c r="B63" s="6" t="n">
        <v>44985.96420091435</v>
      </c>
      <c r="C63" s="5" t="inlineStr">
        <is>
          <t>1386 EINAR CHOQUETIJLLA - COBRADOR</t>
        </is>
      </c>
      <c r="D63" s="17" t="n">
        <v>45133213450</v>
      </c>
      <c r="E63" s="5" t="inlineStr">
        <is>
          <t>BANCO INDUSTRIAL-100070049</t>
        </is>
      </c>
      <c r="H63" s="9" t="n">
        <v>145.43</v>
      </c>
      <c r="I63" s="5" t="inlineStr">
        <is>
          <t>DEPÓSITO BANCARIO</t>
        </is>
      </c>
      <c r="J63" s="5" t="inlineStr">
        <is>
          <t>1989 PATRICIA MARCELA UGALDE QUIROZ</t>
        </is>
      </c>
    </row>
    <row r="64">
      <c r="A64" s="5" t="inlineStr">
        <is>
          <t>CCAJ-SC39/95/2023</t>
        </is>
      </c>
      <c r="B64" s="6" t="n">
        <v>44985.96420091435</v>
      </c>
      <c r="C64" s="5" t="inlineStr">
        <is>
          <t>1386 EINAR CHOQUETIJLLA - COBRADOR</t>
        </is>
      </c>
      <c r="D64" s="17" t="n">
        <v>89520149364</v>
      </c>
      <c r="E64" s="5" t="inlineStr">
        <is>
          <t>BANCO INDUSTRIAL-100070049</t>
        </is>
      </c>
      <c r="H64" s="9" t="n">
        <v>843.9</v>
      </c>
      <c r="I64" s="5" t="inlineStr">
        <is>
          <t>DEPÓSITO BANCARIO</t>
        </is>
      </c>
      <c r="J64" s="5" t="inlineStr">
        <is>
          <t>1989 PATRICIA MARCELA UGALDE QUIROZ</t>
        </is>
      </c>
    </row>
    <row r="65">
      <c r="A65" s="5" t="inlineStr">
        <is>
          <t>CCAJ-SC39/95/2023</t>
        </is>
      </c>
      <c r="B65" s="6" t="n">
        <v>44985.96420091435</v>
      </c>
      <c r="C65" s="5" t="inlineStr">
        <is>
          <t>1386 EINAR CHOQUETIJLLA - COBRADOR</t>
        </is>
      </c>
      <c r="D65" s="7" t="n">
        <v>462932</v>
      </c>
      <c r="E65" s="5" t="inlineStr">
        <is>
          <t>BANCO DE CREDITO-7015054675359</t>
        </is>
      </c>
      <c r="H65" s="9" t="n">
        <v>4727</v>
      </c>
      <c r="I65" s="5" t="inlineStr">
        <is>
          <t>DEPÓSITO BANCARIO</t>
        </is>
      </c>
      <c r="J65" s="5" t="inlineStr">
        <is>
          <t>4863 MOISES MENACHO MONTAÑO</t>
        </is>
      </c>
    </row>
    <row r="66">
      <c r="A66" s="5" t="inlineStr">
        <is>
          <t>CCAJ-SC39/95/2023</t>
        </is>
      </c>
      <c r="B66" s="6" t="n">
        <v>44985.96420091435</v>
      </c>
      <c r="C66" s="5" t="inlineStr">
        <is>
          <t>1386 EINAR CHOQUETIJLLA - COBRADOR</t>
        </is>
      </c>
      <c r="D66" s="17" t="n">
        <v>45173269897</v>
      </c>
      <c r="E66" s="8" t="inlineStr">
        <is>
          <t>BISA-100070022</t>
        </is>
      </c>
      <c r="H66" s="9" t="n">
        <v>10125.2</v>
      </c>
      <c r="I66" s="5" t="inlineStr">
        <is>
          <t>DEPÓSITO BANCARIO</t>
        </is>
      </c>
      <c r="J66" s="5" t="inlineStr">
        <is>
          <t>4307 PEDRO GALARZA TERCEROS</t>
        </is>
      </c>
    </row>
    <row r="67">
      <c r="A67" s="5" t="inlineStr">
        <is>
          <t>CCAJ-SC39/95/2023</t>
        </is>
      </c>
      <c r="B67" s="6" t="n">
        <v>44985.96420091435</v>
      </c>
      <c r="C67" s="5" t="inlineStr">
        <is>
          <t>1386 EINAR CHOQUETIJLLA - COBRADOR</t>
        </is>
      </c>
      <c r="D67" s="17" t="n">
        <v>45123347737</v>
      </c>
      <c r="E67" s="5" t="inlineStr">
        <is>
          <t>BANCO INDUSTRIAL-100070049</t>
        </is>
      </c>
      <c r="H67" s="9" t="n">
        <v>3289.2</v>
      </c>
      <c r="I67" s="5" t="inlineStr">
        <is>
          <t>DEPÓSITO BANCARIO</t>
        </is>
      </c>
      <c r="J67" s="5" t="inlineStr">
        <is>
          <t>4307 PEDRO GALARZA TERCEROS</t>
        </is>
      </c>
    </row>
    <row r="68">
      <c r="A68" s="5" t="inlineStr">
        <is>
          <t>CCAJ-SC39/95/2023</t>
        </is>
      </c>
      <c r="B68" s="6" t="n">
        <v>44985.96420091435</v>
      </c>
      <c r="C68" s="5" t="inlineStr">
        <is>
          <t>1386 EINAR CHOQUETIJLLA - COBRADOR</t>
        </is>
      </c>
      <c r="D68" s="17" t="n">
        <v>45163302048</v>
      </c>
      <c r="E68" s="5" t="inlineStr">
        <is>
          <t>BANCO INDUSTRIAL-100070049</t>
        </is>
      </c>
      <c r="H68" s="9" t="n">
        <v>8399.799999999999</v>
      </c>
      <c r="I68" s="5" t="inlineStr">
        <is>
          <t>DEPÓSITO BANCARIO</t>
        </is>
      </c>
      <c r="J68" s="5" t="inlineStr">
        <is>
          <t>4307 PEDRO GALARZA TERCEROS</t>
        </is>
      </c>
    </row>
    <row r="69">
      <c r="A69" s="5" t="inlineStr">
        <is>
          <t>CCAJ-SC39/95/2023</t>
        </is>
      </c>
      <c r="B69" s="6" t="n">
        <v>44985.96420091435</v>
      </c>
      <c r="C69" s="5" t="inlineStr">
        <is>
          <t>1386 EINAR CHOQUETIJLLA - COBRADOR</t>
        </is>
      </c>
      <c r="D69" s="17" t="n">
        <v>45113363300</v>
      </c>
      <c r="E69" s="5" t="inlineStr">
        <is>
          <t>BANCO INDUSTRIAL-100070049</t>
        </is>
      </c>
      <c r="H69" s="9" t="n">
        <v>1061.76</v>
      </c>
      <c r="I69" s="5" t="inlineStr">
        <is>
          <t>DEPÓSITO BANCARIO</t>
        </is>
      </c>
      <c r="J69" s="5" t="inlineStr">
        <is>
          <t>4307 PEDRO GALARZA TERCEROS</t>
        </is>
      </c>
    </row>
    <row r="70">
      <c r="A70" s="5" t="inlineStr">
        <is>
          <t>CCAJ-SC39/95/2023</t>
        </is>
      </c>
      <c r="B70" s="6" t="n">
        <v>44985.96420091435</v>
      </c>
      <c r="C70" s="5" t="inlineStr">
        <is>
          <t>1386 EINAR CHOQUETIJLLA - COBRADOR</t>
        </is>
      </c>
      <c r="D70" s="17" t="n">
        <v>45173270129</v>
      </c>
      <c r="E70" s="5" t="inlineStr">
        <is>
          <t>BANCO INDUSTRIAL-100070049</t>
        </is>
      </c>
      <c r="H70" s="9" t="n">
        <v>947.1</v>
      </c>
      <c r="I70" s="5" t="inlineStr">
        <is>
          <t>DEPÓSITO BANCARIO</t>
        </is>
      </c>
      <c r="J70" s="5" t="inlineStr">
        <is>
          <t>4307 PEDRO GALARZA TERCEROS</t>
        </is>
      </c>
    </row>
    <row r="71">
      <c r="A71" s="5" t="inlineStr">
        <is>
          <t>CCAJ-SC39/95/2023</t>
        </is>
      </c>
      <c r="B71" s="6" t="n">
        <v>44985.96420091435</v>
      </c>
      <c r="C71" s="5" t="inlineStr">
        <is>
          <t>1386 EINAR CHOQUETIJLLA - COBRADOR</t>
        </is>
      </c>
      <c r="D71" s="17" t="n">
        <v>45163302247</v>
      </c>
      <c r="E71" s="5" t="inlineStr">
        <is>
          <t>BANCO INDUSTRIAL-100070049</t>
        </is>
      </c>
      <c r="H71" s="9" t="n">
        <v>10655.26</v>
      </c>
      <c r="I71" s="5" t="inlineStr">
        <is>
          <t>DEPÓSITO BANCARIO</t>
        </is>
      </c>
      <c r="J71" s="5" t="inlineStr">
        <is>
          <t>4307 PEDRO GALARZA TERCEROS</t>
        </is>
      </c>
    </row>
    <row r="72">
      <c r="A72" s="5" t="inlineStr">
        <is>
          <t>CCAJ-SC39/95/2023</t>
        </is>
      </c>
      <c r="B72" s="6" t="n">
        <v>44985.96420091435</v>
      </c>
      <c r="C72" s="5" t="inlineStr">
        <is>
          <t>1386 EINAR CHOQUETIJLLA - COBRADOR</t>
        </is>
      </c>
      <c r="D72" s="17" t="n">
        <v>45173270992</v>
      </c>
      <c r="E72" s="5" t="inlineStr">
        <is>
          <t>BANCO INDUSTRIAL-100070049</t>
        </is>
      </c>
      <c r="H72" s="9" t="n">
        <v>22613.36</v>
      </c>
      <c r="I72" s="5" t="inlineStr">
        <is>
          <t>DEPÓSITO BANCARIO</t>
        </is>
      </c>
      <c r="J72" s="5" t="inlineStr">
        <is>
          <t>4307 PEDRO GALARZA TERCEROS</t>
        </is>
      </c>
    </row>
    <row r="73">
      <c r="A73" s="5" t="inlineStr">
        <is>
          <t>CCAJ-SC39/95/2023</t>
        </is>
      </c>
      <c r="B73" s="6" t="n">
        <v>44985.96420091435</v>
      </c>
      <c r="C73" s="5" t="inlineStr">
        <is>
          <t>1386 EINAR CHOQUETIJLLA - COBRADOR</t>
        </is>
      </c>
      <c r="D73" s="17" t="n">
        <v>45143577207</v>
      </c>
      <c r="E73" s="5" t="inlineStr">
        <is>
          <t>BANCO INDUSTRIAL-100070049</t>
        </is>
      </c>
      <c r="H73" s="9" t="n">
        <v>33788</v>
      </c>
      <c r="I73" s="5" t="inlineStr">
        <is>
          <t>DEPÓSITO BANCARIO</t>
        </is>
      </c>
      <c r="J73" s="5" t="inlineStr">
        <is>
          <t>4307 PEDRO GALARZA TERCEROS</t>
        </is>
      </c>
    </row>
    <row r="74">
      <c r="A74" s="5" t="inlineStr">
        <is>
          <t>CCAJ-SC39/95/2023</t>
        </is>
      </c>
      <c r="B74" s="6" t="n">
        <v>44985.96420091435</v>
      </c>
      <c r="C74" s="5" t="inlineStr">
        <is>
          <t>1386 EINAR CHOQUETIJLLA - COBRADOR</t>
        </is>
      </c>
      <c r="D74" s="7" t="n">
        <v>8413879</v>
      </c>
      <c r="E74" s="5" t="inlineStr">
        <is>
          <t>MERCANTIL SANTA CRUZ-4010678183</t>
        </is>
      </c>
      <c r="H74" s="9" t="n">
        <v>31162.92</v>
      </c>
      <c r="I74" s="5" t="inlineStr">
        <is>
          <t>DEPÓSITO BANCARIO</t>
        </is>
      </c>
      <c r="J74" s="8" t="inlineStr">
        <is>
          <t>1973 BASILIA CRUZ AJARACHI</t>
        </is>
      </c>
    </row>
    <row r="75">
      <c r="A75" s="5" t="inlineStr">
        <is>
          <t>CCAJ-SC39/95/2023</t>
        </is>
      </c>
      <c r="B75" s="6" t="n">
        <v>44985.96420091435</v>
      </c>
      <c r="C75" s="5" t="inlineStr">
        <is>
          <t>1386 EINAR CHOQUETIJLLA - COBRADOR</t>
        </is>
      </c>
      <c r="D75" s="17" t="n">
        <v>45143577110</v>
      </c>
      <c r="E75" s="5" t="inlineStr">
        <is>
          <t>BANCO INDUSTRIAL-100070049</t>
        </is>
      </c>
      <c r="H75" s="9" t="n">
        <v>6111.6</v>
      </c>
      <c r="I75" s="5" t="inlineStr">
        <is>
          <t>DEPÓSITO BANCARIO</t>
        </is>
      </c>
      <c r="J75" s="5" t="inlineStr">
        <is>
          <t>4307 PEDRO GALARZA TERCEROS</t>
        </is>
      </c>
    </row>
    <row r="76">
      <c r="A76" s="5" t="inlineStr">
        <is>
          <t>CCAJ-SC39/95/2023</t>
        </is>
      </c>
      <c r="B76" s="6" t="n">
        <v>44985.96420091435</v>
      </c>
      <c r="C76" s="5" t="inlineStr">
        <is>
          <t>1386 EINAR CHOQUETIJLLA - COBRADOR</t>
        </is>
      </c>
      <c r="D76" s="7" t="n">
        <v>8413879</v>
      </c>
      <c r="E76" s="5" t="inlineStr">
        <is>
          <t>MERCANTIL SANTA CRUZ-4010678183</t>
        </is>
      </c>
      <c r="H76" s="9" t="n">
        <v>83678.86</v>
      </c>
      <c r="I76" s="5" t="inlineStr">
        <is>
          <t>DEPÓSITO BANCARIO</t>
        </is>
      </c>
      <c r="J76" s="8" t="inlineStr">
        <is>
          <t>1973 BASILIA CRUZ AJARACHI</t>
        </is>
      </c>
    </row>
    <row r="77">
      <c r="A77" s="5" t="inlineStr">
        <is>
          <t>CCAJ-SC39/95/2023</t>
        </is>
      </c>
      <c r="B77" s="6" t="n">
        <v>44985.96420091435</v>
      </c>
      <c r="C77" s="5" t="inlineStr">
        <is>
          <t>1386 EINAR CHOQUETIJLLA - COBRADOR</t>
        </is>
      </c>
      <c r="D77" s="17" t="n">
        <v>45113363804</v>
      </c>
      <c r="E77" s="5" t="inlineStr">
        <is>
          <t>BANCO INDUSTRIAL-100070049</t>
        </is>
      </c>
      <c r="H77" s="9" t="n">
        <v>255</v>
      </c>
      <c r="I77" s="5" t="inlineStr">
        <is>
          <t>DEPÓSITO BANCARIO</t>
        </is>
      </c>
      <c r="J77" s="5" t="inlineStr">
        <is>
          <t>1989 PATRICIA MARCELA UGALDE QUIROZ</t>
        </is>
      </c>
    </row>
    <row r="78">
      <c r="A78" s="5" t="inlineStr">
        <is>
          <t>CCAJ-SC39/95/2023</t>
        </is>
      </c>
      <c r="B78" s="6" t="n">
        <v>44985.96420091435</v>
      </c>
      <c r="C78" s="5" t="inlineStr">
        <is>
          <t>1386 EINAR CHOQUETIJLLA - COBRADOR</t>
        </is>
      </c>
      <c r="D78" s="17" t="n">
        <v>52217063156</v>
      </c>
      <c r="E78" s="5" t="inlineStr">
        <is>
          <t>BANCO INDUSTRIAL-100070049</t>
        </is>
      </c>
      <c r="H78" s="9" t="n">
        <v>2400</v>
      </c>
      <c r="I78" s="5" t="inlineStr">
        <is>
          <t>DEPÓSITO BANCARIO</t>
        </is>
      </c>
      <c r="J78" s="5" t="inlineStr">
        <is>
          <t>1989 PATRICIA MARCELA UGALDE QUIROZ</t>
        </is>
      </c>
    </row>
    <row r="79">
      <c r="A79" s="5" t="inlineStr">
        <is>
          <t>CCAJ-SC39/95/2023</t>
        </is>
      </c>
      <c r="B79" s="6" t="n">
        <v>44985.96420091435</v>
      </c>
      <c r="C79" s="5" t="inlineStr">
        <is>
          <t>1386 EINAR CHOQUETIJLLA - COBRADOR</t>
        </is>
      </c>
      <c r="D79" s="17" t="n">
        <v>45153211304</v>
      </c>
      <c r="E79" s="5" t="inlineStr">
        <is>
          <t>BANCO INDUSTRIAL-100070049</t>
        </is>
      </c>
      <c r="H79" s="9" t="n">
        <v>897.34</v>
      </c>
      <c r="I79" s="5" t="inlineStr">
        <is>
          <t>DEPÓSITO BANCARIO</t>
        </is>
      </c>
      <c r="J79" s="5" t="inlineStr">
        <is>
          <t>1989 PATRICIA MARCELA UGALDE QUIROZ</t>
        </is>
      </c>
    </row>
    <row r="80">
      <c r="A80" s="5" t="inlineStr">
        <is>
          <t>CCAJ-SC39/95/2023</t>
        </is>
      </c>
      <c r="B80" s="6" t="n">
        <v>44985.96420091435</v>
      </c>
      <c r="C80" s="5" t="inlineStr">
        <is>
          <t>1386 EINAR CHOQUETIJLLA - COBRADOR</t>
        </is>
      </c>
      <c r="D80" s="7" t="n">
        <v>288339</v>
      </c>
      <c r="E80" s="5" t="inlineStr">
        <is>
          <t>BANCO DE CREDITO-7015054675359</t>
        </is>
      </c>
      <c r="H80" s="9" t="n">
        <v>866.38</v>
      </c>
      <c r="I80" s="5" t="inlineStr">
        <is>
          <t>DEPÓSITO BANCARIO</t>
        </is>
      </c>
      <c r="J80" s="5" t="inlineStr">
        <is>
          <t>1989 PATRICIA MARCELA UGALDE QUIROZ</t>
        </is>
      </c>
    </row>
    <row r="81">
      <c r="A81" s="5" t="inlineStr">
        <is>
          <t>CCAJ-SC39/95/2023</t>
        </is>
      </c>
      <c r="B81" s="6" t="n">
        <v>44985.96420091435</v>
      </c>
      <c r="C81" s="5" t="inlineStr">
        <is>
          <t>1386 EINAR CHOQUETIJLLA - COBRADOR</t>
        </is>
      </c>
      <c r="D81" s="7" t="n">
        <v>240713</v>
      </c>
      <c r="E81" s="5" t="inlineStr">
        <is>
          <t>BANCO DE CREDITO-7015054675359</t>
        </is>
      </c>
      <c r="H81" s="9" t="n">
        <v>4194</v>
      </c>
      <c r="I81" s="5" t="inlineStr">
        <is>
          <t>DEPÓSITO BANCARIO</t>
        </is>
      </c>
      <c r="J81" s="5" t="inlineStr">
        <is>
          <t>1989 PATRICIA MARCELA UGALDE QUIROZ</t>
        </is>
      </c>
    </row>
    <row r="82">
      <c r="A82" s="5" t="inlineStr">
        <is>
          <t>CCAJ-SC39/95/2023</t>
        </is>
      </c>
      <c r="B82" s="6" t="n">
        <v>44985.96420091435</v>
      </c>
      <c r="C82" s="5" t="inlineStr">
        <is>
          <t>1386 EINAR CHOQUETIJLLA - COBRADOR</t>
        </is>
      </c>
      <c r="D82" s="17" t="n">
        <v>45153207665</v>
      </c>
      <c r="E82" s="5" t="inlineStr">
        <is>
          <t>BANCO INDUSTRIAL-100070049</t>
        </is>
      </c>
      <c r="H82" s="9" t="n">
        <v>7976.45</v>
      </c>
      <c r="I82" s="5" t="inlineStr">
        <is>
          <t>DEPÓSITO BANCARIO</t>
        </is>
      </c>
      <c r="J82" s="8" t="inlineStr">
        <is>
          <t>1973 BASILIA CRUZ AJARACHI</t>
        </is>
      </c>
    </row>
    <row r="83">
      <c r="A83" s="5" t="inlineStr">
        <is>
          <t>CCAJ-SC39/95/2023</t>
        </is>
      </c>
      <c r="B83" s="6" t="n">
        <v>44985.96420091435</v>
      </c>
      <c r="C83" s="5" t="inlineStr">
        <is>
          <t>1386 EINAR CHOQUETIJLLA - COBRADOR</t>
        </is>
      </c>
      <c r="D83" s="17" t="n">
        <v>45153207665</v>
      </c>
      <c r="E83" s="5" t="inlineStr">
        <is>
          <t>BANCO INDUSTRIAL-100070049</t>
        </is>
      </c>
      <c r="H83" s="9" t="n">
        <v>899.28</v>
      </c>
      <c r="I83" s="5" t="inlineStr">
        <is>
          <t>DEPÓSITO BANCARIO</t>
        </is>
      </c>
      <c r="J83" s="8" t="inlineStr">
        <is>
          <t>1973 BASILIA CRUZ AJARACHI</t>
        </is>
      </c>
    </row>
    <row r="84">
      <c r="A84" s="5" t="inlineStr">
        <is>
          <t>CCAJ-SC39/95/2023</t>
        </is>
      </c>
      <c r="B84" s="6" t="n">
        <v>44985.96420091435</v>
      </c>
      <c r="C84" s="5" t="inlineStr">
        <is>
          <t>1386 EINAR CHOQUETIJLLA - COBRADOR</t>
        </is>
      </c>
      <c r="D84" s="17" t="n">
        <v>45153207665</v>
      </c>
      <c r="E84" s="5" t="inlineStr">
        <is>
          <t>BANCO INDUSTRIAL-100070049</t>
        </is>
      </c>
      <c r="H84" s="9" t="n">
        <v>17477.63</v>
      </c>
      <c r="I84" s="5" t="inlineStr">
        <is>
          <t>DEPÓSITO BANCARIO</t>
        </is>
      </c>
      <c r="J84" s="8" t="inlineStr">
        <is>
          <t>1973 BASILIA CRUZ AJARACHI</t>
        </is>
      </c>
    </row>
    <row r="85">
      <c r="A85" s="5" t="inlineStr">
        <is>
          <t>CCAJ-SC39/95/2023</t>
        </is>
      </c>
      <c r="B85" s="6" t="n">
        <v>44985.96420091435</v>
      </c>
      <c r="C85" s="5" t="inlineStr">
        <is>
          <t>1386 EINAR CHOQUETIJLLA - COBRADOR</t>
        </is>
      </c>
      <c r="D85" s="17" t="n">
        <v>45153207665</v>
      </c>
      <c r="E85" s="5" t="inlineStr">
        <is>
          <t>BANCO INDUSTRIAL-100070049</t>
        </is>
      </c>
      <c r="H85" s="9" t="n">
        <v>2829.28</v>
      </c>
      <c r="I85" s="5" t="inlineStr">
        <is>
          <t>DEPÓSITO BANCARIO</t>
        </is>
      </c>
      <c r="J85" s="8" t="inlineStr">
        <is>
          <t>1973 BASILIA CRUZ AJARACHI</t>
        </is>
      </c>
    </row>
    <row r="86">
      <c r="A86" s="5" t="inlineStr">
        <is>
          <t>CCAJ-SC39/95/2023</t>
        </is>
      </c>
      <c r="B86" s="6" t="n">
        <v>44985.96420091435</v>
      </c>
      <c r="C86" s="5" t="inlineStr">
        <is>
          <t>1386 EINAR CHOQUETIJLLA - COBRADOR</t>
        </is>
      </c>
      <c r="D86" s="7" t="n">
        <v>271726</v>
      </c>
      <c r="E86" s="5" t="inlineStr">
        <is>
          <t>BANCO DE CREDITO-7015054675359</t>
        </is>
      </c>
      <c r="H86" s="9" t="n">
        <v>35</v>
      </c>
      <c r="I86" s="5" t="inlineStr">
        <is>
          <t>DEPÓSITO BANCARIO</t>
        </is>
      </c>
      <c r="J86" s="5" t="inlineStr">
        <is>
          <t>1271 SANDRA SALAZAR ESCOBAR</t>
        </is>
      </c>
    </row>
    <row r="87">
      <c r="A87" s="5" t="inlineStr">
        <is>
          <t>CCAJ-SC39/95/2023</t>
        </is>
      </c>
      <c r="B87" s="6" t="n">
        <v>44985.96420091435</v>
      </c>
      <c r="C87" s="5" t="inlineStr">
        <is>
          <t>1386 EINAR CHOQUETIJLLA - COBRADOR</t>
        </is>
      </c>
      <c r="D87" s="17" t="n">
        <v>45173271405</v>
      </c>
      <c r="E87" s="5" t="inlineStr">
        <is>
          <t>BANCO INDUSTRIAL-100070049</t>
        </is>
      </c>
      <c r="H87" s="9" t="n">
        <v>1</v>
      </c>
      <c r="I87" s="5" t="inlineStr">
        <is>
          <t>DEPÓSITO BANCARIO</t>
        </is>
      </c>
      <c r="J87" s="5" t="inlineStr">
        <is>
          <t>3046 CLAUDIA ELEN CASTRO DELGADILLO</t>
        </is>
      </c>
    </row>
    <row r="88">
      <c r="A88" s="5" t="inlineStr">
        <is>
          <t>CCAJ-SC39/95/2023</t>
        </is>
      </c>
      <c r="B88" s="6" t="n">
        <v>44985.96420091435</v>
      </c>
      <c r="C88" s="5" t="inlineStr">
        <is>
          <t>1386 EINAR CHOQUETIJLLA - COBRADOR</t>
        </is>
      </c>
      <c r="D88" s="17" t="n">
        <v>45123347493</v>
      </c>
      <c r="E88" s="5" t="inlineStr">
        <is>
          <t>BANCO INDUSTRIAL-100070049</t>
        </is>
      </c>
      <c r="H88" s="9" t="n">
        <v>13000</v>
      </c>
      <c r="I88" s="5" t="inlineStr">
        <is>
          <t>DEPÓSITO BANCARIO</t>
        </is>
      </c>
      <c r="J88" s="8" t="inlineStr">
        <is>
          <t>1972 FLAVIA GALEAN MALLON</t>
        </is>
      </c>
    </row>
    <row r="89">
      <c r="A89" s="5" t="inlineStr">
        <is>
          <t>CCAJ-SC39/95/2023</t>
        </is>
      </c>
      <c r="B89" s="6" t="n">
        <v>44985.96420091435</v>
      </c>
      <c r="C89" s="5" t="inlineStr">
        <is>
          <t>1386 EINAR CHOQUETIJLLA - COBRADOR</t>
        </is>
      </c>
      <c r="D89" s="7" t="n">
        <v>181248</v>
      </c>
      <c r="E89" s="5" t="inlineStr">
        <is>
          <t>MERCANTIL SANTA CRUZ-4010678183</t>
        </is>
      </c>
      <c r="H89" s="9" t="n">
        <v>27096.7</v>
      </c>
      <c r="I89" s="5" t="inlineStr">
        <is>
          <t>DEPÓSITO BANCARIO</t>
        </is>
      </c>
      <c r="J89" s="5" t="inlineStr">
        <is>
          <t>3046 CLAUDIA ELEN CASTRO DELGADILLO</t>
        </is>
      </c>
    </row>
    <row r="90">
      <c r="A90" s="5" t="inlineStr">
        <is>
          <t>CCAJ-SC39/95/2023</t>
        </is>
      </c>
      <c r="B90" s="6" t="n">
        <v>44985.96420091435</v>
      </c>
      <c r="C90" s="5" t="inlineStr">
        <is>
          <t>1386 EINAR CHOQUETIJLLA - COBRADOR</t>
        </is>
      </c>
      <c r="D90" s="7" t="n">
        <v>192527</v>
      </c>
      <c r="E90" s="5" t="inlineStr">
        <is>
          <t>MERCANTIL SANTA CRUZ-4010678183</t>
        </is>
      </c>
      <c r="H90" s="9" t="n">
        <v>336874.5</v>
      </c>
      <c r="I90" s="5" t="inlineStr">
        <is>
          <t>DEPÓSITO BANCARIO</t>
        </is>
      </c>
      <c r="J90" s="5" t="inlineStr">
        <is>
          <t>4863 MOISES MENACHO MONTAÑO</t>
        </is>
      </c>
    </row>
    <row r="91">
      <c r="A91" s="5" t="inlineStr">
        <is>
          <t>CCAJ-SC39/95/2023</t>
        </is>
      </c>
      <c r="B91" s="6" t="n">
        <v>44985.96420091435</v>
      </c>
      <c r="C91" s="5" t="inlineStr">
        <is>
          <t>1386 EINAR CHOQUETIJLLA - COBRADOR</t>
        </is>
      </c>
      <c r="D91" s="7" t="n">
        <v>192448</v>
      </c>
      <c r="E91" s="5" t="inlineStr">
        <is>
          <t>MERCANTIL SANTA CRUZ-4010640108</t>
        </is>
      </c>
      <c r="H91" s="9" t="n">
        <v>10788</v>
      </c>
      <c r="I91" s="5" t="inlineStr">
        <is>
          <t>DEPÓSITO BANCARIO</t>
        </is>
      </c>
      <c r="J91" s="5" t="inlineStr">
        <is>
          <t>4863 MOISES MENACHO MONTAÑO</t>
        </is>
      </c>
    </row>
    <row r="92">
      <c r="A92" s="5" t="inlineStr">
        <is>
          <t>CCAJ-SC39/95/2023</t>
        </is>
      </c>
      <c r="B92" s="6" t="n">
        <v>44985.96420091435</v>
      </c>
      <c r="C92" s="5" t="inlineStr">
        <is>
          <t>1386 EINAR CHOQUETIJLLA - COBRADOR</t>
        </is>
      </c>
      <c r="D92" s="17" t="n">
        <v>45123349275</v>
      </c>
      <c r="E92" s="5" t="inlineStr">
        <is>
          <t>BANCO INDUSTRIAL-100070049</t>
        </is>
      </c>
      <c r="H92" s="9" t="n">
        <v>1212</v>
      </c>
      <c r="I92" s="5" t="inlineStr">
        <is>
          <t>DEPÓSITO BANCARIO</t>
        </is>
      </c>
      <c r="J92" s="5" t="inlineStr">
        <is>
          <t>1989 PATRICIA MARCELA UGALDE QUIROZ</t>
        </is>
      </c>
    </row>
    <row r="93">
      <c r="A93" s="5" t="inlineStr">
        <is>
          <t>CCAJ-SC39/95/2023</t>
        </is>
      </c>
      <c r="B93" s="6" t="n">
        <v>44985.96420091435</v>
      </c>
      <c r="C93" s="5" t="inlineStr">
        <is>
          <t>1386 EINAR CHOQUETIJLLA - COBRADOR</t>
        </is>
      </c>
      <c r="D93" s="17" t="n">
        <v>45133214903</v>
      </c>
      <c r="E93" s="5" t="inlineStr">
        <is>
          <t>BANCO INDUSTRIAL-100070049</t>
        </is>
      </c>
      <c r="H93" s="9" t="n">
        <v>189.93</v>
      </c>
      <c r="I93" s="5" t="inlineStr">
        <is>
          <t>DEPÓSITO BANCARIO</t>
        </is>
      </c>
      <c r="J93" s="5" t="inlineStr">
        <is>
          <t>4307 PEDRO GALARZA TERCEROS</t>
        </is>
      </c>
    </row>
    <row r="94">
      <c r="A94" s="5" t="inlineStr">
        <is>
          <t>CCAJ-SC39/95/2023</t>
        </is>
      </c>
      <c r="B94" s="6" t="n">
        <v>44985.96420091435</v>
      </c>
      <c r="C94" s="5" t="inlineStr">
        <is>
          <t>1386 EINAR CHOQUETIJLLA - COBRADOR</t>
        </is>
      </c>
      <c r="D94" s="17" t="n">
        <v>45133213355</v>
      </c>
      <c r="E94" s="5" t="inlineStr">
        <is>
          <t>BANCO INDUSTRIAL-100070049</t>
        </is>
      </c>
      <c r="H94" s="9" t="n">
        <v>803.96</v>
      </c>
      <c r="I94" s="5" t="inlineStr">
        <is>
          <t>DEPÓSITO BANCARIO</t>
        </is>
      </c>
      <c r="J94" s="5" t="inlineStr">
        <is>
          <t>1989 PATRICIA MARCELA UGALDE QUIROZ</t>
        </is>
      </c>
    </row>
    <row r="95">
      <c r="A95" s="5" t="inlineStr">
        <is>
          <t>CCAJ-SC39/95/2023</t>
        </is>
      </c>
      <c r="B95" s="6" t="n">
        <v>44985.96420091435</v>
      </c>
      <c r="C95" s="5" t="inlineStr">
        <is>
          <t>1386 EINAR CHOQUETIJLLA - COBRADOR</t>
        </is>
      </c>
      <c r="D95" s="17" t="n">
        <v>45123347769</v>
      </c>
      <c r="E95" s="5" t="inlineStr">
        <is>
          <t>BANCO INDUSTRIAL-100070049</t>
        </is>
      </c>
      <c r="H95" s="9" t="n">
        <v>975</v>
      </c>
      <c r="I95" s="5" t="inlineStr">
        <is>
          <t>DEPÓSITO BANCARIO</t>
        </is>
      </c>
      <c r="J95" s="5" t="inlineStr">
        <is>
          <t>1989 PATRICIA MARCELA UGALDE QUIROZ</t>
        </is>
      </c>
    </row>
    <row r="96">
      <c r="A96" s="5" t="inlineStr">
        <is>
          <t>CCAJ-SC39/95/2023</t>
        </is>
      </c>
      <c r="B96" s="6" t="n">
        <v>44985.96420091435</v>
      </c>
      <c r="C96" s="5" t="inlineStr">
        <is>
          <t>1386 EINAR CHOQUETIJLLA - COBRADOR</t>
        </is>
      </c>
      <c r="D96" s="17" t="n">
        <v>45173271440</v>
      </c>
      <c r="E96" s="5" t="inlineStr">
        <is>
          <t>BANCO INDUSTRIAL-100070049</t>
        </is>
      </c>
      <c r="H96" s="9" t="n">
        <v>1941</v>
      </c>
      <c r="I96" s="5" t="inlineStr">
        <is>
          <t>DEPÓSITO BANCARIO</t>
        </is>
      </c>
      <c r="J96" s="5" t="inlineStr">
        <is>
          <t>1989 PATRICIA MARCELA UGALDE QUIROZ</t>
        </is>
      </c>
    </row>
    <row r="97">
      <c r="A97" s="5" t="inlineStr">
        <is>
          <t>CCAJ-SC39/95/2023</t>
        </is>
      </c>
      <c r="B97" s="6" t="n">
        <v>44985.96420091435</v>
      </c>
      <c r="C97" s="5" t="inlineStr">
        <is>
          <t>1386 EINAR CHOQUETIJLLA - COBRADOR</t>
        </is>
      </c>
      <c r="D97" s="17" t="n">
        <v>45163304281</v>
      </c>
      <c r="E97" s="5" t="inlineStr">
        <is>
          <t>BANCO INDUSTRIAL-100070049</t>
        </is>
      </c>
      <c r="H97" s="9" t="n">
        <v>3700.01</v>
      </c>
      <c r="I97" s="5" t="inlineStr">
        <is>
          <t>DEPÓSITO BANCARIO</t>
        </is>
      </c>
      <c r="J97" s="5" t="inlineStr">
        <is>
          <t>4307 PEDRO GALARZA TERCEROS</t>
        </is>
      </c>
    </row>
    <row r="98">
      <c r="A98" s="5" t="inlineStr">
        <is>
          <t>CCAJ-SC39/95/2023</t>
        </is>
      </c>
      <c r="B98" s="6" t="n">
        <v>44985.96420091435</v>
      </c>
      <c r="C98" s="5" t="inlineStr">
        <is>
          <t>1386 EINAR CHOQUETIJLLA - COBRADOR</t>
        </is>
      </c>
      <c r="D98" s="17" t="n">
        <v>45153212589</v>
      </c>
      <c r="E98" s="5" t="inlineStr">
        <is>
          <t>BANCO INDUSTRIAL-100070049</t>
        </is>
      </c>
      <c r="H98" s="9" t="n">
        <v>2040.23</v>
      </c>
      <c r="I98" s="5" t="inlineStr">
        <is>
          <t>DEPÓSITO BANCARIO</t>
        </is>
      </c>
      <c r="J98" s="5" t="inlineStr">
        <is>
          <t>4307 PEDRO GALARZA TERCEROS</t>
        </is>
      </c>
    </row>
    <row r="99">
      <c r="A99" s="5" t="inlineStr">
        <is>
          <t>CCAJ-SC39/95/2023</t>
        </is>
      </c>
      <c r="B99" s="6" t="n">
        <v>44985.96420091435</v>
      </c>
      <c r="C99" s="5" t="inlineStr">
        <is>
          <t>1386 EINAR CHOQUETIJLLA - COBRADOR</t>
        </is>
      </c>
      <c r="D99" s="7" t="n">
        <v>347475</v>
      </c>
      <c r="E99" s="5" t="inlineStr">
        <is>
          <t>BANCO DE CREDITO-7015054675359</t>
        </is>
      </c>
      <c r="H99" s="9" t="n">
        <v>102.72</v>
      </c>
      <c r="I99" s="5" t="inlineStr">
        <is>
          <t>DEPÓSITO BANCARIO</t>
        </is>
      </c>
      <c r="J99" s="5" t="inlineStr">
        <is>
          <t>1989 PATRICIA MARCELA UGALDE QUIROZ</t>
        </is>
      </c>
    </row>
    <row r="100">
      <c r="A100" s="5" t="inlineStr">
        <is>
          <t>CCAJ-SC39/95/2023</t>
        </is>
      </c>
      <c r="B100" s="6" t="n">
        <v>44985.96420091435</v>
      </c>
      <c r="C100" s="5" t="inlineStr">
        <is>
          <t>1386 EINAR CHOQUETIJLLA - COBRADOR</t>
        </is>
      </c>
      <c r="D100" s="7" t="n">
        <v>73500</v>
      </c>
      <c r="E100" s="5" t="inlineStr">
        <is>
          <t>BANCO DE CREDITO-7015054675359</t>
        </is>
      </c>
      <c r="H100" s="9" t="n">
        <v>1158</v>
      </c>
      <c r="I100" s="5" t="inlineStr">
        <is>
          <t>DEPÓSITO BANCARIO</t>
        </is>
      </c>
      <c r="J100" s="5" t="inlineStr">
        <is>
          <t>1989 PATRICIA MARCELA UGALDE QUIROZ</t>
        </is>
      </c>
    </row>
    <row r="101">
      <c r="A101" s="5" t="inlineStr">
        <is>
          <t>CCAJ-SC39/95/2023</t>
        </is>
      </c>
      <c r="B101" s="6" t="n">
        <v>44985.96420091435</v>
      </c>
      <c r="C101" s="5" t="inlineStr">
        <is>
          <t>1386 EINAR CHOQUETIJLLA - COBRADOR</t>
        </is>
      </c>
      <c r="D101" s="17" t="n">
        <v>45133215000</v>
      </c>
      <c r="E101" s="5" t="inlineStr">
        <is>
          <t>BANCO INDUSTRIAL-100070049</t>
        </is>
      </c>
      <c r="H101" s="9" t="n">
        <v>176.4</v>
      </c>
      <c r="I101" s="5" t="inlineStr">
        <is>
          <t>DEPÓSITO BANCARIO</t>
        </is>
      </c>
      <c r="J101" s="5" t="inlineStr">
        <is>
          <t>1989 PATRICIA MARCELA UGALDE QUIROZ</t>
        </is>
      </c>
    </row>
    <row r="102">
      <c r="A102" s="5" t="inlineStr">
        <is>
          <t>CCAJ-SC39/95/2023</t>
        </is>
      </c>
      <c r="B102" s="6" t="n">
        <v>44985.96420091435</v>
      </c>
      <c r="C102" s="5" t="inlineStr">
        <is>
          <t>1386 EINAR CHOQUETIJLLA - COBRADOR</t>
        </is>
      </c>
      <c r="D102" s="7" t="n">
        <v>669478</v>
      </c>
      <c r="E102" s="5" t="inlineStr">
        <is>
          <t>BANCO DE CREDITO-7015054675359</t>
        </is>
      </c>
      <c r="H102" s="9" t="n">
        <v>108</v>
      </c>
      <c r="I102" s="5" t="inlineStr">
        <is>
          <t>DEPÓSITO BANCARIO</t>
        </is>
      </c>
      <c r="J102" s="5" t="inlineStr">
        <is>
          <t>4863 MOISES MENACHO MONTAÑO</t>
        </is>
      </c>
    </row>
    <row r="103">
      <c r="A103" s="5" t="inlineStr">
        <is>
          <t>CCAJ-SC39/95/2023</t>
        </is>
      </c>
      <c r="B103" s="6" t="n">
        <v>44985.96420091435</v>
      </c>
      <c r="C103" s="5" t="inlineStr">
        <is>
          <t>1386 EINAR CHOQUETIJLLA - COBRADOR</t>
        </is>
      </c>
      <c r="D103" s="7" t="n"/>
      <c r="E103" s="8" t="n"/>
      <c r="F103" s="9" t="n">
        <v>0.3</v>
      </c>
      <c r="I103" s="10" t="inlineStr">
        <is>
          <t>EFECTIVO</t>
        </is>
      </c>
      <c r="J103" s="5" t="inlineStr">
        <is>
          <t>1271 SANDRA SALAZAR ESCOBAR</t>
        </is>
      </c>
    </row>
    <row r="104">
      <c r="A104" s="5" t="inlineStr">
        <is>
          <t>CCAJ-SC39/95/2023</t>
        </is>
      </c>
      <c r="B104" s="6" t="n">
        <v>44985.96420091435</v>
      </c>
      <c r="C104" s="5" t="inlineStr">
        <is>
          <t>1386 EINAR CHOQUETIJLLA - COBRADOR</t>
        </is>
      </c>
      <c r="D104" s="7" t="n"/>
      <c r="E104" s="8" t="n"/>
      <c r="F104" s="9" t="n">
        <v>3361.3</v>
      </c>
      <c r="I104" s="10" t="inlineStr">
        <is>
          <t>EFECTIVO</t>
        </is>
      </c>
      <c r="J104" s="8" t="inlineStr">
        <is>
          <t>1970 CARLOS CAMPOS ORTIZ</t>
        </is>
      </c>
    </row>
    <row r="105">
      <c r="A105" s="5" t="inlineStr">
        <is>
          <t>CCAJ-SC39/95/2023</t>
        </is>
      </c>
      <c r="B105" s="6" t="n">
        <v>44985.96420091435</v>
      </c>
      <c r="C105" s="5" t="inlineStr">
        <is>
          <t>1386 EINAR CHOQUETIJLLA - COBRADOR</t>
        </is>
      </c>
      <c r="D105" s="7" t="n"/>
      <c r="E105" s="8" t="n"/>
      <c r="F105" s="9" t="n">
        <v>236689.06</v>
      </c>
      <c r="I105" s="10" t="inlineStr">
        <is>
          <t>EFECTIVO</t>
        </is>
      </c>
      <c r="J105" s="8" t="inlineStr">
        <is>
          <t>1972 FLAVIA GALEAN MALLON</t>
        </is>
      </c>
    </row>
    <row r="106">
      <c r="A106" s="5" t="inlineStr">
        <is>
          <t>CCAJ-SC39/95/2023</t>
        </is>
      </c>
      <c r="B106" s="6" t="n">
        <v>44985.96420091435</v>
      </c>
      <c r="C106" s="5" t="inlineStr">
        <is>
          <t>1386 EINAR CHOQUETIJLLA - COBRADOR</t>
        </is>
      </c>
      <c r="D106" s="7" t="n"/>
      <c r="E106" s="8" t="n"/>
      <c r="F106" s="9" t="n">
        <v>10584.2</v>
      </c>
      <c r="I106" s="10" t="inlineStr">
        <is>
          <t>EFECTIVO</t>
        </is>
      </c>
      <c r="J106" s="8" t="inlineStr">
        <is>
          <t>2551 EDMUNDO CAYANI M.</t>
        </is>
      </c>
    </row>
    <row r="107">
      <c r="A107" s="5" t="inlineStr">
        <is>
          <t>CCAJ-SC39/95/2023</t>
        </is>
      </c>
      <c r="B107" s="6" t="n">
        <v>44985.96420091435</v>
      </c>
      <c r="C107" s="5" t="inlineStr">
        <is>
          <t>1386 EINAR CHOQUETIJLLA - COBRADOR</t>
        </is>
      </c>
      <c r="D107" s="7" t="n"/>
      <c r="E107" s="8" t="n"/>
      <c r="F107" s="9" t="n">
        <v>58208</v>
      </c>
      <c r="I107" s="10" t="inlineStr">
        <is>
          <t>EFECTIVO</t>
        </is>
      </c>
      <c r="J107" s="8" t="inlineStr">
        <is>
          <t>2913 MARSOLINI APURANI VACA</t>
        </is>
      </c>
    </row>
    <row r="108">
      <c r="A108" s="5" t="inlineStr">
        <is>
          <t>CCAJ-SC39/95/2023</t>
        </is>
      </c>
      <c r="B108" s="6" t="n">
        <v>44985.96420091435</v>
      </c>
      <c r="C108" s="5" t="inlineStr">
        <is>
          <t>1386 EINAR CHOQUETIJLLA - COBRADOR</t>
        </is>
      </c>
      <c r="D108" s="7" t="n"/>
      <c r="E108" s="8" t="n"/>
      <c r="F108" s="9" t="n">
        <v>8321.700000000001</v>
      </c>
      <c r="I108" s="10" t="inlineStr">
        <is>
          <t>EFECTIVO</t>
        </is>
      </c>
      <c r="J108" s="8" t="inlineStr">
        <is>
          <t>2932 EUGENIO LOPEZ CESPEDES</t>
        </is>
      </c>
    </row>
    <row r="109">
      <c r="A109" s="5" t="inlineStr">
        <is>
          <t>CCAJ-SC39/95/2023</t>
        </is>
      </c>
      <c r="B109" s="6" t="n">
        <v>44985.96420091435</v>
      </c>
      <c r="C109" s="5" t="inlineStr">
        <is>
          <t>1386 EINAR CHOQUETIJLLA - COBRADOR</t>
        </is>
      </c>
      <c r="D109" s="7" t="n"/>
      <c r="E109" s="8" t="n"/>
      <c r="F109" s="9" t="n">
        <v>8740.6</v>
      </c>
      <c r="I109" s="10" t="inlineStr">
        <is>
          <t>EFECTIVO</t>
        </is>
      </c>
      <c r="J109" s="5" t="inlineStr">
        <is>
          <t>2994 CRISTIAN DEIBY PARDO VILLEGAS</t>
        </is>
      </c>
    </row>
    <row r="110">
      <c r="A110" s="5" t="inlineStr">
        <is>
          <t>CCAJ-SC39/95/2023</t>
        </is>
      </c>
      <c r="B110" s="6" t="n">
        <v>44985.96420091435</v>
      </c>
      <c r="C110" s="5" t="inlineStr">
        <is>
          <t>1386 EINAR CHOQUETIJLLA - COBRADOR</t>
        </is>
      </c>
      <c r="D110" s="7" t="n"/>
      <c r="E110" s="8" t="n"/>
      <c r="F110" s="9" t="n">
        <v>47610.5</v>
      </c>
      <c r="I110" s="10" t="inlineStr">
        <is>
          <t>EFECTIVO</t>
        </is>
      </c>
      <c r="J110" s="8" t="inlineStr">
        <is>
          <t>3211 PEDRO CAYALO COCA</t>
        </is>
      </c>
    </row>
    <row r="111">
      <c r="A111" s="5" t="inlineStr">
        <is>
          <t>CCAJ-SC39/95/2023</t>
        </is>
      </c>
      <c r="B111" s="6" t="n">
        <v>44985.96420091435</v>
      </c>
      <c r="C111" s="5" t="inlineStr">
        <is>
          <t>1386 EINAR CHOQUETIJLLA - COBRADOR</t>
        </is>
      </c>
      <c r="D111" s="7" t="n"/>
      <c r="E111" s="8" t="n"/>
      <c r="F111" s="9" t="n">
        <v>53083.1</v>
      </c>
      <c r="I111" s="10" t="inlineStr">
        <is>
          <t>EFECTIVO</t>
        </is>
      </c>
      <c r="J111" s="5" t="inlineStr">
        <is>
          <t>4307 PEDRO GALARZA TERCEROS</t>
        </is>
      </c>
    </row>
    <row r="112">
      <c r="A112" s="5" t="inlineStr">
        <is>
          <t>CCAJ-SC39/95/2023</t>
        </is>
      </c>
      <c r="B112" s="6" t="n">
        <v>44985.96420091435</v>
      </c>
      <c r="C112" s="5" t="inlineStr">
        <is>
          <t>1386 EINAR CHOQUETIJLLA - COBRADOR</t>
        </is>
      </c>
      <c r="D112" s="7" t="n"/>
      <c r="E112" s="8" t="n"/>
      <c r="F112" s="9" t="n">
        <v>900</v>
      </c>
      <c r="I112" s="10" t="inlineStr">
        <is>
          <t>EFECTIVO</t>
        </is>
      </c>
      <c r="J112" s="8" t="inlineStr">
        <is>
          <t>4309 RODRIGO RAMOS - T02</t>
        </is>
      </c>
    </row>
    <row r="113">
      <c r="A113" s="5" t="inlineStr">
        <is>
          <t>CCAJ-SC39/95/2023</t>
        </is>
      </c>
      <c r="B113" s="6" t="n">
        <v>44985.96420091435</v>
      </c>
      <c r="C113" s="5" t="inlineStr">
        <is>
          <t>1386 EINAR CHOQUETIJLLA - COBRADOR</t>
        </is>
      </c>
      <c r="D113" s="7" t="n"/>
      <c r="E113" s="8" t="n"/>
      <c r="F113" s="9" t="n">
        <v>1442.4</v>
      </c>
      <c r="I113" s="10" t="inlineStr">
        <is>
          <t>EFECTIVO</t>
        </is>
      </c>
      <c r="J113" s="8" t="inlineStr">
        <is>
          <t>4309 RODRIGO RAMOS - T03</t>
        </is>
      </c>
    </row>
    <row r="114">
      <c r="A114" s="5" t="inlineStr">
        <is>
          <t>CCAJ-SC39/95/2023</t>
        </is>
      </c>
      <c r="B114" s="6" t="n">
        <v>44985.96420091435</v>
      </c>
      <c r="C114" s="5" t="inlineStr">
        <is>
          <t>1386 EINAR CHOQUETIJLLA - COBRADOR</t>
        </is>
      </c>
      <c r="D114" s="7" t="n"/>
      <c r="E114" s="8" t="n"/>
      <c r="F114" s="9" t="n">
        <v>5769.9</v>
      </c>
      <c r="I114" s="10" t="inlineStr">
        <is>
          <t>EFECTIVO</t>
        </is>
      </c>
      <c r="J114" s="8" t="inlineStr">
        <is>
          <t>4309 RODRIGO RAMOS - T04</t>
        </is>
      </c>
    </row>
    <row r="115">
      <c r="A115" s="5" t="inlineStr">
        <is>
          <t>CCAJ-SC39/95/2023</t>
        </is>
      </c>
      <c r="B115" s="6" t="n">
        <v>44985.96420091435</v>
      </c>
      <c r="C115" s="5" t="inlineStr">
        <is>
          <t>1386 EINAR CHOQUETIJLLA - COBRADOR</t>
        </is>
      </c>
      <c r="D115" s="7" t="n"/>
      <c r="E115" s="8" t="n"/>
      <c r="F115" s="9" t="n">
        <v>4457.3</v>
      </c>
      <c r="I115" s="10" t="inlineStr">
        <is>
          <t>EFECTIVO</t>
        </is>
      </c>
      <c r="J115" s="8" t="inlineStr">
        <is>
          <t>4309 RODRIGO RAMOS - T05</t>
        </is>
      </c>
    </row>
    <row r="116">
      <c r="A116" s="5" t="inlineStr">
        <is>
          <t>CCAJ-SC39/95/2023</t>
        </is>
      </c>
      <c r="B116" s="6" t="n">
        <v>44985.96420091435</v>
      </c>
      <c r="C116" s="5" t="inlineStr">
        <is>
          <t>1386 EINAR CHOQUETIJLLA - COBRADOR</t>
        </is>
      </c>
      <c r="D116" s="7" t="n"/>
      <c r="E116" s="8" t="n"/>
      <c r="F116" s="9" t="n">
        <v>12843.8</v>
      </c>
      <c r="I116" s="10" t="inlineStr">
        <is>
          <t>EFECTIVO</t>
        </is>
      </c>
      <c r="J116" s="8" t="inlineStr">
        <is>
          <t>4309 RODRIGO RAMOS - T06</t>
        </is>
      </c>
    </row>
    <row r="117">
      <c r="A117" s="5" t="inlineStr">
        <is>
          <t>CCAJ-SC39/95/2023</t>
        </is>
      </c>
      <c r="B117" s="6" t="n">
        <v>44985.96420091435</v>
      </c>
      <c r="C117" s="5" t="inlineStr">
        <is>
          <t>1386 EINAR CHOQUETIJLLA - COBRADOR</t>
        </is>
      </c>
      <c r="D117" s="7" t="n"/>
      <c r="E117" s="8" t="n"/>
      <c r="F117" s="9" t="n">
        <v>8778.5</v>
      </c>
      <c r="I117" s="10" t="inlineStr">
        <is>
          <t>EFECTIVO</t>
        </is>
      </c>
      <c r="J117" s="8" t="inlineStr">
        <is>
          <t>4309 RODRIGO RAMOS - T07</t>
        </is>
      </c>
    </row>
    <row r="118">
      <c r="A118" s="5" t="inlineStr">
        <is>
          <t>CCAJ-SC39/95/2023</t>
        </is>
      </c>
      <c r="B118" s="6" t="n">
        <v>44985.96420091435</v>
      </c>
      <c r="C118" s="5" t="inlineStr">
        <is>
          <t>1386 EINAR CHOQUETIJLLA - COBRADOR</t>
        </is>
      </c>
      <c r="D118" s="7" t="n"/>
      <c r="E118" s="8" t="n"/>
      <c r="F118" s="9" t="n">
        <v>29306.3</v>
      </c>
      <c r="I118" s="10" t="inlineStr">
        <is>
          <t>EFECTIVO</t>
        </is>
      </c>
      <c r="J118" s="8" t="inlineStr">
        <is>
          <t>4309 RODRIGO RAMOS - T09</t>
        </is>
      </c>
    </row>
    <row r="119">
      <c r="A119" s="5" t="inlineStr">
        <is>
          <t>CCAJ-SC39/95/2023</t>
        </is>
      </c>
      <c r="B119" s="6" t="n">
        <v>44985.96420091435</v>
      </c>
      <c r="C119" s="5" t="inlineStr">
        <is>
          <t>1386 EINAR CHOQUETIJLLA - COBRADOR</t>
        </is>
      </c>
      <c r="D119" s="7" t="n"/>
      <c r="E119" s="8" t="n"/>
      <c r="F119" s="9" t="n">
        <v>12333.9</v>
      </c>
      <c r="I119" s="10" t="inlineStr">
        <is>
          <t>EFECTIVO</t>
        </is>
      </c>
      <c r="J119" s="8" t="inlineStr">
        <is>
          <t>4309 RODRIGO RAMOS - T10</t>
        </is>
      </c>
    </row>
    <row r="120">
      <c r="A120" s="5" t="inlineStr">
        <is>
          <t>CCAJ-SC39/95/2023</t>
        </is>
      </c>
      <c r="B120" s="6" t="n">
        <v>44985.96420091435</v>
      </c>
      <c r="C120" s="5" t="inlineStr">
        <is>
          <t>1386 EINAR CHOQUETIJLLA - COBRADOR</t>
        </is>
      </c>
      <c r="D120" s="7" t="n"/>
      <c r="E120" s="8" t="n"/>
      <c r="F120" s="9" t="n">
        <v>8881</v>
      </c>
      <c r="I120" s="10" t="inlineStr">
        <is>
          <t>EFECTIVO</t>
        </is>
      </c>
      <c r="J120" s="8" t="inlineStr">
        <is>
          <t>4309 RODRIGO RAMOS - T11</t>
        </is>
      </c>
    </row>
    <row r="121">
      <c r="A121" s="5" t="inlineStr">
        <is>
          <t>CCAJ-SC39/95/2023</t>
        </is>
      </c>
      <c r="B121" s="6" t="n">
        <v>44985.96420091435</v>
      </c>
      <c r="C121" s="5" t="inlineStr">
        <is>
          <t>1386 EINAR CHOQUETIJLLA - COBRADOR</t>
        </is>
      </c>
      <c r="D121" s="7" t="n"/>
      <c r="E121" s="8" t="n"/>
      <c r="F121" s="9" t="n">
        <v>6241.8</v>
      </c>
      <c r="I121" s="10" t="inlineStr">
        <is>
          <t>EFECTIVO</t>
        </is>
      </c>
      <c r="J121" s="8" t="inlineStr">
        <is>
          <t>4309 RODRIGO RAMOS - T14</t>
        </is>
      </c>
    </row>
    <row r="122">
      <c r="A122" s="5" t="inlineStr">
        <is>
          <t>CCAJ-SC39/95/2023</t>
        </is>
      </c>
      <c r="B122" s="6" t="n">
        <v>44985.96420091435</v>
      </c>
      <c r="C122" s="5" t="inlineStr">
        <is>
          <t>1386 EINAR CHOQUETIJLLA - COBRADOR</t>
        </is>
      </c>
      <c r="D122" s="7" t="n"/>
      <c r="E122" s="8" t="n"/>
      <c r="F122" s="9" t="n">
        <v>6931.5</v>
      </c>
      <c r="I122" s="10" t="inlineStr">
        <is>
          <t>EFECTIVO</t>
        </is>
      </c>
      <c r="J122" s="8" t="inlineStr">
        <is>
          <t>4309 RODRIGO RAMOS - T15</t>
        </is>
      </c>
    </row>
    <row r="123">
      <c r="A123" s="5" t="inlineStr">
        <is>
          <t>CCAJ-SC39/95/2023</t>
        </is>
      </c>
      <c r="B123" s="6" t="n">
        <v>44985.96420091435</v>
      </c>
      <c r="C123" s="5" t="inlineStr">
        <is>
          <t>1386 EINAR CHOQUETIJLLA - COBRADOR</t>
        </is>
      </c>
      <c r="D123" s="7" t="n"/>
      <c r="E123" s="8" t="n"/>
      <c r="F123" s="9" t="n">
        <v>4240.4</v>
      </c>
      <c r="I123" s="10" t="inlineStr">
        <is>
          <t>EFECTIVO</t>
        </is>
      </c>
      <c r="J123" s="8" t="inlineStr">
        <is>
          <t>4309 RODRIGO RAMOS - T16</t>
        </is>
      </c>
    </row>
    <row r="124">
      <c r="A124" s="5" t="inlineStr">
        <is>
          <t>CCAJ-SC39/95/2023</t>
        </is>
      </c>
      <c r="B124" s="6" t="n">
        <v>44985.96420091435</v>
      </c>
      <c r="C124" s="5" t="inlineStr">
        <is>
          <t>1386 EINAR CHOQUETIJLLA - COBRADOR</t>
        </is>
      </c>
      <c r="D124" s="7" t="n"/>
      <c r="E124" s="8" t="n"/>
      <c r="F124" s="9" t="n">
        <v>3699.8</v>
      </c>
      <c r="I124" s="10" t="inlineStr">
        <is>
          <t>EFECTIVO</t>
        </is>
      </c>
      <c r="J124" s="8" t="inlineStr">
        <is>
          <t>4309 RODRIGO RAMOS - T17</t>
        </is>
      </c>
    </row>
    <row r="125">
      <c r="A125" s="5" t="inlineStr">
        <is>
          <t>CCAJ-SC39/95/2023</t>
        </is>
      </c>
      <c r="B125" s="6" t="n">
        <v>44985.96420091435</v>
      </c>
      <c r="C125" s="5" t="inlineStr">
        <is>
          <t>1386 EINAR CHOQUETIJLLA - COBRADOR</t>
        </is>
      </c>
      <c r="D125" s="7" t="n"/>
      <c r="E125" s="8" t="n"/>
      <c r="F125" s="9" t="n">
        <v>23555</v>
      </c>
      <c r="I125" s="10" t="inlineStr">
        <is>
          <t>EFECTIVO</t>
        </is>
      </c>
      <c r="J125" s="8" t="inlineStr">
        <is>
          <t>4309 RODRIGO RAMOS - T18</t>
        </is>
      </c>
    </row>
    <row r="126">
      <c r="A126" s="5" t="inlineStr">
        <is>
          <t>CCAJ-SC39/95/2023</t>
        </is>
      </c>
      <c r="B126" s="6" t="n">
        <v>44985.96420091435</v>
      </c>
      <c r="C126" s="5" t="inlineStr">
        <is>
          <t>1386 EINAR CHOQUETIJLLA - COBRADOR</t>
        </is>
      </c>
      <c r="D126" s="7" t="n"/>
      <c r="E126" s="8" t="n"/>
      <c r="F126" s="9" t="n">
        <v>11885</v>
      </c>
      <c r="I126" s="10" t="inlineStr">
        <is>
          <t>EFECTIVO</t>
        </is>
      </c>
      <c r="J126" s="8" t="inlineStr">
        <is>
          <t>4309 RODRIGO RAMOS - T19</t>
        </is>
      </c>
    </row>
    <row r="127">
      <c r="A127" s="5" t="inlineStr">
        <is>
          <t>CCAJ-SC39/95/2023</t>
        </is>
      </c>
      <c r="B127" s="6" t="n">
        <v>44985.96420091435</v>
      </c>
      <c r="C127" s="5" t="inlineStr">
        <is>
          <t>1386 EINAR CHOQUETIJLLA - COBRADOR</t>
        </is>
      </c>
      <c r="D127" s="7" t="n"/>
      <c r="E127" s="8" t="n"/>
      <c r="F127" s="9" t="n">
        <v>22747.6</v>
      </c>
      <c r="I127" s="10" t="inlineStr">
        <is>
          <t>EFECTIVO</t>
        </is>
      </c>
      <c r="J127" s="8" t="inlineStr">
        <is>
          <t>4309 RODRIGO RAMOS - T20</t>
        </is>
      </c>
    </row>
    <row r="128">
      <c r="A128" s="5" t="inlineStr">
        <is>
          <t>CCAJ-SC39/95/2023</t>
        </is>
      </c>
      <c r="B128" s="6" t="n">
        <v>44985.96420091435</v>
      </c>
      <c r="C128" s="5" t="inlineStr">
        <is>
          <t>1386 EINAR CHOQUETIJLLA - COBRADOR</t>
        </is>
      </c>
      <c r="D128" s="7" t="n"/>
      <c r="E128" s="8" t="n"/>
      <c r="F128" s="9" t="n">
        <v>2225.5</v>
      </c>
      <c r="I128" s="10" t="inlineStr">
        <is>
          <t>EFECTIVO</t>
        </is>
      </c>
      <c r="J128" s="8" t="inlineStr">
        <is>
          <t>4309 RODRIGO RAMOS - T21</t>
        </is>
      </c>
    </row>
    <row r="129">
      <c r="A129" s="11" t="inlineStr">
        <is>
          <t>SAP</t>
        </is>
      </c>
      <c r="B129" s="3" t="n"/>
      <c r="C129" s="3" t="n"/>
      <c r="D129" s="20">
        <f>567169.66+49666.56</f>
        <v/>
      </c>
      <c r="E129" s="8" t="n"/>
      <c r="F129" s="12">
        <f>SUM(F26:G128)</f>
        <v/>
      </c>
      <c r="H129" s="9" t="n"/>
      <c r="I129" s="10" t="n"/>
      <c r="J129" s="5" t="n"/>
    </row>
    <row r="130">
      <c r="A130" s="13" t="inlineStr">
        <is>
          <t>FECHA</t>
        </is>
      </c>
      <c r="B130" s="13" t="inlineStr">
        <is>
          <t>CIERRE DE CAJA</t>
        </is>
      </c>
      <c r="C130" s="13" t="inlineStr">
        <is>
          <t>IMPORTE</t>
        </is>
      </c>
      <c r="D130" s="7" t="n"/>
      <c r="E130" s="8" t="n"/>
      <c r="H130" s="9" t="n"/>
      <c r="I130" s="10" t="n"/>
      <c r="J130" s="5" t="n"/>
    </row>
    <row r="131" ht="15.75" customHeight="1">
      <c r="A131" s="5" t="n"/>
      <c r="B131" s="6" t="n"/>
      <c r="C131" s="5" t="n"/>
      <c r="D131" s="18" t="n">
        <v>112847522</v>
      </c>
      <c r="E131" s="15" t="n">
        <v>112847878</v>
      </c>
      <c r="H131" s="9" t="n"/>
      <c r="I131" s="10" t="n"/>
      <c r="J131" s="5" t="n"/>
    </row>
    <row r="132" ht="15.75" customHeight="1">
      <c r="D132" s="18" t="n">
        <v>112847535</v>
      </c>
      <c r="E132" s="15" t="n">
        <v>112848065</v>
      </c>
    </row>
    <row r="133">
      <c r="D133" s="16" t="inlineStr">
        <is>
          <t>BOOT</t>
        </is>
      </c>
    </row>
    <row r="135">
      <c r="A135" s="1" t="inlineStr">
        <is>
          <t>Cierre Caja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3" t="inlineStr">
        <is>
          <t>Del 01/03/2023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90" t="inlineStr">
        <is>
          <t>Cierre Caja</t>
        </is>
      </c>
      <c r="B137" s="90" t="inlineStr">
        <is>
          <t>Fecha</t>
        </is>
      </c>
      <c r="C137" s="90" t="inlineStr">
        <is>
          <t>Cajero</t>
        </is>
      </c>
      <c r="D137" s="90" t="inlineStr">
        <is>
          <t>Nro Voucher</t>
        </is>
      </c>
      <c r="E137" s="90" t="inlineStr">
        <is>
          <t>Nro Cuenta</t>
        </is>
      </c>
      <c r="F137" s="90" t="inlineStr">
        <is>
          <t>Tipo Ingreso</t>
        </is>
      </c>
      <c r="G137" s="91" t="n"/>
      <c r="H137" s="92" t="n"/>
      <c r="I137" s="90" t="inlineStr">
        <is>
          <t>TIPO DE INGRESO</t>
        </is>
      </c>
      <c r="J137" s="90" t="inlineStr">
        <is>
          <t>Cobrador</t>
        </is>
      </c>
    </row>
    <row r="138">
      <c r="A138" s="93" t="n"/>
      <c r="B138" s="93" t="n"/>
      <c r="C138" s="93" t="n"/>
      <c r="D138" s="93" t="n"/>
      <c r="E138" s="93" t="n"/>
      <c r="F138" s="4" t="inlineStr">
        <is>
          <t>EFECTIVO</t>
        </is>
      </c>
      <c r="G138" s="4" t="inlineStr">
        <is>
          <t>CHEQUE</t>
        </is>
      </c>
      <c r="H138" s="4" t="inlineStr">
        <is>
          <t>TRANSFERENCIA</t>
        </is>
      </c>
      <c r="I138" s="93" t="n"/>
      <c r="J138" s="93" t="n"/>
    </row>
    <row r="139">
      <c r="A139" s="5" t="inlineStr">
        <is>
          <t>CCAJ-SC39/96/2023</t>
        </is>
      </c>
      <c r="B139" s="6" t="n">
        <v>44986.6569172338</v>
      </c>
      <c r="C139" s="5" t="inlineStr">
        <is>
          <t>1386 EINAR CHOQUETIJLLA - COBRADOR</t>
        </is>
      </c>
      <c r="D139" s="10" t="n"/>
      <c r="E139" s="8" t="n"/>
      <c r="F139" s="9" t="n">
        <v>370.91</v>
      </c>
      <c r="I139" s="10" t="inlineStr">
        <is>
          <t>EFECTIVO</t>
        </is>
      </c>
      <c r="J139" s="5" t="inlineStr">
        <is>
          <t>4307 PEDRO GALARZA TERCEROS</t>
        </is>
      </c>
    </row>
    <row r="140">
      <c r="A140" s="11" t="inlineStr">
        <is>
          <t>SAP</t>
        </is>
      </c>
      <c r="B140" s="3" t="n"/>
      <c r="C140" s="3" t="n"/>
      <c r="D140" s="7" t="n"/>
      <c r="E140" s="8" t="n"/>
      <c r="H140" s="9" t="n"/>
      <c r="I140" s="10" t="n"/>
      <c r="J140" s="5" t="n"/>
    </row>
    <row r="141">
      <c r="A141" s="13" t="inlineStr">
        <is>
          <t>FECHA</t>
        </is>
      </c>
      <c r="B141" s="13" t="inlineStr">
        <is>
          <t>CIERRE DE CAJA</t>
        </is>
      </c>
      <c r="C141" s="13" t="inlineStr">
        <is>
          <t>IMPORTE</t>
        </is>
      </c>
      <c r="D141" s="7" t="n"/>
      <c r="E141" s="8" t="n"/>
      <c r="H141" s="9" t="n"/>
      <c r="I141" s="10" t="n"/>
      <c r="J141" s="5" t="n"/>
    </row>
    <row r="142">
      <c r="A142" s="5" t="n"/>
      <c r="B142" s="6" t="n"/>
      <c r="C142" s="5" t="n"/>
      <c r="D142" s="7" t="n"/>
      <c r="E142" s="8" t="n"/>
      <c r="H142" s="9" t="n"/>
      <c r="I142" s="10" t="n"/>
      <c r="J142" s="5" t="n"/>
    </row>
    <row r="143">
      <c r="A143" s="5" t="n"/>
      <c r="B143" s="6" t="n"/>
      <c r="C143" s="5" t="n"/>
      <c r="D143" s="7" t="n"/>
      <c r="E143" s="8" t="n"/>
      <c r="H143" s="9" t="n"/>
      <c r="I143" s="10" t="n"/>
      <c r="J143" s="5" t="n"/>
    </row>
    <row r="144">
      <c r="A144" s="5" t="n"/>
      <c r="B144" s="6" t="n"/>
      <c r="C144" s="5" t="n"/>
      <c r="D144" s="7" t="n"/>
      <c r="E144" s="8" t="n"/>
      <c r="H144" s="9" t="n"/>
      <c r="I144" s="10" t="n"/>
      <c r="J144" s="5" t="n"/>
    </row>
    <row r="145">
      <c r="A145" s="5" t="inlineStr">
        <is>
          <t>CCAJ-SC39/97/2023</t>
        </is>
      </c>
      <c r="B145" s="6" t="n">
        <v>44986.83789471065</v>
      </c>
      <c r="C145" s="5" t="inlineStr">
        <is>
          <t>1386 EINAR CHOQUETIJLLA - COBRADOR</t>
        </is>
      </c>
      <c r="D145" s="7" t="n"/>
      <c r="E145" s="8" t="n"/>
      <c r="G145" s="9" t="n">
        <v>37522.2</v>
      </c>
      <c r="I145" s="10" t="inlineStr">
        <is>
          <t>CHEQUE</t>
        </is>
      </c>
      <c r="J145" s="8" t="inlineStr">
        <is>
          <t>1972 FLAVIA GALEAN MALLON</t>
        </is>
      </c>
    </row>
    <row r="146">
      <c r="A146" s="5" t="inlineStr">
        <is>
          <t>CCAJ-SC39/97/2023</t>
        </is>
      </c>
      <c r="B146" s="6" t="n">
        <v>44986.83789471065</v>
      </c>
      <c r="C146" s="5" t="inlineStr">
        <is>
          <t>1386 EINAR CHOQUETIJLLA - COBRADOR</t>
        </is>
      </c>
      <c r="D146" s="7" t="n"/>
      <c r="E146" s="8" t="n"/>
      <c r="G146" s="9" t="n">
        <v>3600.1</v>
      </c>
      <c r="I146" s="10" t="inlineStr">
        <is>
          <t>CHEQUE</t>
        </is>
      </c>
      <c r="J146" s="8" t="inlineStr">
        <is>
          <t>4309 RODRIGO RAMOS - T02</t>
        </is>
      </c>
    </row>
    <row r="147">
      <c r="A147" s="5" t="inlineStr">
        <is>
          <t>CCAJ-SC39/97/202</t>
        </is>
      </c>
      <c r="B147" s="6" t="n">
        <v>44986.83789471065</v>
      </c>
      <c r="C147" s="5" t="inlineStr">
        <is>
          <t xml:space="preserve">1386 EINAR CHOQUETIJLLA - </t>
        </is>
      </c>
      <c r="D147" s="7" t="n">
        <v>459246</v>
      </c>
      <c r="E147" s="5" t="inlineStr">
        <is>
          <t>BANCO DE CREDITO-7015054675359</t>
        </is>
      </c>
      <c r="H147" s="9" t="n">
        <v>4219</v>
      </c>
      <c r="I147" s="5" t="inlineStr">
        <is>
          <t>DEPÓSITO BANCARIO</t>
        </is>
      </c>
      <c r="J147" s="5" t="inlineStr">
        <is>
          <t>1989 PATRICIA MARCELA UGALDE QUIROZ</t>
        </is>
      </c>
    </row>
    <row r="148">
      <c r="A148" s="5" t="inlineStr">
        <is>
          <t>CCAJ-SC39/97/2023</t>
        </is>
      </c>
      <c r="B148" s="6" t="n">
        <v>44986.83789471065</v>
      </c>
      <c r="C148" s="5" t="inlineStr">
        <is>
          <t>1386 EINAR CHOQUETIJLLA - COBRADOR</t>
        </is>
      </c>
      <c r="D148" s="17" t="n">
        <v>52316953784</v>
      </c>
      <c r="E148" s="5" t="inlineStr">
        <is>
          <t>BANCO INDUSTRIAL-100070049</t>
        </is>
      </c>
      <c r="H148" s="9" t="n">
        <v>813.36</v>
      </c>
      <c r="I148" s="5" t="inlineStr">
        <is>
          <t>DEPÓSITO BANCARIO</t>
        </is>
      </c>
      <c r="J148" s="8" t="inlineStr">
        <is>
          <t>1972 FLAVIA GALEAN MALLON</t>
        </is>
      </c>
    </row>
    <row r="149">
      <c r="A149" s="5" t="inlineStr">
        <is>
          <t>CCAJ-SC39/97/2023</t>
        </is>
      </c>
      <c r="B149" s="6" t="n">
        <v>44986.83789471065</v>
      </c>
      <c r="C149" s="5" t="inlineStr">
        <is>
          <t>1386 EINAR CHOQUETIJLLA - COBRADOR</t>
        </is>
      </c>
      <c r="D149" s="17" t="n">
        <v>52316953788</v>
      </c>
      <c r="E149" s="5" t="inlineStr">
        <is>
          <t>BANCO INDUSTRIAL-100070049</t>
        </is>
      </c>
      <c r="H149" s="9" t="n">
        <v>1148.5</v>
      </c>
      <c r="I149" s="5" t="inlineStr">
        <is>
          <t>DEPÓSITO BANCARIO</t>
        </is>
      </c>
      <c r="J149" s="8" t="inlineStr">
        <is>
          <t>1972 FLAVIA GALEAN MALLON</t>
        </is>
      </c>
    </row>
    <row r="150">
      <c r="A150" s="5" t="inlineStr">
        <is>
          <t>CCAJ-SC39/97/2023</t>
        </is>
      </c>
      <c r="B150" s="6" t="n">
        <v>44986.83789471065</v>
      </c>
      <c r="C150" s="5" t="inlineStr">
        <is>
          <t>1386 EINAR CHOQUETIJLLA - COBRADOR</t>
        </is>
      </c>
      <c r="D150" s="17" t="n">
        <v>52316953786</v>
      </c>
      <c r="E150" s="5" t="inlineStr">
        <is>
          <t>BANCO INDUSTRIAL-100070049</t>
        </is>
      </c>
      <c r="H150" s="9" t="n">
        <v>749.5</v>
      </c>
      <c r="I150" s="5" t="inlineStr">
        <is>
          <t>DEPÓSITO BANCARIO</t>
        </is>
      </c>
      <c r="J150" s="8" t="inlineStr">
        <is>
          <t>1972 FLAVIA GALEAN MALLON</t>
        </is>
      </c>
    </row>
    <row r="151">
      <c r="A151" s="5" t="inlineStr">
        <is>
          <t>CCAJ-SC39/97/2023</t>
        </is>
      </c>
      <c r="B151" s="6" t="n">
        <v>44986.83789471065</v>
      </c>
      <c r="C151" s="5" t="inlineStr">
        <is>
          <t>1386 EINAR CHOQUETIJLLA - COBRADOR</t>
        </is>
      </c>
      <c r="D151" s="17" t="n">
        <v>52316953790</v>
      </c>
      <c r="E151" s="5" t="inlineStr">
        <is>
          <t>BANCO INDUSTRIAL-100070049</t>
        </is>
      </c>
      <c r="H151" s="9" t="n">
        <v>813.36</v>
      </c>
      <c r="I151" s="5" t="inlineStr">
        <is>
          <t>DEPÓSITO BANCARIO</t>
        </is>
      </c>
      <c r="J151" s="8" t="inlineStr">
        <is>
          <t>1972 FLAVIA GALEAN MALLON</t>
        </is>
      </c>
    </row>
    <row r="152">
      <c r="A152" s="5" t="inlineStr">
        <is>
          <t>CCAJ-SC39/97/2023</t>
        </is>
      </c>
      <c r="B152" s="6" t="n">
        <v>44986.83789471065</v>
      </c>
      <c r="C152" s="5" t="inlineStr">
        <is>
          <t>1386 EINAR CHOQUETIJLLA - COBRADOR</t>
        </is>
      </c>
      <c r="D152" s="17" t="n">
        <v>45123351521</v>
      </c>
      <c r="E152" s="5" t="inlineStr">
        <is>
          <t>BANCO INDUSTRIAL-100070049</t>
        </is>
      </c>
      <c r="H152" s="9" t="n">
        <v>10194.52</v>
      </c>
      <c r="I152" s="5" t="inlineStr">
        <is>
          <t>DEPÓSITO BANCARIO</t>
        </is>
      </c>
      <c r="J152" s="8" t="inlineStr">
        <is>
          <t>1972 FLAVIA GALEAN MALLON</t>
        </is>
      </c>
    </row>
    <row r="153">
      <c r="A153" s="5" t="inlineStr">
        <is>
          <t>CCAJ-SC39/97/2023</t>
        </is>
      </c>
      <c r="B153" s="6" t="n">
        <v>44986.83789471065</v>
      </c>
      <c r="C153" s="5" t="inlineStr">
        <is>
          <t>1386 EINAR CHOQUETIJLLA - COBRADOR</t>
        </is>
      </c>
      <c r="D153" s="17" t="n">
        <v>45123350394</v>
      </c>
      <c r="E153" s="5" t="inlineStr">
        <is>
          <t>BANCO INDUSTRIAL-100070049</t>
        </is>
      </c>
      <c r="H153" s="9" t="n">
        <v>742</v>
      </c>
      <c r="I153" s="5" t="inlineStr">
        <is>
          <t>DEPÓSITO BANCARIO</t>
        </is>
      </c>
      <c r="J153" s="8" t="inlineStr">
        <is>
          <t>1972 FLAVIA GALEAN MALLON</t>
        </is>
      </c>
    </row>
    <row r="154">
      <c r="A154" s="5" t="inlineStr">
        <is>
          <t>CCAJ-SC39/97/2023</t>
        </is>
      </c>
      <c r="B154" s="6" t="n">
        <v>44986.83789471065</v>
      </c>
      <c r="C154" s="5" t="inlineStr">
        <is>
          <t>1386 EINAR CHOQUETIJLLA - COBRADOR</t>
        </is>
      </c>
      <c r="D154" s="17" t="n">
        <v>45123350395</v>
      </c>
      <c r="E154" s="5" t="inlineStr">
        <is>
          <t>BANCO INDUSTRIAL-100070049</t>
        </is>
      </c>
      <c r="H154" s="9" t="n">
        <v>506</v>
      </c>
      <c r="I154" s="5" t="inlineStr">
        <is>
          <t>DEPÓSITO BANCARIO</t>
        </is>
      </c>
      <c r="J154" s="8" t="inlineStr">
        <is>
          <t>1972 FLAVIA GALEAN MALLON</t>
        </is>
      </c>
    </row>
    <row r="155">
      <c r="A155" s="5" t="inlineStr">
        <is>
          <t>CCAJ-SC39/97/2023</t>
        </is>
      </c>
      <c r="B155" s="6" t="n">
        <v>44986.83789471065</v>
      </c>
      <c r="C155" s="5" t="inlineStr">
        <is>
          <t>1386 EINAR CHOQUETIJLLA - COBRADOR</t>
        </is>
      </c>
      <c r="D155" s="17" t="n">
        <v>45163305473</v>
      </c>
      <c r="E155" s="5" t="inlineStr">
        <is>
          <t>BANCO INDUSTRIAL-100070049</t>
        </is>
      </c>
      <c r="H155" s="9" t="n">
        <v>594.88</v>
      </c>
      <c r="I155" s="5" t="inlineStr">
        <is>
          <t>DEPÓSITO BANCARIO</t>
        </is>
      </c>
      <c r="J155" s="8" t="inlineStr">
        <is>
          <t>1972 FLAVIA GALEAN MALLON</t>
        </is>
      </c>
    </row>
    <row r="156">
      <c r="A156" s="5" t="inlineStr">
        <is>
          <t>CCAJ-SC39/97/2023</t>
        </is>
      </c>
      <c r="B156" s="6" t="n">
        <v>44986.83789471065</v>
      </c>
      <c r="C156" s="5" t="inlineStr">
        <is>
          <t>1386 EINAR CHOQUETIJLLA - COBRADOR</t>
        </is>
      </c>
      <c r="D156" s="17" t="n">
        <v>52117022631</v>
      </c>
      <c r="E156" s="5" t="inlineStr">
        <is>
          <t>BANCO INDUSTRIAL-100070049</t>
        </is>
      </c>
      <c r="H156" s="9" t="n">
        <v>960</v>
      </c>
      <c r="I156" s="5" t="inlineStr">
        <is>
          <t>DEPÓSITO BANCARIO</t>
        </is>
      </c>
      <c r="J156" s="5" t="inlineStr">
        <is>
          <t>1271 SANDRA SALAZAR ESCOBAR</t>
        </is>
      </c>
    </row>
    <row r="157">
      <c r="A157" s="5" t="inlineStr">
        <is>
          <t>CCAJ-SC39/97/2023</t>
        </is>
      </c>
      <c r="B157" s="6" t="n">
        <v>44986.83789471065</v>
      </c>
      <c r="C157" s="5" t="inlineStr">
        <is>
          <t>1386 EINAR CHOQUETIJLLA - COBRADOR</t>
        </is>
      </c>
      <c r="D157" s="7" t="n">
        <v>808652</v>
      </c>
      <c r="E157" s="5" t="inlineStr">
        <is>
          <t>MERCANTIL SANTA CRUZ-4010678183</t>
        </is>
      </c>
      <c r="H157" s="9" t="n">
        <v>3565.2</v>
      </c>
      <c r="I157" s="5" t="inlineStr">
        <is>
          <t>DEPÓSITO BANCARIO</t>
        </is>
      </c>
      <c r="J157" s="8" t="inlineStr">
        <is>
          <t>1972 FLAVIA GALEAN MALLON</t>
        </is>
      </c>
    </row>
    <row r="158">
      <c r="A158" s="5" t="inlineStr">
        <is>
          <t>CCAJ-SC39/97/2023</t>
        </is>
      </c>
      <c r="B158" s="6" t="n">
        <v>44986.83789471065</v>
      </c>
      <c r="C158" s="5" t="inlineStr">
        <is>
          <t>1386 EINAR CHOQUETIJLLA - COBRADOR</t>
        </is>
      </c>
      <c r="D158" s="17" t="n">
        <v>45133216601</v>
      </c>
      <c r="E158" s="5" t="inlineStr">
        <is>
          <t>BANCO INDUSTRIAL-100070049</t>
        </is>
      </c>
      <c r="H158" s="9" t="n">
        <v>11136</v>
      </c>
      <c r="I158" s="5" t="inlineStr">
        <is>
          <t>DEPÓSITO BANCARIO</t>
        </is>
      </c>
      <c r="J158" s="5" t="inlineStr">
        <is>
          <t>1271 SANDRA SALAZAR ESCOBAR</t>
        </is>
      </c>
    </row>
    <row r="159">
      <c r="A159" s="5" t="inlineStr">
        <is>
          <t>CCAJ-SC39/97/2023</t>
        </is>
      </c>
      <c r="B159" s="6" t="n">
        <v>44986.83789471065</v>
      </c>
      <c r="C159" s="5" t="inlineStr">
        <is>
          <t>1386 EINAR CHOQUETIJLLA - COBRADOR</t>
        </is>
      </c>
      <c r="D159" s="17" t="n">
        <v>45173273368</v>
      </c>
      <c r="E159" s="5" t="inlineStr">
        <is>
          <t>BANCO INDUSTRIAL-100070049</t>
        </is>
      </c>
      <c r="H159" s="9" t="n">
        <v>393.96</v>
      </c>
      <c r="I159" s="5" t="inlineStr">
        <is>
          <t>DEPÓSITO BANCARIO</t>
        </is>
      </c>
      <c r="J159" s="5" t="inlineStr">
        <is>
          <t>1271 SANDRA SALAZAR ESCOBAR</t>
        </is>
      </c>
    </row>
    <row r="160">
      <c r="A160" s="5" t="inlineStr">
        <is>
          <t>CCAJ-SC39/97/2023</t>
        </is>
      </c>
      <c r="B160" s="6" t="n">
        <v>44986.83789471065</v>
      </c>
      <c r="C160" s="5" t="inlineStr">
        <is>
          <t>1386 EINAR CHOQUETIJLLA - COBRADOR</t>
        </is>
      </c>
      <c r="D160" s="7" t="n">
        <v>770571</v>
      </c>
      <c r="E160" s="5" t="inlineStr">
        <is>
          <t>MERCANTIL SANTA CRUZ-4010678183</t>
        </is>
      </c>
      <c r="H160" s="9" t="n">
        <v>685</v>
      </c>
      <c r="I160" s="5" t="inlineStr">
        <is>
          <t>DEPÓSITO BANCARIO</t>
        </is>
      </c>
      <c r="J160" s="5" t="inlineStr">
        <is>
          <t>1271 SANDRA SALAZAR ESCOBAR</t>
        </is>
      </c>
    </row>
    <row r="161">
      <c r="A161" s="5" t="inlineStr">
        <is>
          <t>CCAJ-SC39/97/2023</t>
        </is>
      </c>
      <c r="B161" s="6" t="n">
        <v>44986.83789471065</v>
      </c>
      <c r="C161" s="5" t="inlineStr">
        <is>
          <t>1386 EINAR CHOQUETIJLLA - COBRADOR</t>
        </is>
      </c>
      <c r="D161" s="7" t="n">
        <v>165807</v>
      </c>
      <c r="E161" s="5" t="inlineStr">
        <is>
          <t>MERCANTIL SANTA CRUZ-4010678183</t>
        </is>
      </c>
      <c r="H161" s="9" t="n">
        <v>1628</v>
      </c>
      <c r="I161" s="5" t="inlineStr">
        <is>
          <t>DEPÓSITO BANCARIO</t>
        </is>
      </c>
      <c r="J161" s="5" t="inlineStr">
        <is>
          <t>4863 MOISES MENACHO MONTAÑO</t>
        </is>
      </c>
    </row>
    <row r="162">
      <c r="A162" s="5" t="inlineStr">
        <is>
          <t>CCAJ-SC39/97/2023</t>
        </is>
      </c>
      <c r="B162" s="6" t="n">
        <v>44986.83789471065</v>
      </c>
      <c r="C162" s="5" t="inlineStr">
        <is>
          <t>1386 EINAR CHOQUETIJLLA - COBRADOR</t>
        </is>
      </c>
      <c r="D162" s="17" t="n">
        <v>45133217306</v>
      </c>
      <c r="E162" s="5" t="inlineStr">
        <is>
          <t>BANCO INDUSTRIAL-100070049</t>
        </is>
      </c>
      <c r="H162" s="9" t="n">
        <v>3608.4</v>
      </c>
      <c r="I162" s="5" t="inlineStr">
        <is>
          <t>DEPÓSITO BANCARIO</t>
        </is>
      </c>
      <c r="J162" s="8" t="inlineStr">
        <is>
          <t>1972 FLAVIA GALEAN MALLON</t>
        </is>
      </c>
    </row>
    <row r="163">
      <c r="A163" s="5" t="inlineStr">
        <is>
          <t>CCAJ-SC39/97/2023</t>
        </is>
      </c>
      <c r="B163" s="6" t="n">
        <v>44986.83789471065</v>
      </c>
      <c r="C163" s="5" t="inlineStr">
        <is>
          <t>1386 EINAR CHOQUETIJLLA - COBRADOR</t>
        </is>
      </c>
      <c r="D163" s="17" t="n">
        <v>45113367325</v>
      </c>
      <c r="E163" s="5" t="inlineStr">
        <is>
          <t>BANCO INDUSTRIAL-100070049</t>
        </is>
      </c>
      <c r="H163" s="9" t="n">
        <v>5319.7</v>
      </c>
      <c r="I163" s="5" t="inlineStr">
        <is>
          <t>DEPÓSITO BANCARIO</t>
        </is>
      </c>
      <c r="J163" s="8" t="inlineStr">
        <is>
          <t>1972 FLAVIA GALEAN MALLON</t>
        </is>
      </c>
    </row>
    <row r="164">
      <c r="A164" s="5" t="inlineStr">
        <is>
          <t>CCAJ-SC39/97/2023</t>
        </is>
      </c>
      <c r="B164" s="6" t="n">
        <v>44986.83789471065</v>
      </c>
      <c r="C164" s="5" t="inlineStr">
        <is>
          <t>1386 EINAR CHOQUETIJLLA - COBRADOR</t>
        </is>
      </c>
      <c r="D164" s="7" t="n">
        <v>170111</v>
      </c>
      <c r="E164" s="5" t="inlineStr">
        <is>
          <t>MERCANTIL SANTA CRUZ-4010678183</t>
        </is>
      </c>
      <c r="H164" s="9" t="n">
        <v>32130.4</v>
      </c>
      <c r="I164" s="5" t="inlineStr">
        <is>
          <t>DEPÓSITO BANCARIO</t>
        </is>
      </c>
      <c r="J164" s="5" t="inlineStr">
        <is>
          <t>3046 CLAUDIA ELEN CASTRO DELGADILLO</t>
        </is>
      </c>
    </row>
    <row r="165">
      <c r="A165" s="5" t="inlineStr">
        <is>
          <t>CCAJ-SC39/97/2023</t>
        </is>
      </c>
      <c r="B165" s="6" t="n">
        <v>44986.83789471065</v>
      </c>
      <c r="C165" s="5" t="inlineStr">
        <is>
          <t>1386 EINAR CHOQUETIJLLA - COBRADOR</t>
        </is>
      </c>
      <c r="D165" s="17" t="n">
        <v>45133217613</v>
      </c>
      <c r="E165" s="5" t="inlineStr">
        <is>
          <t>BANCO INDUSTRIAL-100070049</t>
        </is>
      </c>
      <c r="H165" s="9" t="n">
        <v>6294.6</v>
      </c>
      <c r="I165" s="5" t="inlineStr">
        <is>
          <t>DEPÓSITO BANCARIO</t>
        </is>
      </c>
      <c r="J165" s="8" t="inlineStr">
        <is>
          <t>1972 FLAVIA GALEAN MALLON</t>
        </is>
      </c>
    </row>
    <row r="166">
      <c r="A166" s="5" t="inlineStr">
        <is>
          <t>CCAJ-SC39/97/2023</t>
        </is>
      </c>
      <c r="B166" s="6" t="n">
        <v>44986.83789471065</v>
      </c>
      <c r="C166" s="5" t="inlineStr">
        <is>
          <t>1386 EINAR CHOQUETIJLLA - COBRADOR</t>
        </is>
      </c>
      <c r="D166" s="17" t="n">
        <v>45163306350</v>
      </c>
      <c r="E166" s="5" t="inlineStr">
        <is>
          <t>BANCO INDUSTRIAL-100070049</t>
        </is>
      </c>
      <c r="H166" s="9" t="n">
        <v>268.96</v>
      </c>
      <c r="I166" s="5" t="inlineStr">
        <is>
          <t>DEPÓSITO BANCARIO</t>
        </is>
      </c>
      <c r="J166" s="5" t="inlineStr">
        <is>
          <t>1989 PATRICIA MARCELA UGALDE QUIROZ</t>
        </is>
      </c>
    </row>
    <row r="167">
      <c r="A167" s="5" t="inlineStr">
        <is>
          <t>CCAJ-SC39/97/2023</t>
        </is>
      </c>
      <c r="B167" s="6" t="n">
        <v>44986.83789471065</v>
      </c>
      <c r="C167" s="5" t="inlineStr">
        <is>
          <t>1386 EINAR CHOQUETIJLLA - COBRADOR</t>
        </is>
      </c>
      <c r="D167" s="17" t="n">
        <v>45133218095</v>
      </c>
      <c r="E167" s="5" t="inlineStr">
        <is>
          <t>BANCO INDUSTRIAL-100070049</t>
        </is>
      </c>
      <c r="H167" s="9" t="n">
        <v>395.92</v>
      </c>
      <c r="I167" s="5" t="inlineStr">
        <is>
          <t>DEPÓSITO BANCARIO</t>
        </is>
      </c>
      <c r="J167" s="5" t="inlineStr">
        <is>
          <t>1989 PATRICIA MARCELA UGALDE QUIROZ</t>
        </is>
      </c>
    </row>
    <row r="168">
      <c r="A168" s="5" t="inlineStr">
        <is>
          <t>CCAJ-SC39/97/2023</t>
        </is>
      </c>
      <c r="B168" s="6" t="n">
        <v>44986.83789471065</v>
      </c>
      <c r="C168" s="5" t="inlineStr">
        <is>
          <t>1386 EINAR CHOQUETIJLLA - COBRADOR</t>
        </is>
      </c>
      <c r="D168" s="17" t="n">
        <v>45133217949</v>
      </c>
      <c r="E168" s="5" t="inlineStr">
        <is>
          <t>BANCO INDUSTRIAL-100070049</t>
        </is>
      </c>
      <c r="H168" s="9" t="n">
        <v>27</v>
      </c>
      <c r="I168" s="5" t="inlineStr">
        <is>
          <t>DEPÓSITO BANCARIO</t>
        </is>
      </c>
      <c r="J168" s="5" t="inlineStr">
        <is>
          <t>1989 PATRICIA MARCELA UGALDE QUIROZ</t>
        </is>
      </c>
    </row>
    <row r="169">
      <c r="A169" s="5" t="inlineStr">
        <is>
          <t>CCAJ-SC39/97/2023</t>
        </is>
      </c>
      <c r="B169" s="6" t="n">
        <v>44986.83789471065</v>
      </c>
      <c r="C169" s="5" t="inlineStr">
        <is>
          <t>1386 EINAR CHOQUETIJLLA - COBRADOR</t>
        </is>
      </c>
      <c r="D169" s="17" t="n">
        <v>45123352235</v>
      </c>
      <c r="E169" s="5" t="inlineStr">
        <is>
          <t>BANCO INDUSTRIAL-100070049</t>
        </is>
      </c>
      <c r="H169" s="9" t="n">
        <v>3348</v>
      </c>
      <c r="I169" s="5" t="inlineStr">
        <is>
          <t>DEPÓSITO BANCARIO</t>
        </is>
      </c>
      <c r="J169" s="5" t="inlineStr">
        <is>
          <t>1989 PATRICIA MARCELA UGALDE QUIROZ</t>
        </is>
      </c>
    </row>
    <row r="170">
      <c r="A170" s="5" t="inlineStr">
        <is>
          <t>CCAJ-SC39/97/2023</t>
        </is>
      </c>
      <c r="B170" s="6" t="n">
        <v>44986.83789471065</v>
      </c>
      <c r="C170" s="5" t="inlineStr">
        <is>
          <t>1386 EINAR CHOQUETIJLLA - COBRADOR</t>
        </is>
      </c>
      <c r="D170" s="17" t="n">
        <v>45143581050</v>
      </c>
      <c r="E170" s="5" t="inlineStr">
        <is>
          <t>BANCO INDUSTRIAL-100070049</t>
        </is>
      </c>
      <c r="H170" s="9" t="n">
        <v>2591.26</v>
      </c>
      <c r="I170" s="5" t="inlineStr">
        <is>
          <t>DEPÓSITO BANCARIO</t>
        </is>
      </c>
      <c r="J170" s="5" t="inlineStr">
        <is>
          <t>1989 PATRICIA MARCELA UGALDE QUIROZ</t>
        </is>
      </c>
    </row>
    <row r="171">
      <c r="A171" s="5" t="inlineStr">
        <is>
          <t>CCAJ-SC39/97/2023</t>
        </is>
      </c>
      <c r="B171" s="6" t="n">
        <v>44986.83789471065</v>
      </c>
      <c r="C171" s="5" t="inlineStr">
        <is>
          <t>1386 EINAR CHOQUETIJLLA - COBRADOR</t>
        </is>
      </c>
      <c r="D171" s="7" t="n">
        <v>523014</v>
      </c>
      <c r="E171" s="5" t="inlineStr">
        <is>
          <t>BANCO DE CREDITO-7015054675359</t>
        </is>
      </c>
      <c r="H171" s="9" t="n">
        <v>86.81</v>
      </c>
      <c r="I171" s="5" t="inlineStr">
        <is>
          <t>DEPÓSITO BANCARIO</t>
        </is>
      </c>
      <c r="J171" s="5" t="inlineStr">
        <is>
          <t>1989 PATRICIA MARCELA UGALDE QUIROZ</t>
        </is>
      </c>
    </row>
    <row r="172">
      <c r="A172" s="5" t="inlineStr">
        <is>
          <t>CCAJ-SC39/97/2023</t>
        </is>
      </c>
      <c r="B172" s="6" t="n">
        <v>44986.83789471065</v>
      </c>
      <c r="C172" s="5" t="inlineStr">
        <is>
          <t>1386 EINAR CHOQUETIJLLA - COBRADOR</t>
        </is>
      </c>
      <c r="D172" s="7" t="n">
        <v>431242</v>
      </c>
      <c r="E172" s="5" t="inlineStr">
        <is>
          <t>BANCO DE CREDITO-7015054675359</t>
        </is>
      </c>
      <c r="H172" s="9" t="n">
        <v>547</v>
      </c>
      <c r="I172" s="5" t="inlineStr">
        <is>
          <t>DEPÓSITO BANCARIO</t>
        </is>
      </c>
      <c r="J172" s="5" t="inlineStr">
        <is>
          <t>1989 PATRICIA MARCELA UGALDE QUIROZ</t>
        </is>
      </c>
    </row>
    <row r="173">
      <c r="A173" s="5" t="inlineStr">
        <is>
          <t>CCAJ-SC39/97/2023</t>
        </is>
      </c>
      <c r="B173" s="6" t="n">
        <v>44986.83789471065</v>
      </c>
      <c r="C173" s="5" t="inlineStr">
        <is>
          <t>1386 EINAR CHOQUETIJLLA - COBRADOR</t>
        </is>
      </c>
      <c r="D173" s="17" t="n">
        <v>45143580231</v>
      </c>
      <c r="E173" s="5" t="inlineStr">
        <is>
          <t>BANCO INDUSTRIAL-100070049</t>
        </is>
      </c>
      <c r="H173" s="9" t="n">
        <v>395.92</v>
      </c>
      <c r="I173" s="5" t="inlineStr">
        <is>
          <t>DEPÓSITO BANCARIO</t>
        </is>
      </c>
      <c r="J173" s="5" t="inlineStr">
        <is>
          <t>1989 PATRICIA MARCELA UGALDE QUIROZ</t>
        </is>
      </c>
    </row>
    <row r="174">
      <c r="A174" s="5" t="inlineStr">
        <is>
          <t>CCAJ-SC39/97/2023</t>
        </is>
      </c>
      <c r="B174" s="6" t="n">
        <v>44986.83789471065</v>
      </c>
      <c r="C174" s="5" t="inlineStr">
        <is>
          <t>1386 EINAR CHOQUETIJLLA - COBRADOR</t>
        </is>
      </c>
      <c r="D174" s="17" t="n">
        <v>45153214670</v>
      </c>
      <c r="E174" s="5" t="inlineStr">
        <is>
          <t>BANCO INDUSTRIAL-100070049</t>
        </is>
      </c>
      <c r="H174" s="9" t="n">
        <v>70</v>
      </c>
      <c r="I174" s="5" t="inlineStr">
        <is>
          <t>DEPÓSITO BANCARIO</t>
        </is>
      </c>
      <c r="J174" s="5" t="inlineStr">
        <is>
          <t>1989 PATRICIA MARCELA UGALDE QUIROZ</t>
        </is>
      </c>
    </row>
    <row r="175">
      <c r="A175" s="5" t="inlineStr">
        <is>
          <t>CCAJ-SC39/97/2023</t>
        </is>
      </c>
      <c r="B175" s="6" t="n">
        <v>44986.83789471065</v>
      </c>
      <c r="C175" s="5" t="inlineStr">
        <is>
          <t>1386 EINAR CHOQUETIJLLA - COBRADOR</t>
        </is>
      </c>
      <c r="D175" s="7" t="n">
        <v>539579</v>
      </c>
      <c r="E175" s="5" t="inlineStr">
        <is>
          <t>BANCO DE CREDITO-7015054675359</t>
        </is>
      </c>
      <c r="H175" s="9" t="n">
        <v>2220</v>
      </c>
      <c r="I175" s="5" t="inlineStr">
        <is>
          <t>DEPÓSITO BANCARIO</t>
        </is>
      </c>
      <c r="J175" s="5" t="inlineStr">
        <is>
          <t>1989 PATRICIA MARCELA UGALDE QUIROZ</t>
        </is>
      </c>
    </row>
    <row r="176">
      <c r="A176" s="5" t="inlineStr">
        <is>
          <t>CCAJ-SC39/97/2023</t>
        </is>
      </c>
      <c r="B176" s="6" t="n">
        <v>44986.83789471065</v>
      </c>
      <c r="C176" s="5" t="inlineStr">
        <is>
          <t>1386 EINAR CHOQUETIJLLA - COBRADOR</t>
        </is>
      </c>
      <c r="D176" s="17" t="n">
        <v>45153214511</v>
      </c>
      <c r="E176" s="5" t="inlineStr">
        <is>
          <t>BANCO INDUSTRIAL-100070049</t>
        </is>
      </c>
      <c r="H176" s="9" t="n">
        <v>471</v>
      </c>
      <c r="I176" s="5" t="inlineStr">
        <is>
          <t>DEPÓSITO BANCARIO</t>
        </is>
      </c>
      <c r="J176" s="5" t="inlineStr">
        <is>
          <t>1989 PATRICIA MARCELA UGALDE QUIROZ</t>
        </is>
      </c>
    </row>
    <row r="177">
      <c r="A177" s="5" t="inlineStr">
        <is>
          <t>CCAJ-SC39/97/2023</t>
        </is>
      </c>
      <c r="B177" s="6" t="n">
        <v>44986.83789471065</v>
      </c>
      <c r="C177" s="5" t="inlineStr">
        <is>
          <t>1386 EINAR CHOQUETIJLLA - COBRADOR</t>
        </is>
      </c>
      <c r="D177" s="17" t="n">
        <v>45163306416</v>
      </c>
      <c r="E177" s="5" t="inlineStr">
        <is>
          <t>BANCO INDUSTRIAL-100070049</t>
        </is>
      </c>
      <c r="H177" s="9" t="n">
        <v>214.6</v>
      </c>
      <c r="I177" s="5" t="inlineStr">
        <is>
          <t>DEPÓSITO BANCARIO</t>
        </is>
      </c>
      <c r="J177" s="5" t="inlineStr">
        <is>
          <t>1989 PATRICIA MARCELA UGALDE QUIROZ</t>
        </is>
      </c>
    </row>
    <row r="178">
      <c r="A178" s="5" t="inlineStr">
        <is>
          <t>CCAJ-SC39/97/2023</t>
        </is>
      </c>
      <c r="B178" s="6" t="n">
        <v>44986.83789471065</v>
      </c>
      <c r="C178" s="5" t="inlineStr">
        <is>
          <t>1386 EINAR CHOQUETIJLLA - COBRADOR</t>
        </is>
      </c>
      <c r="D178" s="17" t="n">
        <v>52316955088</v>
      </c>
      <c r="E178" s="5" t="inlineStr">
        <is>
          <t>BANCO INDUSTRIAL-100070049</t>
        </is>
      </c>
      <c r="H178" s="9" t="n">
        <v>513</v>
      </c>
      <c r="I178" s="5" t="inlineStr">
        <is>
          <t>DEPÓSITO BANCARIO</t>
        </is>
      </c>
      <c r="J178" s="5" t="inlineStr">
        <is>
          <t>1989 PATRICIA MARCELA UGALDE QUIROZ</t>
        </is>
      </c>
    </row>
    <row r="179">
      <c r="A179" s="5" t="inlineStr">
        <is>
          <t>CCAJ-SC39/97/2023</t>
        </is>
      </c>
      <c r="B179" s="6" t="n">
        <v>44986.83789471065</v>
      </c>
      <c r="C179" s="5" t="inlineStr">
        <is>
          <t>1386 EINAR CHOQUETIJLLA - COBRADOR</t>
        </is>
      </c>
      <c r="D179" s="17" t="n">
        <v>45173273782</v>
      </c>
      <c r="E179" s="5" t="inlineStr">
        <is>
          <t>BANCO INDUSTRIAL-100070049</t>
        </is>
      </c>
      <c r="H179" s="9" t="n">
        <v>721.2</v>
      </c>
      <c r="I179" s="5" t="inlineStr">
        <is>
          <t>DEPÓSITO BANCARIO</t>
        </is>
      </c>
      <c r="J179" s="5" t="inlineStr">
        <is>
          <t>1989 PATRICIA MARCELA UGALDE QUIROZ</t>
        </is>
      </c>
    </row>
    <row r="180">
      <c r="A180" s="5" t="inlineStr">
        <is>
          <t>CCAJ-SC39/97/2023</t>
        </is>
      </c>
      <c r="B180" s="6" t="n">
        <v>44986.83789471065</v>
      </c>
      <c r="C180" s="5" t="inlineStr">
        <is>
          <t>1386 EINAR CHOQUETIJLLA - COBRADOR</t>
        </is>
      </c>
      <c r="D180" s="17" t="n">
        <v>45113367211</v>
      </c>
      <c r="E180" s="5" t="inlineStr">
        <is>
          <t>BANCO INDUSTRIAL-100070049</t>
        </is>
      </c>
      <c r="H180" s="9" t="n">
        <v>1520.27</v>
      </c>
      <c r="I180" s="5" t="inlineStr">
        <is>
          <t>DEPÓSITO BANCARIO</t>
        </is>
      </c>
      <c r="J180" s="5" t="inlineStr">
        <is>
          <t>1989 PATRICIA MARCELA UGALDE QUIROZ</t>
        </is>
      </c>
    </row>
    <row r="181">
      <c r="A181" s="5" t="inlineStr">
        <is>
          <t>CCAJ-SC39/97/2023</t>
        </is>
      </c>
      <c r="B181" s="6" t="n">
        <v>44986.83789471065</v>
      </c>
      <c r="C181" s="5" t="inlineStr">
        <is>
          <t>1386 EINAR CHOQUETIJLLA - COBRADOR</t>
        </is>
      </c>
      <c r="D181" s="17" t="n">
        <v>52117024425</v>
      </c>
      <c r="E181" s="5" t="inlineStr">
        <is>
          <t>BANCO INDUSTRIAL-100070049</t>
        </is>
      </c>
      <c r="H181" s="9" t="n">
        <v>3900</v>
      </c>
      <c r="I181" s="5" t="inlineStr">
        <is>
          <t>DEPÓSITO BANCARIO</t>
        </is>
      </c>
      <c r="J181" s="5" t="inlineStr">
        <is>
          <t>1989 PATRICIA MARCELA UGALDE QUIROZ</t>
        </is>
      </c>
    </row>
    <row r="182">
      <c r="A182" s="5" t="inlineStr">
        <is>
          <t>CCAJ-SC39/97/2023</t>
        </is>
      </c>
      <c r="B182" s="6" t="n">
        <v>44986.83789471065</v>
      </c>
      <c r="C182" s="5" t="inlineStr">
        <is>
          <t>1386 EINAR CHOQUETIJLLA - COBRADOR</t>
        </is>
      </c>
      <c r="D182" s="17" t="n">
        <v>45143580106</v>
      </c>
      <c r="E182" s="5" t="inlineStr">
        <is>
          <t>BANCO INDUSTRIAL-100070049</t>
        </is>
      </c>
      <c r="H182" s="9" t="n">
        <v>3001.34</v>
      </c>
      <c r="I182" s="5" t="inlineStr">
        <is>
          <t>DEPÓSITO BANCARIO</t>
        </is>
      </c>
      <c r="J182" s="5" t="inlineStr">
        <is>
          <t>1989 PATRICIA MARCELA UGALDE QUIROZ</t>
        </is>
      </c>
    </row>
    <row r="183">
      <c r="A183" s="5" t="inlineStr">
        <is>
          <t>CCAJ-SC39/97/2023</t>
        </is>
      </c>
      <c r="B183" s="6" t="n">
        <v>44986.83789471065</v>
      </c>
      <c r="C183" s="5" t="inlineStr">
        <is>
          <t>1386 EINAR CHOQUETIJLLA - COBRADOR</t>
        </is>
      </c>
      <c r="D183" s="17" t="n">
        <v>45113367466</v>
      </c>
      <c r="E183" s="5" t="inlineStr">
        <is>
          <t>BANCO INDUSTRIAL-100070049</t>
        </is>
      </c>
      <c r="H183" s="9" t="n">
        <v>960</v>
      </c>
      <c r="I183" s="5" t="inlineStr">
        <is>
          <t>DEPÓSITO BANCARIO</t>
        </is>
      </c>
      <c r="J183" s="5" t="inlineStr">
        <is>
          <t>1989 PATRICIA MARCELA UGALDE QUIROZ</t>
        </is>
      </c>
    </row>
    <row r="184">
      <c r="A184" s="5" t="inlineStr">
        <is>
          <t>CCAJ-SC39/97/2023</t>
        </is>
      </c>
      <c r="B184" s="6" t="n">
        <v>44986.83789471065</v>
      </c>
      <c r="C184" s="5" t="inlineStr">
        <is>
          <t>1386 EINAR CHOQUETIJLLA - COBRADOR</t>
        </is>
      </c>
      <c r="D184" s="7" t="n">
        <v>305524</v>
      </c>
      <c r="E184" s="5" t="inlineStr">
        <is>
          <t>BANCO DE CREDITO-7015054675359</t>
        </is>
      </c>
      <c r="H184" s="9" t="n">
        <v>374.4</v>
      </c>
      <c r="I184" s="5" t="inlineStr">
        <is>
          <t>DEPÓSITO BANCARIO</t>
        </is>
      </c>
      <c r="J184" s="5" t="inlineStr">
        <is>
          <t>1989 PATRICIA MARCELA UGALDE QUIROZ</t>
        </is>
      </c>
    </row>
    <row r="185">
      <c r="A185" s="5" t="inlineStr">
        <is>
          <t>CCAJ-SC39/97/2023</t>
        </is>
      </c>
      <c r="B185" s="6" t="n">
        <v>44986.83789471065</v>
      </c>
      <c r="C185" s="5" t="inlineStr">
        <is>
          <t>1386 EINAR CHOQUETIJLLA - COBRADOR</t>
        </is>
      </c>
      <c r="D185" s="7" t="n">
        <v>322115</v>
      </c>
      <c r="E185" s="5" t="inlineStr">
        <is>
          <t>BANCO DE CREDITO-7015054675359</t>
        </is>
      </c>
      <c r="H185" s="9" t="n">
        <v>201.43</v>
      </c>
      <c r="I185" s="5" t="inlineStr">
        <is>
          <t>DEPÓSITO BANCARIO</t>
        </is>
      </c>
      <c r="J185" s="5" t="inlineStr">
        <is>
          <t>1989 PATRICIA MARCELA UGALDE QUIROZ</t>
        </is>
      </c>
    </row>
    <row r="186">
      <c r="A186" s="5" t="inlineStr">
        <is>
          <t>CCAJ-SC39/97/2023</t>
        </is>
      </c>
      <c r="B186" s="6" t="n">
        <v>44986.83789471065</v>
      </c>
      <c r="C186" s="5" t="inlineStr">
        <is>
          <t>1386 EINAR CHOQUETIJLLA - COBRADOR</t>
        </is>
      </c>
      <c r="D186" s="7" t="n">
        <v>106801</v>
      </c>
      <c r="E186" s="5" t="inlineStr">
        <is>
          <t>BANCO DE CREDITO-7015054675359</t>
        </is>
      </c>
      <c r="H186" s="9" t="n">
        <v>480</v>
      </c>
      <c r="I186" s="5" t="inlineStr">
        <is>
          <t>DEPÓSITO BANCARIO</t>
        </is>
      </c>
      <c r="J186" s="5" t="inlineStr">
        <is>
          <t>1989 PATRICIA MARCELA UGALDE QUIROZ</t>
        </is>
      </c>
    </row>
    <row r="187">
      <c r="A187" s="5" t="inlineStr">
        <is>
          <t>CCAJ-SC39/97/2023</t>
        </is>
      </c>
      <c r="B187" s="6" t="n">
        <v>44986.83789471065</v>
      </c>
      <c r="C187" s="5" t="inlineStr">
        <is>
          <t>1386 EINAR CHOQUETIJLLA - COBRADOR</t>
        </is>
      </c>
      <c r="D187" s="7" t="n">
        <v>523895</v>
      </c>
      <c r="E187" s="5" t="inlineStr">
        <is>
          <t>BANCO DE CREDITO-7015054675359</t>
        </is>
      </c>
      <c r="H187" s="9" t="n">
        <v>57</v>
      </c>
      <c r="I187" s="5" t="inlineStr">
        <is>
          <t>DEPÓSITO BANCARIO</t>
        </is>
      </c>
      <c r="J187" s="5" t="inlineStr">
        <is>
          <t>1989 PATRICIA MARCELA UGALDE QUIROZ</t>
        </is>
      </c>
    </row>
    <row r="188">
      <c r="A188" s="5" t="inlineStr">
        <is>
          <t>CCAJ-SC39/97/2023</t>
        </is>
      </c>
      <c r="B188" s="6" t="n">
        <v>44986.83789471065</v>
      </c>
      <c r="C188" s="5" t="inlineStr">
        <is>
          <t>1386 EINAR CHOQUETIJLLA - COBRADOR</t>
        </is>
      </c>
      <c r="D188" s="7" t="n"/>
      <c r="E188" s="8" t="n"/>
      <c r="F188" s="9" t="n">
        <v>8768.5</v>
      </c>
      <c r="I188" s="10" t="inlineStr">
        <is>
          <t>EFECTIVO</t>
        </is>
      </c>
      <c r="J188" s="8" t="inlineStr">
        <is>
          <t>1973 BASILIA CRUZ AJARACHI</t>
        </is>
      </c>
    </row>
    <row r="189">
      <c r="A189" s="5" t="inlineStr">
        <is>
          <t>CCAJ-SC39/97/2023</t>
        </is>
      </c>
      <c r="B189" s="6" t="n">
        <v>44986.83789471065</v>
      </c>
      <c r="C189" s="5" t="inlineStr">
        <is>
          <t>1386 EINAR CHOQUETIJLLA - COBRADOR</t>
        </is>
      </c>
      <c r="D189" s="7" t="n"/>
      <c r="E189" s="8" t="n"/>
      <c r="F189" s="9" t="n">
        <v>8874.6</v>
      </c>
      <c r="I189" s="10" t="inlineStr">
        <is>
          <t>EFECTIVO</t>
        </is>
      </c>
      <c r="J189" s="8" t="inlineStr">
        <is>
          <t>2932 EUGENIO LOPEZ CESPEDES</t>
        </is>
      </c>
    </row>
    <row r="190">
      <c r="A190" s="5" t="inlineStr">
        <is>
          <t>CCAJ-SC39/97/2023</t>
        </is>
      </c>
      <c r="B190" s="6" t="n">
        <v>44986.83789471065</v>
      </c>
      <c r="C190" s="5" t="inlineStr">
        <is>
          <t>1386 EINAR CHOQUETIJLLA - COBRADOR</t>
        </is>
      </c>
      <c r="D190" s="7" t="n"/>
      <c r="E190" s="8" t="n"/>
      <c r="F190" s="9" t="n">
        <v>3883.8</v>
      </c>
      <c r="I190" s="10" t="inlineStr">
        <is>
          <t>EFECTIVO</t>
        </is>
      </c>
      <c r="J190" s="5" t="inlineStr">
        <is>
          <t>2994 CRISTIAN DEIBY PARDO VILLEGAS</t>
        </is>
      </c>
    </row>
    <row r="191">
      <c r="A191" s="5" t="inlineStr">
        <is>
          <t>CCAJ-SC39/97/2023</t>
        </is>
      </c>
      <c r="B191" s="6" t="n">
        <v>44986.83789471065</v>
      </c>
      <c r="C191" s="5" t="inlineStr">
        <is>
          <t>1386 EINAR CHOQUETIJLLA - COBRADOR</t>
        </is>
      </c>
      <c r="D191" s="7" t="n"/>
      <c r="E191" s="8" t="n"/>
      <c r="F191" s="9" t="n">
        <v>5258.5</v>
      </c>
      <c r="I191" s="10" t="inlineStr">
        <is>
          <t>EFECTIVO</t>
        </is>
      </c>
      <c r="J191" s="8" t="inlineStr">
        <is>
          <t>4309 RODRIGO RAMOS - T03</t>
        </is>
      </c>
    </row>
    <row r="192">
      <c r="A192" s="5" t="inlineStr">
        <is>
          <t>CCAJ-SC39/97/2023</t>
        </is>
      </c>
      <c r="B192" s="6" t="n">
        <v>44986.83789471065</v>
      </c>
      <c r="C192" s="5" t="inlineStr">
        <is>
          <t>1386 EINAR CHOQUETIJLLA - COBRADOR</t>
        </is>
      </c>
      <c r="D192" s="7" t="n"/>
      <c r="E192" s="8" t="n"/>
      <c r="F192" s="9" t="n">
        <v>837.5</v>
      </c>
      <c r="I192" s="10" t="inlineStr">
        <is>
          <t>EFECTIVO</t>
        </is>
      </c>
      <c r="J192" s="8" t="inlineStr">
        <is>
          <t>4309 RODRIGO RAMOS - T05</t>
        </is>
      </c>
    </row>
    <row r="193">
      <c r="A193" s="5" t="inlineStr">
        <is>
          <t>CCAJ-SC39/97/2023</t>
        </is>
      </c>
      <c r="B193" s="6" t="n">
        <v>44986.83789471065</v>
      </c>
      <c r="C193" s="5" t="inlineStr">
        <is>
          <t>1386 EINAR CHOQUETIJLLA - COBRADOR</t>
        </is>
      </c>
      <c r="D193" s="7" t="n"/>
      <c r="E193" s="8" t="n"/>
      <c r="F193" s="9" t="n">
        <v>13912.7</v>
      </c>
      <c r="I193" s="10" t="inlineStr">
        <is>
          <t>EFECTIVO</t>
        </is>
      </c>
      <c r="J193" s="8" t="inlineStr">
        <is>
          <t>4309 RODRIGO RAMOS - T06</t>
        </is>
      </c>
    </row>
    <row r="194">
      <c r="A194" s="5" t="inlineStr">
        <is>
          <t>CCAJ-SC39/97/2023</t>
        </is>
      </c>
      <c r="B194" s="6" t="n">
        <v>44986.83789471065</v>
      </c>
      <c r="C194" s="5" t="inlineStr">
        <is>
          <t>1386 EINAR CHOQUETIJLLA - COBRADOR</t>
        </is>
      </c>
      <c r="D194" s="7" t="n"/>
      <c r="E194" s="8" t="n"/>
      <c r="F194" s="9" t="n">
        <v>7576.5</v>
      </c>
      <c r="I194" s="10" t="inlineStr">
        <is>
          <t>EFECTIVO</t>
        </is>
      </c>
      <c r="J194" s="8" t="inlineStr">
        <is>
          <t>4309 RODRIGO RAMOS - T07</t>
        </is>
      </c>
    </row>
    <row r="195">
      <c r="A195" s="5" t="inlineStr">
        <is>
          <t>CCAJ-SC39/97/2023</t>
        </is>
      </c>
      <c r="B195" s="6" t="n">
        <v>44986.83789471065</v>
      </c>
      <c r="C195" s="5" t="inlineStr">
        <is>
          <t>1386 EINAR CHOQUETIJLLA - COBRADOR</t>
        </is>
      </c>
      <c r="D195" s="7" t="n"/>
      <c r="E195" s="8" t="n"/>
      <c r="F195" s="9" t="n">
        <v>88539.60000000001</v>
      </c>
      <c r="I195" s="10" t="inlineStr">
        <is>
          <t>EFECTIVO</t>
        </is>
      </c>
      <c r="J195" s="8" t="inlineStr">
        <is>
          <t>4309 RODRIGO RAMOS - T09</t>
        </is>
      </c>
    </row>
    <row r="196">
      <c r="A196" s="5" t="inlineStr">
        <is>
          <t>CCAJ-SC39/97/2023</t>
        </is>
      </c>
      <c r="B196" s="6" t="n">
        <v>44986.83789471065</v>
      </c>
      <c r="C196" s="5" t="inlineStr">
        <is>
          <t>1386 EINAR CHOQUETIJLLA - COBRADOR</t>
        </is>
      </c>
      <c r="D196" s="7" t="n"/>
      <c r="E196" s="8" t="n"/>
      <c r="F196" s="9" t="n">
        <v>10820.6</v>
      </c>
      <c r="I196" s="10" t="inlineStr">
        <is>
          <t>EFECTIVO</t>
        </is>
      </c>
      <c r="J196" s="8" t="inlineStr">
        <is>
          <t>4309 RODRIGO RAMOS - T14</t>
        </is>
      </c>
    </row>
    <row r="197">
      <c r="A197" s="5" t="inlineStr">
        <is>
          <t>CCAJ-SC39/97/2023</t>
        </is>
      </c>
      <c r="B197" s="6" t="n">
        <v>44986.83789471065</v>
      </c>
      <c r="C197" s="5" t="inlineStr">
        <is>
          <t>1386 EINAR CHOQUETIJLLA - COBRADOR</t>
        </is>
      </c>
      <c r="D197" s="7" t="n"/>
      <c r="E197" s="8" t="n"/>
      <c r="F197" s="9" t="n">
        <v>9859.299999999999</v>
      </c>
      <c r="I197" s="10" t="inlineStr">
        <is>
          <t>EFECTIVO</t>
        </is>
      </c>
      <c r="J197" s="8" t="inlineStr">
        <is>
          <t>4309 RODRIGO RAMOS - T15</t>
        </is>
      </c>
    </row>
    <row r="198">
      <c r="A198" s="5" t="inlineStr">
        <is>
          <t>CCAJ-SC39/97/2023</t>
        </is>
      </c>
      <c r="B198" s="6" t="n">
        <v>44986.83789471065</v>
      </c>
      <c r="C198" s="5" t="inlineStr">
        <is>
          <t>1386 EINAR CHOQUETIJLLA - COBRADOR</t>
        </is>
      </c>
      <c r="D198" s="7" t="n"/>
      <c r="E198" s="8" t="n"/>
      <c r="F198" s="9" t="n">
        <v>7814</v>
      </c>
      <c r="I198" s="10" t="inlineStr">
        <is>
          <t>EFECTIVO</t>
        </is>
      </c>
      <c r="J198" s="8" t="inlineStr">
        <is>
          <t>4309 RODRIGO RAMOS - T16</t>
        </is>
      </c>
    </row>
    <row r="199">
      <c r="A199" s="5" t="inlineStr">
        <is>
          <t>CCAJ-SC39/97/2023</t>
        </is>
      </c>
      <c r="B199" s="6" t="n">
        <v>44986.83789471065</v>
      </c>
      <c r="C199" s="5" t="inlineStr">
        <is>
          <t>1386 EINAR CHOQUETIJLLA - COBRADOR</t>
        </is>
      </c>
      <c r="D199" s="7" t="n"/>
      <c r="E199" s="8" t="n"/>
      <c r="F199" s="9" t="n">
        <v>14333.7</v>
      </c>
      <c r="I199" s="10" t="inlineStr">
        <is>
          <t>EFECTIVO</t>
        </is>
      </c>
      <c r="J199" s="8" t="inlineStr">
        <is>
          <t>4309 RODRIGO RAMOS - T18</t>
        </is>
      </c>
    </row>
    <row r="200">
      <c r="A200" s="5" t="inlineStr">
        <is>
          <t>CCAJ-SC39/97/2023</t>
        </is>
      </c>
      <c r="B200" s="6" t="n">
        <v>44986.83789471065</v>
      </c>
      <c r="C200" s="5" t="inlineStr">
        <is>
          <t>1386 EINAR CHOQUETIJLLA - COBRADOR</t>
        </is>
      </c>
      <c r="D200" s="7" t="n"/>
      <c r="E200" s="8" t="n"/>
      <c r="F200" s="9" t="n">
        <v>18254.8</v>
      </c>
      <c r="I200" s="10" t="inlineStr">
        <is>
          <t>EFECTIVO</t>
        </is>
      </c>
      <c r="J200" s="8" t="inlineStr">
        <is>
          <t>4309 RODRIGO RAMOS - T19</t>
        </is>
      </c>
    </row>
    <row r="201">
      <c r="A201" s="5" t="inlineStr">
        <is>
          <t>CCAJ-SC39/97/2023</t>
        </is>
      </c>
      <c r="B201" s="6" t="n">
        <v>44986.83789471065</v>
      </c>
      <c r="C201" s="5" t="inlineStr">
        <is>
          <t>1386 EINAR CHOQUETIJLLA - COBRADOR</t>
        </is>
      </c>
      <c r="D201" s="7" t="n"/>
      <c r="E201" s="8" t="n"/>
      <c r="F201" s="9" t="n">
        <v>5038.7</v>
      </c>
      <c r="I201" s="10" t="inlineStr">
        <is>
          <t>EFECTIVO</t>
        </is>
      </c>
      <c r="J201" s="8" t="inlineStr">
        <is>
          <t>4309 RODRIGO RAMOS - T21</t>
        </is>
      </c>
    </row>
    <row r="202">
      <c r="A202" s="11" t="inlineStr">
        <is>
          <t>SAP</t>
        </is>
      </c>
      <c r="B202" s="3" t="n"/>
      <c r="C202" s="3" t="n"/>
      <c r="D202" s="20">
        <f>244199.1+696</f>
        <v/>
      </c>
      <c r="E202" s="8" t="n"/>
      <c r="F202" s="12">
        <f>SUM(F145:G201)</f>
        <v/>
      </c>
      <c r="H202" s="9" t="n"/>
      <c r="I202" s="10" t="n"/>
      <c r="J202" s="5" t="n"/>
    </row>
    <row r="203">
      <c r="A203" s="13" t="inlineStr">
        <is>
          <t>FECHA</t>
        </is>
      </c>
      <c r="B203" s="13" t="inlineStr">
        <is>
          <t>CIERRE DE CAJA</t>
        </is>
      </c>
      <c r="C203" s="13" t="inlineStr">
        <is>
          <t>IMPORTE</t>
        </is>
      </c>
      <c r="E203" s="8" t="n"/>
      <c r="H203" s="9" t="n"/>
      <c r="I203" s="10" t="n"/>
      <c r="J203" s="5" t="n"/>
    </row>
    <row r="204" ht="15.75" customHeight="1">
      <c r="A204" s="5" t="n"/>
      <c r="B204" s="6" t="n"/>
      <c r="C204" s="5" t="n"/>
      <c r="D204" s="32" t="n">
        <v>112851488</v>
      </c>
      <c r="E204" s="33" t="n">
        <v>112851488</v>
      </c>
      <c r="H204" s="9" t="n"/>
      <c r="I204" s="10" t="n"/>
      <c r="J204" s="5" t="n"/>
    </row>
    <row r="205" ht="15.75" customHeight="1">
      <c r="D205" s="32" t="inlineStr">
        <is>
          <t>112851214</t>
        </is>
      </c>
      <c r="E205" s="33" t="inlineStr">
        <is>
          <t>112851229</t>
        </is>
      </c>
    </row>
    <row r="206"/>
    <row r="207">
      <c r="A207" s="1" t="inlineStr">
        <is>
          <t>Cierre Caja</t>
        </is>
      </c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3" t="inlineStr">
        <is>
          <t>Del 02/03/2023</t>
        </is>
      </c>
      <c r="B208" s="2" t="n"/>
      <c r="C208" s="2" t="n"/>
      <c r="D208" s="2" t="n">
        <v>112851217</v>
      </c>
      <c r="E208" s="2" t="inlineStr">
        <is>
          <t>112851232</t>
        </is>
      </c>
      <c r="F208" s="2" t="n"/>
      <c r="G208" s="2" t="n"/>
      <c r="H208" s="2" t="n"/>
      <c r="I208" s="2" t="n"/>
      <c r="J208" s="2" t="n"/>
    </row>
    <row r="209">
      <c r="A209" s="90" t="inlineStr">
        <is>
          <t>Cierre Caja</t>
        </is>
      </c>
      <c r="B209" s="90" t="inlineStr">
        <is>
          <t>Fecha</t>
        </is>
      </c>
      <c r="C209" s="90" t="inlineStr">
        <is>
          <t>Cajero</t>
        </is>
      </c>
      <c r="D209" s="90" t="inlineStr">
        <is>
          <t>Nro Voucher</t>
        </is>
      </c>
      <c r="E209" s="90" t="inlineStr">
        <is>
          <t>Nro Cuenta</t>
        </is>
      </c>
      <c r="F209" s="90" t="inlineStr">
        <is>
          <t>Tipo Ingreso</t>
        </is>
      </c>
      <c r="G209" s="91" t="n"/>
      <c r="H209" s="92" t="n"/>
      <c r="I209" s="90" t="inlineStr">
        <is>
          <t>TIPO DE INGRESO</t>
        </is>
      </c>
      <c r="J209" s="90" t="inlineStr">
        <is>
          <t>Cobrador</t>
        </is>
      </c>
    </row>
    <row r="210">
      <c r="A210" s="93" t="n"/>
      <c r="B210" s="93" t="n"/>
      <c r="C210" s="93" t="n"/>
      <c r="D210" s="93" t="n"/>
      <c r="E210" s="93" t="n"/>
      <c r="F210" s="4" t="inlineStr">
        <is>
          <t>EFECTIVO</t>
        </is>
      </c>
      <c r="G210" s="4" t="inlineStr">
        <is>
          <t>CHEQUE</t>
        </is>
      </c>
      <c r="H210" s="4" t="inlineStr">
        <is>
          <t>TRANSFERENCIA</t>
        </is>
      </c>
      <c r="I210" s="93" t="n"/>
      <c r="J210" s="93" t="n"/>
    </row>
    <row r="211">
      <c r="A211" s="5" t="inlineStr">
        <is>
          <t>CCAJ-SC39/98/2023</t>
        </is>
      </c>
      <c r="B211" s="6" t="n">
        <v>44987.41289988426</v>
      </c>
      <c r="C211" s="5" t="inlineStr">
        <is>
          <t>1386 EINAR CHOQUETIJLLA - COBRADOR</t>
        </is>
      </c>
      <c r="D211" s="10" t="n"/>
      <c r="E211" s="8" t="n"/>
      <c r="F211" s="9" t="n">
        <v>13936.4</v>
      </c>
      <c r="I211" s="10" t="inlineStr">
        <is>
          <t>EFECTIVO</t>
        </is>
      </c>
      <c r="J211" s="8" t="inlineStr">
        <is>
          <t>1970 CARLOS CAMPOS ORTIZ</t>
        </is>
      </c>
    </row>
    <row r="212">
      <c r="A212" s="5" t="inlineStr">
        <is>
          <t>CCAJ-SC39/98/2023</t>
        </is>
      </c>
      <c r="B212" s="6" t="n">
        <v>44987.41289988426</v>
      </c>
      <c r="C212" s="5" t="inlineStr">
        <is>
          <t>1386 EINAR CHOQUETIJLLA - COBRADOR</t>
        </is>
      </c>
      <c r="D212" s="10" t="n"/>
      <c r="E212" s="8" t="n"/>
      <c r="F212" s="9" t="n">
        <v>24123</v>
      </c>
      <c r="I212" s="10" t="inlineStr">
        <is>
          <t>EFECTIVO</t>
        </is>
      </c>
      <c r="J212" s="8" t="inlineStr">
        <is>
          <t>2551 EDMUNDO CAYANI M.</t>
        </is>
      </c>
    </row>
    <row r="213">
      <c r="A213" s="5" t="inlineStr">
        <is>
          <t>CCAJ-SC39/98/2023</t>
        </is>
      </c>
      <c r="B213" s="6" t="n">
        <v>44987.41289988426</v>
      </c>
      <c r="C213" s="5" t="inlineStr">
        <is>
          <t>1386 EINAR CHOQUETIJLLA - COBRADOR</t>
        </is>
      </c>
      <c r="D213" s="10" t="n"/>
      <c r="E213" s="8" t="n"/>
      <c r="F213" s="9" t="n">
        <v>26840.2</v>
      </c>
      <c r="I213" s="10" t="inlineStr">
        <is>
          <t>EFECTIVO</t>
        </is>
      </c>
      <c r="J213" s="8" t="inlineStr">
        <is>
          <t>3211 PEDRO CAYALO COCA</t>
        </is>
      </c>
    </row>
    <row r="214">
      <c r="A214" s="5" t="inlineStr">
        <is>
          <t>CCAJ-SC39/98/2023</t>
        </is>
      </c>
      <c r="B214" s="6" t="n">
        <v>44987.41289988426</v>
      </c>
      <c r="C214" s="5" t="inlineStr">
        <is>
          <t>1386 EINAR CHOQUETIJLLA - COBRADOR</t>
        </is>
      </c>
      <c r="D214" s="10" t="n"/>
      <c r="E214" s="8" t="n"/>
      <c r="F214" s="9" t="n">
        <v>9206.700000000001</v>
      </c>
      <c r="I214" s="10" t="inlineStr">
        <is>
          <t>EFECTIVO</t>
        </is>
      </c>
      <c r="J214" s="8" t="inlineStr">
        <is>
          <t>4309 RODRIGO RAMOS - T04</t>
        </is>
      </c>
    </row>
    <row r="215">
      <c r="A215" s="5" t="inlineStr">
        <is>
          <t>CCAJ-SC39/98/2023</t>
        </is>
      </c>
      <c r="B215" s="6" t="n">
        <v>44987.41289988426</v>
      </c>
      <c r="C215" s="5" t="inlineStr">
        <is>
          <t>1386 EINAR CHOQUETIJLLA - COBRADOR</t>
        </is>
      </c>
      <c r="D215" s="10" t="n"/>
      <c r="E215" s="8" t="n"/>
      <c r="F215" s="9" t="n">
        <v>5208.8</v>
      </c>
      <c r="I215" s="10" t="inlineStr">
        <is>
          <t>EFECTIVO</t>
        </is>
      </c>
      <c r="J215" s="8" t="inlineStr">
        <is>
          <t>4309 RODRIGO RAMOS - T10</t>
        </is>
      </c>
    </row>
    <row r="216">
      <c r="A216" s="5" t="inlineStr">
        <is>
          <t>CCAJ-SC39/98/2023</t>
        </is>
      </c>
      <c r="B216" s="6" t="n">
        <v>44987.41289988426</v>
      </c>
      <c r="C216" s="5" t="inlineStr">
        <is>
          <t>1386 EINAR CHOQUETIJLLA - COBRADOR</t>
        </is>
      </c>
      <c r="D216" s="10" t="n"/>
      <c r="E216" s="8" t="n"/>
      <c r="F216" s="9" t="n">
        <v>8625.4</v>
      </c>
      <c r="I216" s="10" t="inlineStr">
        <is>
          <t>EFECTIVO</t>
        </is>
      </c>
      <c r="J216" s="8" t="inlineStr">
        <is>
          <t>4309 RODRIGO RAMOS - T11</t>
        </is>
      </c>
    </row>
    <row r="217">
      <c r="A217" s="5" t="inlineStr">
        <is>
          <t>CCAJ-SC39/98/2023</t>
        </is>
      </c>
      <c r="B217" s="6" t="n">
        <v>44987.41289988426</v>
      </c>
      <c r="C217" s="5" t="inlineStr">
        <is>
          <t>1386 EINAR CHOQUETIJLLA - COBRADOR</t>
        </is>
      </c>
      <c r="D217" s="10" t="n"/>
      <c r="E217" s="8" t="n"/>
      <c r="F217" s="9" t="n">
        <v>9221.700000000001</v>
      </c>
      <c r="I217" s="10" t="inlineStr">
        <is>
          <t>EFECTIVO</t>
        </is>
      </c>
      <c r="J217" s="8" t="inlineStr">
        <is>
          <t>4309 RODRIGO RAMOS - T17</t>
        </is>
      </c>
    </row>
    <row r="218">
      <c r="A218" s="11" t="inlineStr">
        <is>
          <t>SAP</t>
        </is>
      </c>
      <c r="B218" s="3" t="n"/>
      <c r="C218" s="3" t="n"/>
      <c r="D218" s="20">
        <f>96466.2+696</f>
        <v/>
      </c>
      <c r="E218" s="8" t="n"/>
      <c r="F218" s="12">
        <f>SUM(F211:G217)</f>
        <v/>
      </c>
      <c r="H218" s="9" t="n"/>
      <c r="I218" s="10" t="n"/>
      <c r="J218" s="5" t="n"/>
    </row>
    <row r="219">
      <c r="A219" s="13" t="inlineStr">
        <is>
          <t>FECHA</t>
        </is>
      </c>
      <c r="B219" s="13" t="inlineStr">
        <is>
          <t>CIERRE DE CAJA</t>
        </is>
      </c>
      <c r="C219" s="13" t="inlineStr">
        <is>
          <t>IMPORTE</t>
        </is>
      </c>
      <c r="D219" s="7" t="n"/>
      <c r="E219" s="8" t="n"/>
      <c r="H219" s="9" t="n"/>
      <c r="I219" s="10" t="n"/>
      <c r="J219" s="5" t="n"/>
    </row>
    <row r="220" ht="15.75" customHeight="1">
      <c r="A220" s="5" t="n"/>
      <c r="B220" s="6" t="n"/>
      <c r="C220" s="5" t="n"/>
      <c r="D220" s="32" t="n">
        <v>112851213</v>
      </c>
      <c r="E220" s="33" t="n">
        <v>112851490</v>
      </c>
      <c r="H220" s="9" t="n"/>
      <c r="I220" s="10" t="n"/>
      <c r="J220" s="5" t="n"/>
    </row>
    <row r="221" ht="15.75" customHeight="1">
      <c r="A221" s="5" t="n"/>
      <c r="B221" s="6" t="n"/>
      <c r="C221" s="5" t="n"/>
      <c r="D221" s="32" t="inlineStr">
        <is>
          <t>112851213</t>
        </is>
      </c>
      <c r="E221" s="33" t="inlineStr">
        <is>
          <t>112851228</t>
        </is>
      </c>
      <c r="H221" s="9" t="n"/>
      <c r="I221" s="10" t="n"/>
      <c r="J221" s="5" t="n"/>
    </row>
    <row r="222">
      <c r="A222" s="5" t="n"/>
      <c r="B222" s="6" t="n"/>
      <c r="C222" s="5" t="n"/>
      <c r="D222" s="7" t="n"/>
      <c r="E222" s="8" t="n"/>
      <c r="H222" s="9" t="n"/>
      <c r="I222" s="10" t="n"/>
      <c r="J222" s="5" t="n"/>
    </row>
    <row r="223">
      <c r="A223" s="5" t="inlineStr">
        <is>
          <t>CCAJ-SC39/99/2023</t>
        </is>
      </c>
      <c r="B223" s="6" t="n">
        <v>44987.83723204861</v>
      </c>
      <c r="C223" s="5" t="inlineStr">
        <is>
          <t>1386 EINAR CHOQUETIJLLA - COBRADOR</t>
        </is>
      </c>
      <c r="D223" s="7" t="n"/>
      <c r="E223" s="8" t="n"/>
      <c r="G223" s="9" t="n">
        <v>1618</v>
      </c>
      <c r="I223" s="10" t="inlineStr">
        <is>
          <t>CHEQUE</t>
        </is>
      </c>
      <c r="J223" s="8" t="inlineStr">
        <is>
          <t>4309 RODRIGO RAMOS - T06</t>
        </is>
      </c>
    </row>
    <row r="224">
      <c r="A224" s="5" t="inlineStr">
        <is>
          <t>CCAJ-SC39/99/2023</t>
        </is>
      </c>
      <c r="B224" s="6" t="n">
        <v>44987.83723204861</v>
      </c>
      <c r="C224" s="5" t="inlineStr">
        <is>
          <t>1386 EINAR CHOQUETIJLLA - COBRADOR</t>
        </is>
      </c>
      <c r="D224" s="7" t="n">
        <v>112851216</v>
      </c>
      <c r="E224" s="5" t="inlineStr">
        <is>
          <t>112851231</t>
        </is>
      </c>
      <c r="H224" s="9" t="n">
        <v>290.86</v>
      </c>
      <c r="I224" s="5" t="inlineStr">
        <is>
          <t>DEPÓSITO BANCARIO</t>
        </is>
      </c>
      <c r="J224" s="5" t="inlineStr">
        <is>
          <t>1271 SANDRA SALAZAR ESCOBAR</t>
        </is>
      </c>
    </row>
    <row r="225">
      <c r="A225" s="5" t="inlineStr">
        <is>
          <t>CCAJ-SC39/99/2023</t>
        </is>
      </c>
      <c r="B225" s="6" t="n">
        <v>44987.83723204861</v>
      </c>
      <c r="C225" s="5" t="inlineStr">
        <is>
          <t>1386 EINAR CHOQUETIJLLA - COBRADOR</t>
        </is>
      </c>
      <c r="D225" s="17" t="n">
        <v>52316954541</v>
      </c>
      <c r="E225" s="5" t="inlineStr">
        <is>
          <t>BANCO INDUSTRIAL-100070049</t>
        </is>
      </c>
      <c r="H225" s="9" t="n">
        <v>465.22</v>
      </c>
      <c r="I225" s="5" t="inlineStr">
        <is>
          <t>DEPÓSITO BANCARIO</t>
        </is>
      </c>
      <c r="J225" s="5" t="inlineStr">
        <is>
          <t>1271 SANDRA SALAZAR ESCOBAR</t>
        </is>
      </c>
    </row>
    <row r="226">
      <c r="A226" s="5" t="inlineStr">
        <is>
          <t>CCAJ-SC39/99/2023</t>
        </is>
      </c>
      <c r="B226" s="6" t="n">
        <v>44987.83723204861</v>
      </c>
      <c r="C226" s="5" t="inlineStr">
        <is>
          <t>1386 EINAR CHOQUETIJLLA - COBRADOR</t>
        </is>
      </c>
      <c r="D226" s="17" t="n">
        <v>45153214240</v>
      </c>
      <c r="E226" s="5" t="inlineStr">
        <is>
          <t>BANCO INDUSTRIAL-100070049</t>
        </is>
      </c>
      <c r="H226" s="9" t="n">
        <v>2322.96</v>
      </c>
      <c r="I226" s="5" t="inlineStr">
        <is>
          <t>DEPÓSITO BANCARIO</t>
        </is>
      </c>
      <c r="J226" s="5" t="inlineStr">
        <is>
          <t>1271 SANDRA SALAZAR ESCOBAR</t>
        </is>
      </c>
    </row>
    <row r="227">
      <c r="A227" s="5" t="inlineStr">
        <is>
          <t>CCAJ-SC39/99/2023</t>
        </is>
      </c>
      <c r="B227" s="6" t="n">
        <v>44987.83723204861</v>
      </c>
      <c r="C227" s="5" t="inlineStr">
        <is>
          <t>1386 EINAR CHOQUETIJLLA - COBRADOR</t>
        </is>
      </c>
      <c r="D227" s="17" t="n">
        <v>45113367212</v>
      </c>
      <c r="E227" s="5" t="inlineStr">
        <is>
          <t>BANCO INDUSTRIAL-100070049</t>
        </is>
      </c>
      <c r="H227" s="9" t="n">
        <v>480</v>
      </c>
      <c r="I227" s="5" t="inlineStr">
        <is>
          <t>DEPÓSITO BANCARIO</t>
        </is>
      </c>
      <c r="J227" s="5" t="inlineStr">
        <is>
          <t>1271 SANDRA SALAZAR ESCOBAR</t>
        </is>
      </c>
    </row>
    <row r="228">
      <c r="A228" s="5" t="inlineStr">
        <is>
          <t>CCAJ-SC39/99/2023</t>
        </is>
      </c>
      <c r="B228" s="6" t="n">
        <v>44987.83723204861</v>
      </c>
      <c r="C228" s="5" t="inlineStr">
        <is>
          <t>1386 EINAR CHOQUETIJLLA - COBRADOR</t>
        </is>
      </c>
      <c r="D228" s="17" t="n">
        <v>45123352083</v>
      </c>
      <c r="E228" s="5" t="inlineStr">
        <is>
          <t>BANCO INDUSTRIAL-100070049</t>
        </is>
      </c>
      <c r="H228" s="9" t="n">
        <v>595.76</v>
      </c>
      <c r="I228" s="5" t="inlineStr">
        <is>
          <t>DEPÓSITO BANCARIO</t>
        </is>
      </c>
      <c r="J228" s="5" t="inlineStr">
        <is>
          <t>1271 SANDRA SALAZAR ESCOBAR</t>
        </is>
      </c>
    </row>
    <row r="229">
      <c r="A229" s="5" t="inlineStr">
        <is>
          <t>CCAJ-SC39/99/2023</t>
        </is>
      </c>
      <c r="B229" s="6" t="n">
        <v>44987.83723204861</v>
      </c>
      <c r="C229" s="5" t="inlineStr">
        <is>
          <t>1386 EINAR CHOQUETIJLLA - COBRADOR</t>
        </is>
      </c>
      <c r="D229" s="17" t="n">
        <v>45173275113</v>
      </c>
      <c r="E229" s="5" t="inlineStr">
        <is>
          <t>BANCO INDUSTRIAL-100070049</t>
        </is>
      </c>
      <c r="H229" s="9" t="n">
        <v>1193.74</v>
      </c>
      <c r="I229" s="5" t="inlineStr">
        <is>
          <t>DEPÓSITO BANCARIO</t>
        </is>
      </c>
      <c r="J229" s="5" t="inlineStr">
        <is>
          <t>1271 SANDRA SALAZAR ESCOBAR</t>
        </is>
      </c>
    </row>
    <row r="230">
      <c r="A230" s="5" t="inlineStr">
        <is>
          <t>CCAJ-SC39/99/2023</t>
        </is>
      </c>
      <c r="B230" s="6" t="n">
        <v>44987.83723204861</v>
      </c>
      <c r="C230" s="5" t="inlineStr">
        <is>
          <t>1386 EINAR CHOQUETIJLLA - COBRADOR</t>
        </is>
      </c>
      <c r="D230" s="17" t="n">
        <v>45173275967</v>
      </c>
      <c r="E230" s="5" t="inlineStr">
        <is>
          <t>BANCO INDUSTRIAL-100070049</t>
        </is>
      </c>
      <c r="H230" s="9" t="n">
        <v>458.45</v>
      </c>
      <c r="I230" s="5" t="inlineStr">
        <is>
          <t>DEPÓSITO BANCARIO</t>
        </is>
      </c>
      <c r="J230" s="5" t="inlineStr">
        <is>
          <t>1271 SANDRA SALAZAR ESCOBAR</t>
        </is>
      </c>
    </row>
    <row r="231">
      <c r="A231" s="5" t="inlineStr">
        <is>
          <t>CCAJ-SC39/99/2023</t>
        </is>
      </c>
      <c r="B231" s="6" t="n">
        <v>44987.83723204861</v>
      </c>
      <c r="C231" s="5" t="inlineStr">
        <is>
          <t>1386 EINAR CHOQUETIJLLA - COBRADOR</t>
        </is>
      </c>
      <c r="D231" s="7" t="n">
        <v>243854</v>
      </c>
      <c r="E231" s="5" t="inlineStr">
        <is>
          <t>BANCO DE CREDITO-7015054675359</t>
        </is>
      </c>
      <c r="H231" s="9" t="n">
        <v>718</v>
      </c>
      <c r="I231" s="5" t="inlineStr">
        <is>
          <t>DEPÓSITO BANCARIO</t>
        </is>
      </c>
      <c r="J231" s="8" t="inlineStr">
        <is>
          <t>1973 BASILIA CRUZ AJARACHI</t>
        </is>
      </c>
    </row>
    <row r="232">
      <c r="A232" s="5" t="inlineStr">
        <is>
          <t>CCAJ-SC39/99/2023</t>
        </is>
      </c>
      <c r="B232" s="6" t="n">
        <v>44987.83723204861</v>
      </c>
      <c r="C232" s="5" t="inlineStr">
        <is>
          <t>1386 EINAR CHOQUETIJLLA - COBRADOR</t>
        </is>
      </c>
      <c r="D232" s="17" t="n">
        <v>45163307924</v>
      </c>
      <c r="E232" s="5" t="inlineStr">
        <is>
          <t>BANCO INDUSTRIAL-100070049</t>
        </is>
      </c>
      <c r="H232" s="9" t="n">
        <v>1072</v>
      </c>
      <c r="I232" s="5" t="inlineStr">
        <is>
          <t>DEPÓSITO BANCARIO</t>
        </is>
      </c>
      <c r="J232" s="8" t="inlineStr">
        <is>
          <t>1972 FLAVIA GALEAN MALLON</t>
        </is>
      </c>
    </row>
    <row r="233">
      <c r="A233" s="5" t="inlineStr">
        <is>
          <t>CCAJ-SC39/99/2023</t>
        </is>
      </c>
      <c r="B233" s="6" t="n">
        <v>44987.83723204861</v>
      </c>
      <c r="C233" s="5" t="inlineStr">
        <is>
          <t>1386 EINAR CHOQUETIJLLA - COBRADOR</t>
        </is>
      </c>
      <c r="D233" s="7" t="n">
        <v>231630</v>
      </c>
      <c r="E233" s="5" t="inlineStr">
        <is>
          <t>BANCO DE CREDITO-7015054675359</t>
        </is>
      </c>
      <c r="H233" s="9" t="n">
        <v>220.5</v>
      </c>
      <c r="I233" s="5" t="inlineStr">
        <is>
          <t>DEPÓSITO BANCARIO</t>
        </is>
      </c>
      <c r="J233" s="5" t="inlineStr">
        <is>
          <t>1989 PATRICIA MARCELA UGALDE QUIROZ</t>
        </is>
      </c>
    </row>
    <row r="234">
      <c r="A234" s="5" t="inlineStr">
        <is>
          <t>CCAJ-SC39/99/2023</t>
        </is>
      </c>
      <c r="B234" s="6" t="n">
        <v>44987.83723204861</v>
      </c>
      <c r="C234" s="5" t="inlineStr">
        <is>
          <t>1386 EINAR CHOQUETIJLLA - COBRADOR</t>
        </is>
      </c>
      <c r="D234" s="7" t="n">
        <v>213977</v>
      </c>
      <c r="E234" s="5" t="inlineStr">
        <is>
          <t>BANCO DE CREDITO-7015054675359</t>
        </is>
      </c>
      <c r="H234" s="9" t="n">
        <v>152.78</v>
      </c>
      <c r="I234" s="5" t="inlineStr">
        <is>
          <t>DEPÓSITO BANCARIO</t>
        </is>
      </c>
      <c r="J234" s="5" t="inlineStr">
        <is>
          <t>1989 PATRICIA MARCELA UGALDE QUIROZ</t>
        </is>
      </c>
    </row>
    <row r="235">
      <c r="A235" s="5" t="inlineStr">
        <is>
          <t>CCAJ-SC39/99/2023</t>
        </is>
      </c>
      <c r="B235" s="6" t="n">
        <v>44987.83723204861</v>
      </c>
      <c r="C235" s="5" t="inlineStr">
        <is>
          <t>1386 EINAR CHOQUETIJLLA - COBRADOR</t>
        </is>
      </c>
      <c r="D235" s="7" t="n">
        <v>193689</v>
      </c>
      <c r="E235" s="5" t="inlineStr">
        <is>
          <t>BANCO DE CREDITO-7015054675359</t>
        </is>
      </c>
      <c r="H235" s="9" t="n">
        <v>448</v>
      </c>
      <c r="I235" s="5" t="inlineStr">
        <is>
          <t>DEPÓSITO BANCARIO</t>
        </is>
      </c>
      <c r="J235" s="5" t="inlineStr">
        <is>
          <t>1989 PATRICIA MARCELA UGALDE QUIROZ</t>
        </is>
      </c>
    </row>
    <row r="236">
      <c r="A236" s="5" t="inlineStr">
        <is>
          <t>CCAJ-SC39/99/2023</t>
        </is>
      </c>
      <c r="B236" s="6" t="n">
        <v>44987.83723204861</v>
      </c>
      <c r="C236" s="5" t="inlineStr">
        <is>
          <t>1386 EINAR CHOQUETIJLLA - COBRADOR</t>
        </is>
      </c>
      <c r="D236" s="7" t="n">
        <v>302477</v>
      </c>
      <c r="E236" s="5" t="inlineStr">
        <is>
          <t>BANCO DE CREDITO-7015054675359</t>
        </is>
      </c>
      <c r="H236" s="9" t="n">
        <v>42.15</v>
      </c>
      <c r="I236" s="5" t="inlineStr">
        <is>
          <t>DEPÓSITO BANCARIO</t>
        </is>
      </c>
      <c r="J236" s="5" t="inlineStr">
        <is>
          <t>4863 MOISES MENACHO MONTAÑO</t>
        </is>
      </c>
    </row>
    <row r="237">
      <c r="A237" s="5" t="inlineStr">
        <is>
          <t>CCAJ-SC39/99/2023</t>
        </is>
      </c>
      <c r="B237" s="6" t="n">
        <v>44987.83723204861</v>
      </c>
      <c r="C237" s="5" t="inlineStr">
        <is>
          <t>1386 EINAR CHOQUETIJLLA - COBRADOR</t>
        </is>
      </c>
      <c r="D237" s="7" t="n">
        <v>171401</v>
      </c>
      <c r="E237" s="5" t="inlineStr">
        <is>
          <t>MERCANTIL SANTA CRUZ-4010678183</t>
        </is>
      </c>
      <c r="H237" s="9" t="n">
        <v>200</v>
      </c>
      <c r="I237" s="5" t="inlineStr">
        <is>
          <t>DEPÓSITO BANCARIO</t>
        </is>
      </c>
      <c r="J237" s="5" t="inlineStr">
        <is>
          <t>4863 MOISES MENACHO MONTAÑO</t>
        </is>
      </c>
    </row>
    <row r="238">
      <c r="A238" s="5" t="inlineStr">
        <is>
          <t>CCAJ-SC39/99/2023</t>
        </is>
      </c>
      <c r="B238" s="6" t="n">
        <v>44987.83723204861</v>
      </c>
      <c r="C238" s="5" t="inlineStr">
        <is>
          <t>1386 EINAR CHOQUETIJLLA - COBRADOR</t>
        </is>
      </c>
      <c r="D238" s="7" t="n">
        <v>162643</v>
      </c>
      <c r="E238" s="5" t="inlineStr">
        <is>
          <t>MERCANTIL SANTA CRUZ-4010678183</t>
        </is>
      </c>
      <c r="H238" s="9" t="n">
        <v>6212.7</v>
      </c>
      <c r="I238" s="5" t="inlineStr">
        <is>
          <t>DEPÓSITO BANCARIO</t>
        </is>
      </c>
      <c r="J238" s="5" t="inlineStr">
        <is>
          <t>3046 CLAUDIA ELEN CASTRO DELGADILLO</t>
        </is>
      </c>
    </row>
    <row r="239">
      <c r="A239" s="5" t="inlineStr">
        <is>
          <t>CCAJ-SC39/99/202</t>
        </is>
      </c>
      <c r="B239" s="6" t="n">
        <v>44987.83723204861</v>
      </c>
      <c r="C239" s="5" t="inlineStr">
        <is>
          <t xml:space="preserve">1386 EINAR CHOQUETIJLLA - </t>
        </is>
      </c>
      <c r="D239" s="7" t="n"/>
      <c r="E239" s="8" t="n"/>
      <c r="F239" s="9" t="n">
        <v>78070.7</v>
      </c>
      <c r="I239" s="10" t="inlineStr">
        <is>
          <t>EFECTIVO</t>
        </is>
      </c>
      <c r="J239" s="8" t="inlineStr">
        <is>
          <t>1973 BASILIA CRUZ AJARACHI</t>
        </is>
      </c>
    </row>
    <row r="240">
      <c r="A240" s="5" t="inlineStr">
        <is>
          <t>CCAJ-SC39/99/2023</t>
        </is>
      </c>
      <c r="B240" s="6" t="n">
        <v>44987.83723204861</v>
      </c>
      <c r="C240" s="5" t="inlineStr">
        <is>
          <t>1386 EINAR CHOQUETIJLLA - COBRADOR</t>
        </is>
      </c>
      <c r="D240" s="7" t="n"/>
      <c r="E240" s="8" t="n"/>
      <c r="F240" s="9" t="n">
        <v>407143</v>
      </c>
      <c r="I240" s="10" t="inlineStr">
        <is>
          <t>EFECTIVO</t>
        </is>
      </c>
      <c r="J240" s="5" t="inlineStr">
        <is>
          <t>1271 SANDRA SALAZAR ESCOBAR</t>
        </is>
      </c>
    </row>
    <row r="241">
      <c r="A241" s="5" t="inlineStr">
        <is>
          <t>CCAJ-SC39/99/2023</t>
        </is>
      </c>
      <c r="B241" s="6" t="n">
        <v>44987.83723204861</v>
      </c>
      <c r="C241" s="5" t="inlineStr">
        <is>
          <t>1386 EINAR CHOQUETIJLLA - COBRADOR</t>
        </is>
      </c>
      <c r="D241" s="7" t="n"/>
      <c r="E241" s="8" t="n"/>
      <c r="F241" s="9" t="n">
        <v>3074.6</v>
      </c>
      <c r="I241" s="10" t="inlineStr">
        <is>
          <t>EFECTIVO</t>
        </is>
      </c>
      <c r="J241" s="8" t="inlineStr">
        <is>
          <t>1972 FLAVIA GALEAN MALLON</t>
        </is>
      </c>
    </row>
    <row r="242">
      <c r="A242" s="5" t="inlineStr">
        <is>
          <t>CCAJ-SC39/99/2023</t>
        </is>
      </c>
      <c r="B242" s="6" t="n">
        <v>44987.83723204861</v>
      </c>
      <c r="C242" s="5" t="inlineStr">
        <is>
          <t>1386 EINAR CHOQUETIJLLA - COBRADOR</t>
        </is>
      </c>
      <c r="D242" s="7" t="n"/>
      <c r="E242" s="8" t="n"/>
      <c r="F242" s="9" t="n">
        <v>5881.5</v>
      </c>
      <c r="I242" s="10" t="inlineStr">
        <is>
          <t>EFECTIVO</t>
        </is>
      </c>
      <c r="J242" s="8" t="inlineStr">
        <is>
          <t>2551 EDMUNDO CAYANI M.</t>
        </is>
      </c>
    </row>
    <row r="243">
      <c r="A243" s="5" t="inlineStr">
        <is>
          <t>CCAJ-SC39/99/2023</t>
        </is>
      </c>
      <c r="B243" s="6" t="n">
        <v>44987.83723204861</v>
      </c>
      <c r="C243" s="5" t="inlineStr">
        <is>
          <t>1386 EINAR CHOQUETIJLLA - COBRADOR</t>
        </is>
      </c>
      <c r="D243" s="7" t="n"/>
      <c r="E243" s="8" t="n"/>
      <c r="F243" s="9" t="n">
        <v>8125.3</v>
      </c>
      <c r="I243" s="10" t="inlineStr">
        <is>
          <t>EFECTIVO</t>
        </is>
      </c>
      <c r="J243" s="8" t="inlineStr">
        <is>
          <t>2932 EUGENIO LOPEZ CESPEDES</t>
        </is>
      </c>
    </row>
    <row r="244">
      <c r="A244" s="5" t="inlineStr">
        <is>
          <t>CCAJ-SC39/99/2023</t>
        </is>
      </c>
      <c r="B244" s="6" t="n">
        <v>44987.83723204861</v>
      </c>
      <c r="C244" s="5" t="inlineStr">
        <is>
          <t>1386 EINAR CHOQUETIJLLA - COBRADOR</t>
        </is>
      </c>
      <c r="D244" s="7" t="n"/>
      <c r="E244" s="8" t="n"/>
      <c r="F244" s="9" t="n">
        <v>4569.8</v>
      </c>
      <c r="I244" s="10" t="inlineStr">
        <is>
          <t>EFECTIVO</t>
        </is>
      </c>
      <c r="J244" s="5" t="inlineStr">
        <is>
          <t>2994 CRISTIAN DEIBY PARDO VILLEGAS</t>
        </is>
      </c>
    </row>
    <row r="245">
      <c r="A245" s="5" t="inlineStr">
        <is>
          <t>CCAJ-SC39/99/2023</t>
        </is>
      </c>
      <c r="B245" s="6" t="n">
        <v>44987.83723204861</v>
      </c>
      <c r="C245" s="5" t="inlineStr">
        <is>
          <t>1386 EINAR CHOQUETIJLLA - COBRADOR</t>
        </is>
      </c>
      <c r="D245" s="7" t="n"/>
      <c r="E245" s="8" t="n"/>
      <c r="F245" s="9" t="n">
        <v>19991.2</v>
      </c>
      <c r="I245" s="10" t="inlineStr">
        <is>
          <t>EFECTIVO</t>
        </is>
      </c>
      <c r="J245" s="8" t="inlineStr">
        <is>
          <t>3211 PEDRO CAYALO COCA</t>
        </is>
      </c>
    </row>
    <row r="246">
      <c r="A246" s="5" t="inlineStr">
        <is>
          <t>CCAJ-SC39/99/2023</t>
        </is>
      </c>
      <c r="B246" s="6" t="n">
        <v>44987.83723204861</v>
      </c>
      <c r="C246" s="5" t="inlineStr">
        <is>
          <t>1386 EINAR CHOQUETIJLLA - COBRADOR</t>
        </is>
      </c>
      <c r="D246" s="7" t="n"/>
      <c r="E246" s="8" t="n"/>
      <c r="F246" s="9" t="n">
        <v>1080</v>
      </c>
      <c r="I246" s="10" t="inlineStr">
        <is>
          <t>EFECTIVO</t>
        </is>
      </c>
      <c r="J246" s="8" t="inlineStr">
        <is>
          <t>4309 RODRIGO RAMOS - T02</t>
        </is>
      </c>
    </row>
    <row r="247">
      <c r="A247" s="5" t="inlineStr">
        <is>
          <t>CCAJ-SC39/99/2023</t>
        </is>
      </c>
      <c r="B247" s="6" t="n">
        <v>44987.83723204861</v>
      </c>
      <c r="C247" s="5" t="inlineStr">
        <is>
          <t>1386 EINAR CHOQUETIJLLA - COBRADOR</t>
        </is>
      </c>
      <c r="D247" s="7" t="n"/>
      <c r="E247" s="8" t="n"/>
      <c r="F247" s="9" t="n">
        <v>5545.6</v>
      </c>
      <c r="I247" s="10" t="inlineStr">
        <is>
          <t>EFECTIVO</t>
        </is>
      </c>
      <c r="J247" s="8" t="inlineStr">
        <is>
          <t>4309 RODRIGO RAMOS - T03</t>
        </is>
      </c>
    </row>
    <row r="248">
      <c r="A248" s="5" t="inlineStr">
        <is>
          <t>CCAJ-SC39/99/2023</t>
        </is>
      </c>
      <c r="B248" s="6" t="n">
        <v>44987.83723204861</v>
      </c>
      <c r="C248" s="5" t="inlineStr">
        <is>
          <t>1386 EINAR CHOQUETIJLLA - COBRADOR</t>
        </is>
      </c>
      <c r="D248" s="7" t="n"/>
      <c r="E248" s="8" t="n"/>
      <c r="F248" s="9" t="n">
        <v>4084.1</v>
      </c>
      <c r="I248" s="10" t="inlineStr">
        <is>
          <t>EFECTIVO</t>
        </is>
      </c>
      <c r="J248" s="8" t="inlineStr">
        <is>
          <t>4309 RODRIGO RAMOS - T04</t>
        </is>
      </c>
    </row>
    <row r="249">
      <c r="A249" s="5" t="inlineStr">
        <is>
          <t>CCAJ-SC39/99/2023</t>
        </is>
      </c>
      <c r="B249" s="6" t="n">
        <v>44987.83723204861</v>
      </c>
      <c r="C249" s="5" t="inlineStr">
        <is>
          <t>1386 EINAR CHOQUETIJLLA - COBRADOR</t>
        </is>
      </c>
      <c r="D249" s="7" t="n"/>
      <c r="E249" s="8" t="n"/>
      <c r="F249" s="9" t="n">
        <v>3675.4</v>
      </c>
      <c r="I249" s="10" t="inlineStr">
        <is>
          <t>EFECTIVO</t>
        </is>
      </c>
      <c r="J249" s="8" t="inlineStr">
        <is>
          <t>4309 RODRIGO RAMOS - T05</t>
        </is>
      </c>
    </row>
    <row r="250">
      <c r="A250" s="5" t="inlineStr">
        <is>
          <t>CCAJ-SC39/99/2023</t>
        </is>
      </c>
      <c r="B250" s="6" t="n">
        <v>44987.83723204861</v>
      </c>
      <c r="C250" s="5" t="inlineStr">
        <is>
          <t>1386 EINAR CHOQUETIJLLA - COBRADOR</t>
        </is>
      </c>
      <c r="D250" s="7" t="n"/>
      <c r="E250" s="8" t="n"/>
      <c r="F250" s="9" t="n">
        <v>8765</v>
      </c>
      <c r="I250" s="10" t="inlineStr">
        <is>
          <t>EFECTIVO</t>
        </is>
      </c>
      <c r="J250" s="8" t="inlineStr">
        <is>
          <t>4309 RODRIGO RAMOS - T06</t>
        </is>
      </c>
    </row>
    <row r="251">
      <c r="A251" s="5" t="inlineStr">
        <is>
          <t>CCAJ-SC39/99/2023</t>
        </is>
      </c>
      <c r="B251" s="6" t="n">
        <v>44987.83723204861</v>
      </c>
      <c r="C251" s="5" t="inlineStr">
        <is>
          <t>1386 EINAR CHOQUETIJLLA - COBRADOR</t>
        </is>
      </c>
      <c r="D251" s="7" t="n"/>
      <c r="E251" s="8" t="n"/>
      <c r="F251" s="9" t="n">
        <v>7781</v>
      </c>
      <c r="I251" s="10" t="inlineStr">
        <is>
          <t>EFECTIVO</t>
        </is>
      </c>
      <c r="J251" s="8" t="inlineStr">
        <is>
          <t>4309 RODRIGO RAMOS - T07</t>
        </is>
      </c>
    </row>
    <row r="252">
      <c r="A252" s="5" t="inlineStr">
        <is>
          <t>CCAJ-SC39/99/2023</t>
        </is>
      </c>
      <c r="B252" s="6" t="n">
        <v>44987.83723204861</v>
      </c>
      <c r="C252" s="5" t="inlineStr">
        <is>
          <t>1386 EINAR CHOQUETIJLLA - COBRADOR</t>
        </is>
      </c>
      <c r="D252" s="7" t="n"/>
      <c r="E252" s="8" t="n"/>
      <c r="F252" s="9" t="n">
        <v>4096.3</v>
      </c>
      <c r="I252" s="10" t="inlineStr">
        <is>
          <t>EFECTIVO</t>
        </is>
      </c>
      <c r="J252" s="8" t="inlineStr">
        <is>
          <t>4309 RODRIGO RAMOS - T10</t>
        </is>
      </c>
    </row>
    <row r="253">
      <c r="A253" s="5" t="inlineStr">
        <is>
          <t>CCAJ-SC39/99/2023</t>
        </is>
      </c>
      <c r="B253" s="6" t="n">
        <v>44987.83723204861</v>
      </c>
      <c r="C253" s="5" t="inlineStr">
        <is>
          <t>1386 EINAR CHOQUETIJLLA - COBRADOR</t>
        </is>
      </c>
      <c r="D253" s="7" t="n"/>
      <c r="E253" s="8" t="n"/>
      <c r="F253" s="9" t="n">
        <v>5484.2</v>
      </c>
      <c r="I253" s="10" t="inlineStr">
        <is>
          <t>EFECTIVO</t>
        </is>
      </c>
      <c r="J253" s="8" t="inlineStr">
        <is>
          <t>4309 RODRIGO RAMOS - T11</t>
        </is>
      </c>
    </row>
    <row r="254">
      <c r="A254" s="5" t="inlineStr">
        <is>
          <t>CCAJ-SC39/99/2023</t>
        </is>
      </c>
      <c r="B254" s="6" t="n">
        <v>44987.83723204861</v>
      </c>
      <c r="C254" s="5" t="inlineStr">
        <is>
          <t>1386 EINAR CHOQUETIJLLA - COBRADOR</t>
        </is>
      </c>
      <c r="D254" s="7" t="n"/>
      <c r="E254" s="8" t="n"/>
      <c r="F254" s="9" t="n">
        <v>7266.2</v>
      </c>
      <c r="I254" s="10" t="inlineStr">
        <is>
          <t>EFECTIVO</t>
        </is>
      </c>
      <c r="J254" s="8" t="inlineStr">
        <is>
          <t>4309 RODRIGO RAMOS - T14</t>
        </is>
      </c>
    </row>
    <row r="255">
      <c r="A255" s="5" t="inlineStr">
        <is>
          <t>CCAJ-SC39/99/2023</t>
        </is>
      </c>
      <c r="B255" s="6" t="n">
        <v>44987.83723204861</v>
      </c>
      <c r="C255" s="5" t="inlineStr">
        <is>
          <t>1386 EINAR CHOQUETIJLLA - COBRADOR</t>
        </is>
      </c>
      <c r="D255" s="7" t="n"/>
      <c r="E255" s="8" t="n"/>
      <c r="F255" s="9" t="n">
        <v>4800.5</v>
      </c>
      <c r="I255" s="10" t="inlineStr">
        <is>
          <t>EFECTIVO</t>
        </is>
      </c>
      <c r="J255" s="8" t="inlineStr">
        <is>
          <t>4309 RODRIGO RAMOS - T15</t>
        </is>
      </c>
    </row>
    <row r="256">
      <c r="A256" s="5" t="inlineStr">
        <is>
          <t>CCAJ-SC39/99/2023</t>
        </is>
      </c>
      <c r="B256" s="6" t="n">
        <v>44987.83723204861</v>
      </c>
      <c r="C256" s="5" t="inlineStr">
        <is>
          <t>1386 EINAR CHOQUETIJLLA - COBRADOR</t>
        </is>
      </c>
      <c r="D256" s="7" t="n"/>
      <c r="E256" s="8" t="n"/>
      <c r="F256" s="9" t="n">
        <v>4191.4</v>
      </c>
      <c r="I256" s="10" t="inlineStr">
        <is>
          <t>EFECTIVO</t>
        </is>
      </c>
      <c r="J256" s="8" t="inlineStr">
        <is>
          <t>4309 RODRIGO RAMOS - T16</t>
        </is>
      </c>
    </row>
    <row r="257">
      <c r="A257" s="5" t="inlineStr">
        <is>
          <t>CCAJ-SC39/99/2023</t>
        </is>
      </c>
      <c r="B257" s="6" t="n">
        <v>44987.83723204861</v>
      </c>
      <c r="C257" s="5" t="inlineStr">
        <is>
          <t>1386 EINAR CHOQUETIJLLA - COBRADOR</t>
        </is>
      </c>
      <c r="D257" s="7" t="n"/>
      <c r="E257" s="8" t="n"/>
      <c r="F257" s="9" t="n">
        <v>3141.2</v>
      </c>
      <c r="I257" s="10" t="inlineStr">
        <is>
          <t>EFECTIVO</t>
        </is>
      </c>
      <c r="J257" s="8" t="inlineStr">
        <is>
          <t>4309 RODRIGO RAMOS - T21</t>
        </is>
      </c>
    </row>
    <row r="258">
      <c r="A258" s="11" t="inlineStr">
        <is>
          <t>SAP</t>
        </is>
      </c>
      <c r="B258" s="3" t="n"/>
      <c r="C258" s="3" t="n"/>
      <c r="D258" s="20">
        <f>587689+696</f>
        <v/>
      </c>
      <c r="E258" s="8" t="n"/>
      <c r="F258" s="12">
        <f>SUM(F223:G257)</f>
        <v/>
      </c>
      <c r="H258" s="9" t="n"/>
      <c r="I258" s="10" t="n"/>
      <c r="J258" s="5" t="n"/>
    </row>
    <row r="259">
      <c r="A259" s="13" t="inlineStr">
        <is>
          <t>FECHA</t>
        </is>
      </c>
      <c r="B259" s="13" t="inlineStr">
        <is>
          <t>CIERRE DE CAJA</t>
        </is>
      </c>
      <c r="C259" s="13" t="inlineStr">
        <is>
          <t>IMPORTE</t>
        </is>
      </c>
      <c r="D259" s="20" t="n"/>
      <c r="E259" s="8" t="n"/>
      <c r="F259" s="36" t="n"/>
      <c r="H259" s="9" t="n"/>
      <c r="I259" s="10" t="n"/>
      <c r="J259" s="5" t="n"/>
    </row>
    <row r="260" ht="15.75" customHeight="1">
      <c r="D260" s="37" t="n">
        <v>112862313</v>
      </c>
      <c r="E260" s="15" t="n">
        <v>112862455</v>
      </c>
    </row>
    <row r="261" ht="15.75" customHeight="1">
      <c r="D261" s="37" t="inlineStr">
        <is>
          <t>112862313</t>
        </is>
      </c>
      <c r="E261" s="15" t="inlineStr">
        <is>
          <t>112862335</t>
        </is>
      </c>
    </row>
    <row r="262"/>
    <row r="263">
      <c r="A263" s="1" t="inlineStr">
        <is>
          <t>Cierre Caja</t>
        </is>
      </c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</row>
    <row r="264">
      <c r="A264" s="3" t="inlineStr">
        <is>
          <t>Del 03/03/2023</t>
        </is>
      </c>
      <c r="B264" s="2" t="n"/>
      <c r="C264" s="2" t="n"/>
      <c r="D264" s="2" t="inlineStr">
        <is>
          <t>112862326</t>
        </is>
      </c>
      <c r="E264" s="2" t="inlineStr">
        <is>
          <t>112862349</t>
        </is>
      </c>
      <c r="F264" s="2" t="n"/>
      <c r="G264" s="2" t="n"/>
      <c r="H264" s="2" t="n"/>
      <c r="I264" s="2" t="n"/>
      <c r="J264" s="2" t="n"/>
    </row>
    <row r="265">
      <c r="A265" s="90" t="inlineStr">
        <is>
          <t>Cierre Caja</t>
        </is>
      </c>
      <c r="B265" s="90" t="inlineStr">
        <is>
          <t>Fecha</t>
        </is>
      </c>
      <c r="C265" s="90" t="inlineStr">
        <is>
          <t>Cajero</t>
        </is>
      </c>
      <c r="D265" s="90" t="inlineStr">
        <is>
          <t>Nro Voucher</t>
        </is>
      </c>
      <c r="E265" s="90" t="inlineStr">
        <is>
          <t>Nro Cuenta</t>
        </is>
      </c>
      <c r="F265" s="90" t="inlineStr">
        <is>
          <t>Tipo Ingreso</t>
        </is>
      </c>
      <c r="G265" s="91" t="n"/>
      <c r="H265" s="92" t="n"/>
      <c r="I265" s="90" t="inlineStr">
        <is>
          <t>TIPO DE INGRESO</t>
        </is>
      </c>
      <c r="J265" s="90" t="inlineStr">
        <is>
          <t>Cobrador</t>
        </is>
      </c>
    </row>
    <row r="266">
      <c r="A266" s="93" t="n"/>
      <c r="B266" s="93" t="n"/>
      <c r="C266" s="93" t="n"/>
      <c r="D266" s="93" t="n"/>
      <c r="E266" s="93" t="n"/>
      <c r="F266" s="4" t="inlineStr">
        <is>
          <t>EFECTIVO</t>
        </is>
      </c>
      <c r="G266" s="4" t="inlineStr">
        <is>
          <t>CHEQUE</t>
        </is>
      </c>
      <c r="H266" s="4" t="inlineStr">
        <is>
          <t>TRANSFERENCIA</t>
        </is>
      </c>
      <c r="I266" s="93" t="n"/>
      <c r="J266" s="93" t="n"/>
    </row>
    <row r="267">
      <c r="A267" s="5" t="inlineStr">
        <is>
          <t>CCAJ-SC39/100/2023</t>
        </is>
      </c>
      <c r="B267" s="6" t="n">
        <v>44988.40054888889</v>
      </c>
      <c r="C267" s="5" t="inlineStr">
        <is>
          <t>1386 EINAR CHOQUETIJLLA - COBRADOR</t>
        </is>
      </c>
      <c r="D267" s="7" t="n"/>
      <c r="E267" s="8" t="n"/>
      <c r="F267" s="9" t="n">
        <v>22864.3</v>
      </c>
      <c r="I267" s="10" t="inlineStr">
        <is>
          <t>EFECTIVO</t>
        </is>
      </c>
      <c r="J267" s="8" t="inlineStr">
        <is>
          <t>4309 RODRIGO RAMOS - T09</t>
        </is>
      </c>
    </row>
    <row r="268">
      <c r="A268" s="5" t="inlineStr">
        <is>
          <t>CCAJ-SC39/100/2023</t>
        </is>
      </c>
      <c r="B268" s="6" t="n">
        <v>44988.40054888889</v>
      </c>
      <c r="C268" s="5" t="inlineStr">
        <is>
          <t>1386 EINAR CHOQUETIJLLA - COBRADOR</t>
        </is>
      </c>
      <c r="D268" s="7" t="n"/>
      <c r="E268" s="8" t="n"/>
      <c r="F268" s="9" t="n">
        <v>23365</v>
      </c>
      <c r="I268" s="10" t="inlineStr">
        <is>
          <t>EFECTIVO</t>
        </is>
      </c>
      <c r="J268" s="8" t="inlineStr">
        <is>
          <t>4309 RODRIGO RAMOS - T18</t>
        </is>
      </c>
    </row>
    <row r="269">
      <c r="A269" s="5" t="inlineStr">
        <is>
          <t>CCAJ-SC39/100/2023</t>
        </is>
      </c>
      <c r="B269" s="6" t="n">
        <v>44988.40054888889</v>
      </c>
      <c r="C269" s="5" t="inlineStr">
        <is>
          <t>1386 EINAR CHOQUETIJLLA - COBRADOR</t>
        </is>
      </c>
      <c r="D269" s="7" t="n"/>
      <c r="E269" s="8" t="n"/>
      <c r="F269" s="9" t="n">
        <v>20757.5</v>
      </c>
      <c r="G269" s="45" t="n"/>
      <c r="I269" s="10" t="inlineStr">
        <is>
          <t>EFECTIVO</t>
        </is>
      </c>
      <c r="J269" s="8" t="inlineStr">
        <is>
          <t>4309 RODRIGO RAMOS - T19</t>
        </is>
      </c>
    </row>
    <row r="270">
      <c r="A270" s="11" t="inlineStr">
        <is>
          <t>SAP</t>
        </is>
      </c>
      <c r="B270" s="3" t="n"/>
      <c r="C270" s="3" t="n"/>
      <c r="D270" s="20">
        <f>63506.8+3480</f>
        <v/>
      </c>
      <c r="E270" s="8" t="n"/>
      <c r="F270" s="35">
        <f>SUM(F267:G269)</f>
        <v/>
      </c>
      <c r="G270" s="45" t="n"/>
      <c r="I270" s="10" t="n"/>
      <c r="J270" s="8" t="n"/>
    </row>
    <row r="271">
      <c r="A271" s="13" t="inlineStr">
        <is>
          <t>FECHA</t>
        </is>
      </c>
      <c r="B271" s="13" t="inlineStr">
        <is>
          <t>CIERRE DE CAJA</t>
        </is>
      </c>
      <c r="C271" s="13" t="inlineStr">
        <is>
          <t>IMPORTE</t>
        </is>
      </c>
      <c r="D271" s="7" t="n"/>
      <c r="E271" s="8" t="n"/>
      <c r="F271" s="62" t="n"/>
      <c r="G271" s="45" t="n"/>
      <c r="I271" s="10" t="n"/>
      <c r="J271" s="8" t="n"/>
    </row>
    <row r="272" ht="15.75" customHeight="1">
      <c r="A272" s="5" t="n"/>
      <c r="B272" s="6" t="n"/>
      <c r="C272" s="5" t="n"/>
      <c r="D272" s="37" t="n">
        <v>112862312</v>
      </c>
      <c r="E272" s="15" t="n">
        <v>112862459</v>
      </c>
      <c r="I272" s="10" t="n"/>
      <c r="J272" s="5" t="n"/>
    </row>
    <row r="273" ht="15.75" customHeight="1">
      <c r="A273" s="5" t="n"/>
      <c r="B273" s="6" t="n"/>
      <c r="C273" s="5" t="n"/>
      <c r="D273" s="37" t="inlineStr">
        <is>
          <t>112862312</t>
        </is>
      </c>
      <c r="E273" s="15" t="inlineStr">
        <is>
          <t>112862334</t>
        </is>
      </c>
      <c r="I273" s="10" t="n"/>
      <c r="J273" s="5" t="n"/>
    </row>
    <row r="274">
      <c r="A274" s="5" t="n"/>
      <c r="B274" s="6" t="n"/>
      <c r="C274" s="5" t="n"/>
      <c r="D274" s="7" t="n"/>
      <c r="E274" s="8" t="n"/>
      <c r="F274" s="9" t="n"/>
      <c r="I274" s="10" t="n"/>
      <c r="J274" s="5" t="n"/>
    </row>
    <row r="275">
      <c r="A275" s="5" t="inlineStr">
        <is>
          <t>CCAJ-SC39/101/2023</t>
        </is>
      </c>
      <c r="B275" s="6" t="n">
        <v>44988.87439209491</v>
      </c>
      <c r="C275" s="5" t="inlineStr">
        <is>
          <t>1386 EINAR CHOQUETIJLLA - COBRADOR</t>
        </is>
      </c>
      <c r="D275" s="7" t="n"/>
      <c r="E275" s="8" t="n"/>
      <c r="G275" s="9" t="n">
        <v>2108.26</v>
      </c>
      <c r="I275" s="10" t="inlineStr">
        <is>
          <t>CHEQUE</t>
        </is>
      </c>
      <c r="J275" s="8" t="inlineStr">
        <is>
          <t>1972 FLAVIA GALEAN MALLON</t>
        </is>
      </c>
    </row>
    <row r="276">
      <c r="A276" s="5" t="inlineStr">
        <is>
          <t>CCAJ-SC39/101/2023</t>
        </is>
      </c>
      <c r="B276" s="6" t="n">
        <v>44988.87439209491</v>
      </c>
      <c r="C276" s="5" t="inlineStr">
        <is>
          <t>1386 EINAR CHOQUETIJLLA - COBRADOR</t>
        </is>
      </c>
      <c r="D276" s="7" t="inlineStr">
        <is>
          <t>112862325</t>
        </is>
      </c>
      <c r="E276" s="8" t="inlineStr">
        <is>
          <t>112862348</t>
        </is>
      </c>
      <c r="G276" s="9" t="n">
        <v>1069.85</v>
      </c>
      <c r="I276" s="10" t="inlineStr">
        <is>
          <t>CHEQUE</t>
        </is>
      </c>
      <c r="J276" s="8" t="inlineStr">
        <is>
          <t>2551 EDMUNDO CAYANI M.</t>
        </is>
      </c>
    </row>
    <row r="277">
      <c r="A277" s="5" t="inlineStr">
        <is>
          <t>CCAJ-SC39/101/2023</t>
        </is>
      </c>
      <c r="B277" s="6" t="n">
        <v>44988.87439209491</v>
      </c>
      <c r="C277" s="5" t="inlineStr">
        <is>
          <t>1386 EINAR CHOQUETIJLLA - COBRADOR</t>
        </is>
      </c>
      <c r="D277" s="7" t="n"/>
      <c r="E277" s="8" t="n"/>
      <c r="G277" s="9" t="n">
        <v>318.91</v>
      </c>
      <c r="I277" s="10" t="inlineStr">
        <is>
          <t>CHEQUE</t>
        </is>
      </c>
      <c r="J277" s="8" t="inlineStr">
        <is>
          <t>4309 RODRIGO RAMOS - T03</t>
        </is>
      </c>
    </row>
    <row r="278">
      <c r="A278" s="5" t="inlineStr">
        <is>
          <t>CCAJ-SC39/101/20</t>
        </is>
      </c>
      <c r="B278" s="6" t="n">
        <v>44988.87439209491</v>
      </c>
      <c r="C278" s="5" t="inlineStr">
        <is>
          <t xml:space="preserve">1386 EINAR CHOQUETIJLLA - </t>
        </is>
      </c>
      <c r="D278" s="17" t="n">
        <v>45173277827</v>
      </c>
      <c r="E278" s="5" t="inlineStr">
        <is>
          <t>BANCO INDUSTRIAL-100070049</t>
        </is>
      </c>
      <c r="H278" s="9" t="n">
        <v>239.99</v>
      </c>
      <c r="I278" s="5" t="inlineStr">
        <is>
          <t>DEPÓSITO BANCARIO</t>
        </is>
      </c>
      <c r="J278" s="5" t="inlineStr">
        <is>
          <t>1271 SANDRA SALAZAR ESCOBAR</t>
        </is>
      </c>
    </row>
    <row r="279">
      <c r="A279" s="5" t="inlineStr">
        <is>
          <t>CCAJ-SC39/101/20</t>
        </is>
      </c>
      <c r="B279" s="6" t="n">
        <v>44988.87439209491</v>
      </c>
      <c r="C279" s="5" t="inlineStr">
        <is>
          <t xml:space="preserve">1386 EINAR CHOQUETIJLLA - </t>
        </is>
      </c>
      <c r="D279" s="17" t="n">
        <v>45133217072</v>
      </c>
      <c r="E279" s="5" t="inlineStr">
        <is>
          <t>BANCO INDUSTRIAL-100070049</t>
        </is>
      </c>
      <c r="H279" s="9" t="n">
        <v>7606.28</v>
      </c>
      <c r="I279" s="5" t="inlineStr">
        <is>
          <t>DEPÓSITO BANCARIO</t>
        </is>
      </c>
      <c r="J279" s="5" t="inlineStr">
        <is>
          <t>4307 PEDRO GALARZA TERCEROS</t>
        </is>
      </c>
    </row>
    <row r="280">
      <c r="A280" s="5" t="inlineStr">
        <is>
          <t>CCAJ-SC39/101/2023</t>
        </is>
      </c>
      <c r="B280" s="6" t="n">
        <v>44988.87439209491</v>
      </c>
      <c r="C280" s="5" t="inlineStr">
        <is>
          <t>1386 EINAR CHOQUETIJLLA - COBRADOR</t>
        </is>
      </c>
      <c r="D280" s="7" t="n">
        <v>281106</v>
      </c>
      <c r="E280" s="5" t="inlineStr">
        <is>
          <t>BANCO DE CREDITO-7015054675359</t>
        </is>
      </c>
      <c r="H280" s="9" t="n">
        <v>2150</v>
      </c>
      <c r="I280" s="5" t="inlineStr">
        <is>
          <t>DEPÓSITO BANCARIO</t>
        </is>
      </c>
      <c r="J280" s="8" t="inlineStr">
        <is>
          <t>1973 BASILIA CRUZ AJARACHI</t>
        </is>
      </c>
    </row>
    <row r="281">
      <c r="A281" s="5" t="inlineStr">
        <is>
          <t>CCAJ-SC39/101/2023</t>
        </is>
      </c>
      <c r="B281" s="6" t="n">
        <v>44988.87439209491</v>
      </c>
      <c r="C281" s="5" t="inlineStr">
        <is>
          <t>1386 EINAR CHOQUETIJLLA - COBRADOR</t>
        </is>
      </c>
      <c r="D281" s="7" t="n">
        <v>305225</v>
      </c>
      <c r="E281" s="5" t="inlineStr">
        <is>
          <t>BANCO DE CREDITO-7015054675359</t>
        </is>
      </c>
      <c r="H281" s="9" t="n">
        <v>2610.6</v>
      </c>
      <c r="I281" s="5" t="inlineStr">
        <is>
          <t>DEPÓSITO BANCARIO</t>
        </is>
      </c>
      <c r="J281" s="8" t="inlineStr">
        <is>
          <t>1973 BASILIA CRUZ AJARACHI</t>
        </is>
      </c>
    </row>
    <row r="282">
      <c r="A282" s="5" t="inlineStr">
        <is>
          <t>CCAJ-SC39/101/2023</t>
        </is>
      </c>
      <c r="B282" s="6" t="n">
        <v>44988.87439209491</v>
      </c>
      <c r="C282" s="5" t="inlineStr">
        <is>
          <t>1386 EINAR CHOQUETIJLLA - COBRADOR</t>
        </is>
      </c>
      <c r="D282" s="17" t="n">
        <v>45153219665</v>
      </c>
      <c r="E282" s="5" t="inlineStr">
        <is>
          <t>BANCO INDUSTRIAL-100070049</t>
        </is>
      </c>
      <c r="H282" s="9" t="n">
        <v>10000</v>
      </c>
      <c r="I282" s="5" t="inlineStr">
        <is>
          <t>DEPÓSITO BANCARIO</t>
        </is>
      </c>
      <c r="J282" s="5" t="inlineStr">
        <is>
          <t>4863 MOISES MENACHO MONTAÑO</t>
        </is>
      </c>
    </row>
    <row r="283">
      <c r="A283" s="5" t="inlineStr">
        <is>
          <t>CCAJ-SC39/101/2023</t>
        </is>
      </c>
      <c r="B283" s="6" t="n">
        <v>44988.87439209491</v>
      </c>
      <c r="C283" s="5" t="inlineStr">
        <is>
          <t>1386 EINAR CHOQUETIJLLA - COBRADOR</t>
        </is>
      </c>
      <c r="D283" s="7" t="n">
        <v>368892</v>
      </c>
      <c r="E283" s="5" t="inlineStr">
        <is>
          <t>BANCO DE CREDITO-7015054675359</t>
        </is>
      </c>
      <c r="H283" s="9" t="n">
        <v>400</v>
      </c>
      <c r="I283" s="5" t="inlineStr">
        <is>
          <t>DEPÓSITO BANCARIO</t>
        </is>
      </c>
      <c r="J283" s="5" t="inlineStr">
        <is>
          <t>3046 CLAUDIA ELEN CASTRO DELGADILLO</t>
        </is>
      </c>
    </row>
    <row r="284">
      <c r="A284" s="5" t="inlineStr">
        <is>
          <t>CCAJ-SC39/101/2023</t>
        </is>
      </c>
      <c r="B284" s="6" t="n">
        <v>44988.87439209491</v>
      </c>
      <c r="C284" s="5" t="inlineStr">
        <is>
          <t>1386 EINAR CHOQUETIJLLA - COBRADOR</t>
        </is>
      </c>
      <c r="D284" s="7" t="n">
        <v>802127</v>
      </c>
      <c r="E284" s="5" t="inlineStr">
        <is>
          <t>MERCANTIL SANTA CRUZ-4010678183</t>
        </is>
      </c>
      <c r="H284" s="9" t="n">
        <v>248.92</v>
      </c>
      <c r="I284" s="5" t="inlineStr">
        <is>
          <t>DEPÓSITO BANCARIO</t>
        </is>
      </c>
      <c r="J284" s="5" t="inlineStr">
        <is>
          <t>1271 SANDRA SALAZAR ESCOBAR</t>
        </is>
      </c>
    </row>
    <row r="285">
      <c r="A285" s="5" t="inlineStr">
        <is>
          <t>CCAJ-SC39/101/2023</t>
        </is>
      </c>
      <c r="B285" s="6" t="n">
        <v>44988.87439209491</v>
      </c>
      <c r="C285" s="5" t="inlineStr">
        <is>
          <t>1386 EINAR CHOQUETIJLLA - COBRADOR</t>
        </is>
      </c>
      <c r="D285" s="7" t="n">
        <v>240705</v>
      </c>
      <c r="E285" s="5" t="inlineStr">
        <is>
          <t>BANCO DE CREDITO-7015054675359</t>
        </is>
      </c>
      <c r="H285" s="9" t="n">
        <v>240</v>
      </c>
      <c r="I285" s="5" t="inlineStr">
        <is>
          <t>DEPÓSITO BANCARIO</t>
        </is>
      </c>
      <c r="J285" s="5" t="inlineStr">
        <is>
          <t>1271 SANDRA SALAZAR ESCOBAR</t>
        </is>
      </c>
    </row>
    <row r="286">
      <c r="A286" s="5" t="inlineStr">
        <is>
          <t>CCAJ-SC39/101/2023</t>
        </is>
      </c>
      <c r="B286" s="6" t="n">
        <v>44988.87439209491</v>
      </c>
      <c r="C286" s="5" t="inlineStr">
        <is>
          <t>1386 EINAR CHOQUETIJLLA - COBRADOR</t>
        </is>
      </c>
      <c r="D286" s="7" t="n">
        <v>493071</v>
      </c>
      <c r="E286" s="5" t="inlineStr">
        <is>
          <t>BANCO DE CREDITO-7015054675359</t>
        </is>
      </c>
      <c r="H286" s="9" t="n">
        <v>235.5</v>
      </c>
      <c r="I286" s="5" t="inlineStr">
        <is>
          <t>DEPÓSITO BANCARIO</t>
        </is>
      </c>
      <c r="J286" s="5" t="inlineStr">
        <is>
          <t>1271 SANDRA SALAZAR ESCOBAR</t>
        </is>
      </c>
    </row>
    <row r="287">
      <c r="A287" s="5" t="inlineStr">
        <is>
          <t>CCAJ-SC39/101/2023</t>
        </is>
      </c>
      <c r="B287" s="6" t="n">
        <v>44988.87439209491</v>
      </c>
      <c r="C287" s="5" t="inlineStr">
        <is>
          <t>1386 EINAR CHOQUETIJLLA - COBRADOR</t>
        </is>
      </c>
      <c r="D287" s="7" t="n">
        <v>508477</v>
      </c>
      <c r="E287" s="5" t="inlineStr">
        <is>
          <t>BANCO DE CREDITO-7015054675359</t>
        </is>
      </c>
      <c r="H287" s="9" t="n">
        <v>170</v>
      </c>
      <c r="I287" s="5" t="inlineStr">
        <is>
          <t>DEPÓSITO BANCARIO</t>
        </is>
      </c>
      <c r="J287" s="5" t="inlineStr">
        <is>
          <t>1271 SANDRA SALAZAR ESCOBAR</t>
        </is>
      </c>
    </row>
    <row r="288">
      <c r="A288" s="5" t="inlineStr">
        <is>
          <t>CCAJ-SC39/101/2023</t>
        </is>
      </c>
      <c r="B288" s="6" t="n">
        <v>44988.87439209491</v>
      </c>
      <c r="C288" s="5" t="inlineStr">
        <is>
          <t>1386 EINAR CHOQUETIJLLA - COBRADOR</t>
        </is>
      </c>
      <c r="D288" s="7" t="n">
        <v>70272</v>
      </c>
      <c r="E288" s="5" t="inlineStr">
        <is>
          <t>BANCO DE CREDITO-7015054675359</t>
        </is>
      </c>
      <c r="H288" s="9" t="n">
        <v>666</v>
      </c>
      <c r="I288" s="5" t="inlineStr">
        <is>
          <t>DEPÓSITO BANCARIO</t>
        </is>
      </c>
      <c r="J288" s="5" t="inlineStr">
        <is>
          <t>1271 SANDRA SALAZAR ESCOBAR</t>
        </is>
      </c>
    </row>
    <row r="289">
      <c r="A289" s="5" t="inlineStr">
        <is>
          <t>CCAJ-SC39/101/2023</t>
        </is>
      </c>
      <c r="B289" s="6" t="n">
        <v>44988.87439209491</v>
      </c>
      <c r="C289" s="5" t="inlineStr">
        <is>
          <t>1386 EINAR CHOQUETIJLLA - COBRADOR</t>
        </is>
      </c>
      <c r="D289" s="7" t="n">
        <v>385014</v>
      </c>
      <c r="E289" s="5" t="inlineStr">
        <is>
          <t>BANCO DE CREDITO-7015054675359</t>
        </is>
      </c>
      <c r="H289" s="9" t="n">
        <v>3240.2</v>
      </c>
      <c r="I289" s="5" t="inlineStr">
        <is>
          <t>DEPÓSITO BANCARIO</t>
        </is>
      </c>
      <c r="J289" s="5" t="inlineStr">
        <is>
          <t>1271 SANDRA SALAZAR ESCOBAR</t>
        </is>
      </c>
    </row>
    <row r="290">
      <c r="A290" s="5" t="inlineStr">
        <is>
          <t>CCAJ-SC39/101/2023</t>
        </is>
      </c>
      <c r="B290" s="6" t="n">
        <v>44988.87439209491</v>
      </c>
      <c r="C290" s="5" t="inlineStr">
        <is>
          <t>1386 EINAR CHOQUETIJLLA - COBRADOR</t>
        </is>
      </c>
      <c r="D290" s="7" t="n">
        <v>416451</v>
      </c>
      <c r="E290" s="5" t="inlineStr">
        <is>
          <t>BANCO DE CREDITO-7015054675359</t>
        </is>
      </c>
      <c r="H290" s="9" t="n">
        <v>57</v>
      </c>
      <c r="I290" s="5" t="inlineStr">
        <is>
          <t>DEPÓSITO BANCARIO</t>
        </is>
      </c>
      <c r="J290" s="5" t="inlineStr">
        <is>
          <t>1271 SANDRA SALAZAR ESCOBAR</t>
        </is>
      </c>
    </row>
    <row r="291">
      <c r="A291" s="5" t="inlineStr">
        <is>
          <t>CCAJ-SC39/101/2023</t>
        </is>
      </c>
      <c r="B291" s="6" t="n">
        <v>44988.87439209491</v>
      </c>
      <c r="C291" s="5" t="inlineStr">
        <is>
          <t>1386 EINAR CHOQUETIJLLA - COBRADOR</t>
        </is>
      </c>
      <c r="D291" s="7" t="n">
        <v>417583</v>
      </c>
      <c r="E291" s="5" t="inlineStr">
        <is>
          <t>BANCO DE CREDITO-7015054675359</t>
        </is>
      </c>
      <c r="H291" s="9" t="n">
        <v>57</v>
      </c>
      <c r="I291" s="5" t="inlineStr">
        <is>
          <t>DEPÓSITO BANCARIO</t>
        </is>
      </c>
      <c r="J291" s="5" t="inlineStr">
        <is>
          <t>1271 SANDRA SALAZAR ESCOBAR</t>
        </is>
      </c>
    </row>
    <row r="292">
      <c r="A292" s="5" t="inlineStr">
        <is>
          <t>CCAJ-SC39/101/2023</t>
        </is>
      </c>
      <c r="B292" s="6" t="n">
        <v>44988.87439209491</v>
      </c>
      <c r="C292" s="5" t="inlineStr">
        <is>
          <t>1386 EINAR CHOQUETIJLLA - COBRADOR</t>
        </is>
      </c>
      <c r="D292" s="7" t="n">
        <v>420081</v>
      </c>
      <c r="E292" s="5" t="inlineStr">
        <is>
          <t>BANCO DE CREDITO-7015054675359</t>
        </is>
      </c>
      <c r="H292" s="9" t="n">
        <v>125</v>
      </c>
      <c r="I292" s="5" t="inlineStr">
        <is>
          <t>DEPÓSITO BANCARIO</t>
        </is>
      </c>
      <c r="J292" s="5" t="inlineStr">
        <is>
          <t>1271 SANDRA SALAZAR ESCOBAR</t>
        </is>
      </c>
    </row>
    <row r="293">
      <c r="A293" s="5" t="inlineStr">
        <is>
          <t>CCAJ-SC39/101/2023</t>
        </is>
      </c>
      <c r="B293" s="6" t="n">
        <v>44988.87439209491</v>
      </c>
      <c r="C293" s="5" t="inlineStr">
        <is>
          <t>1386 EINAR CHOQUETIJLLA - COBRADOR</t>
        </is>
      </c>
      <c r="D293" s="7" t="n">
        <v>420995</v>
      </c>
      <c r="E293" s="5" t="inlineStr">
        <is>
          <t>BANCO DE CREDITO-7015054675359</t>
        </is>
      </c>
      <c r="H293" s="9" t="n">
        <v>25</v>
      </c>
      <c r="I293" s="5" t="inlineStr">
        <is>
          <t>DEPÓSITO BANCARIO</t>
        </is>
      </c>
      <c r="J293" s="5" t="inlineStr">
        <is>
          <t>1271 SANDRA SALAZAR ESCOBAR</t>
        </is>
      </c>
    </row>
    <row r="294">
      <c r="A294" s="5" t="inlineStr">
        <is>
          <t>CCAJ-SC39/101/2023</t>
        </is>
      </c>
      <c r="B294" s="6" t="n">
        <v>44988.87439209491</v>
      </c>
      <c r="C294" s="5" t="inlineStr">
        <is>
          <t>1386 EINAR CHOQUETIJLLA - COBRADOR</t>
        </is>
      </c>
      <c r="D294" s="17" t="n">
        <v>45153217782</v>
      </c>
      <c r="E294" s="5" t="inlineStr">
        <is>
          <t>BANCO INDUSTRIAL-100070049</t>
        </is>
      </c>
      <c r="H294" s="9" t="n">
        <v>3560.33</v>
      </c>
      <c r="I294" s="5" t="inlineStr">
        <is>
          <t>DEPÓSITO BANCARIO</t>
        </is>
      </c>
      <c r="J294" s="5" t="inlineStr">
        <is>
          <t>1271 SANDRA SALAZAR ESCOBAR</t>
        </is>
      </c>
    </row>
    <row r="295">
      <c r="A295" s="5" t="inlineStr">
        <is>
          <t>CCAJ-SC39/101/2023</t>
        </is>
      </c>
      <c r="B295" s="6" t="n">
        <v>44988.87439209491</v>
      </c>
      <c r="C295" s="5" t="inlineStr">
        <is>
          <t>1386 EINAR CHOQUETIJLLA - COBRADOR</t>
        </is>
      </c>
      <c r="D295" s="17" t="n">
        <v>52117033813</v>
      </c>
      <c r="E295" s="5" t="inlineStr">
        <is>
          <t>BANCO INDUSTRIAL-100070049</t>
        </is>
      </c>
      <c r="H295" s="9" t="n">
        <v>417.16</v>
      </c>
      <c r="I295" s="5" t="inlineStr">
        <is>
          <t>DEPÓSITO BANCARIO</t>
        </is>
      </c>
      <c r="J295" s="5" t="inlineStr">
        <is>
          <t>1271 SANDRA SALAZAR ESCOBAR</t>
        </is>
      </c>
    </row>
    <row r="296">
      <c r="A296" s="5" t="inlineStr">
        <is>
          <t>CCAJ-SC39/101/2023</t>
        </is>
      </c>
      <c r="B296" s="6" t="n">
        <v>44988.87439209491</v>
      </c>
      <c r="C296" s="5" t="inlineStr">
        <is>
          <t>1386 EINAR CHOQUETIJLLA - COBRADOR</t>
        </is>
      </c>
      <c r="D296" s="17" t="n">
        <v>45143583621</v>
      </c>
      <c r="E296" s="5" t="inlineStr">
        <is>
          <t>BANCO INDUSTRIAL-100070049</t>
        </is>
      </c>
      <c r="H296" s="9" t="n">
        <v>913</v>
      </c>
      <c r="I296" s="5" t="inlineStr">
        <is>
          <t>DEPÓSITO BANCARIO</t>
        </is>
      </c>
      <c r="J296" s="5" t="inlineStr">
        <is>
          <t>1271 SANDRA SALAZAR ESCOBAR</t>
        </is>
      </c>
    </row>
    <row r="297">
      <c r="A297" s="5" t="inlineStr">
        <is>
          <t>CCAJ-SC39/101/2023</t>
        </is>
      </c>
      <c r="B297" s="6" t="n">
        <v>44988.87439209491</v>
      </c>
      <c r="C297" s="5" t="inlineStr">
        <is>
          <t>1386 EINAR CHOQUETIJLLA - COBRADOR</t>
        </is>
      </c>
      <c r="D297" s="17" t="n">
        <v>45143583790</v>
      </c>
      <c r="E297" s="5" t="inlineStr">
        <is>
          <t>BANCO INDUSTRIAL-100070049</t>
        </is>
      </c>
      <c r="H297" s="9" t="n">
        <v>3600</v>
      </c>
      <c r="I297" s="5" t="inlineStr">
        <is>
          <t>DEPÓSITO BANCARIO</t>
        </is>
      </c>
      <c r="J297" s="5" t="inlineStr">
        <is>
          <t>1271 SANDRA SALAZAR ESCOBAR</t>
        </is>
      </c>
    </row>
    <row r="298">
      <c r="A298" s="5" t="inlineStr">
        <is>
          <t>CCAJ-SC39/101/2023</t>
        </is>
      </c>
      <c r="B298" s="6" t="n">
        <v>44988.87439209491</v>
      </c>
      <c r="C298" s="5" t="inlineStr">
        <is>
          <t>1386 EINAR CHOQUETIJLLA - COBRADOR</t>
        </is>
      </c>
      <c r="D298" s="17" t="n">
        <v>52316966161</v>
      </c>
      <c r="E298" s="5" t="inlineStr">
        <is>
          <t>BANCO INDUSTRIAL-100070049</t>
        </is>
      </c>
      <c r="H298" s="9" t="n">
        <v>98.98</v>
      </c>
      <c r="I298" s="5" t="inlineStr">
        <is>
          <t>DEPÓSITO BANCARIO</t>
        </is>
      </c>
      <c r="J298" s="5" t="inlineStr">
        <is>
          <t>1271 SANDRA SALAZAR ESCOBAR</t>
        </is>
      </c>
    </row>
    <row r="299">
      <c r="A299" s="5" t="inlineStr">
        <is>
          <t>CCAJ-SC39/101/2023</t>
        </is>
      </c>
      <c r="B299" s="6" t="n">
        <v>44988.87439209491</v>
      </c>
      <c r="C299" s="5" t="inlineStr">
        <is>
          <t>1386 EINAR CHOQUETIJLLA - COBRADOR</t>
        </is>
      </c>
      <c r="D299" s="17" t="n">
        <v>45123356699</v>
      </c>
      <c r="E299" s="5" t="inlineStr">
        <is>
          <t>BANCO INDUSTRIAL-100070049</t>
        </is>
      </c>
      <c r="H299" s="9" t="n">
        <v>726</v>
      </c>
      <c r="I299" s="5" t="inlineStr">
        <is>
          <t>DEPÓSITO BANCARIO</t>
        </is>
      </c>
      <c r="J299" s="5" t="inlineStr">
        <is>
          <t>1271 SANDRA SALAZAR ESCOBAR</t>
        </is>
      </c>
    </row>
    <row r="300">
      <c r="A300" s="5" t="inlineStr">
        <is>
          <t>CCAJ-SC39/101/2023</t>
        </is>
      </c>
      <c r="B300" s="6" t="n">
        <v>44988.87439209491</v>
      </c>
      <c r="C300" s="5" t="inlineStr">
        <is>
          <t>1386 EINAR CHOQUETIJLLA - COBRADOR</t>
        </is>
      </c>
      <c r="D300" s="17" t="n">
        <v>45163311088</v>
      </c>
      <c r="E300" s="5" t="inlineStr">
        <is>
          <t>BANCO INDUSTRIAL-100070049</t>
        </is>
      </c>
      <c r="H300" s="9" t="n">
        <v>2790</v>
      </c>
      <c r="I300" s="5" t="inlineStr">
        <is>
          <t>DEPÓSITO BANCARIO</t>
        </is>
      </c>
      <c r="J300" s="5" t="inlineStr">
        <is>
          <t>1271 SANDRA SALAZAR ESCOBAR</t>
        </is>
      </c>
    </row>
    <row r="301">
      <c r="A301" s="5" t="inlineStr">
        <is>
          <t>CCAJ-SC39/101/2023</t>
        </is>
      </c>
      <c r="B301" s="6" t="n">
        <v>44988.87439209491</v>
      </c>
      <c r="C301" s="5" t="inlineStr">
        <is>
          <t>1386 EINAR CHOQUETIJLLA - COBRADOR</t>
        </is>
      </c>
      <c r="D301" s="17" t="n">
        <v>45143585469</v>
      </c>
      <c r="E301" s="5" t="inlineStr">
        <is>
          <t>BANCO INDUSTRIAL-100070049</t>
        </is>
      </c>
      <c r="H301" s="9" t="n">
        <v>1301.63</v>
      </c>
      <c r="I301" s="5" t="inlineStr">
        <is>
          <t>DEPÓSITO BANCARIO</t>
        </is>
      </c>
      <c r="J301" s="5" t="inlineStr">
        <is>
          <t>1271 SANDRA SALAZAR ESCOBAR</t>
        </is>
      </c>
    </row>
    <row r="302">
      <c r="A302" s="5" t="inlineStr">
        <is>
          <t>CCAJ-SC39/101/2023</t>
        </is>
      </c>
      <c r="B302" s="6" t="n">
        <v>44988.87439209491</v>
      </c>
      <c r="C302" s="5" t="inlineStr">
        <is>
          <t>1386 EINAR CHOQUETIJLLA - COBRADOR</t>
        </is>
      </c>
      <c r="D302" s="17" t="n">
        <v>45133222506</v>
      </c>
      <c r="E302" s="5" t="inlineStr">
        <is>
          <t>BANCO INDUSTRIAL-100070049</t>
        </is>
      </c>
      <c r="H302" s="9" t="n">
        <v>433.2</v>
      </c>
      <c r="I302" s="5" t="inlineStr">
        <is>
          <t>DEPÓSITO BANCARIO</t>
        </is>
      </c>
      <c r="J302" s="5" t="inlineStr">
        <is>
          <t>1271 SANDRA SALAZAR ESCOBAR</t>
        </is>
      </c>
    </row>
    <row r="303">
      <c r="A303" s="5" t="inlineStr">
        <is>
          <t>CCAJ-SC39/101/2023</t>
        </is>
      </c>
      <c r="B303" s="6" t="n">
        <v>44988.87439209491</v>
      </c>
      <c r="C303" s="5" t="inlineStr">
        <is>
          <t>1386 EINAR CHOQUETIJLLA - COBRADOR</t>
        </is>
      </c>
      <c r="D303" s="17" t="n">
        <v>45133223055</v>
      </c>
      <c r="E303" s="5" t="inlineStr">
        <is>
          <t>BANCO INDUSTRIAL-100070049</t>
        </is>
      </c>
      <c r="H303" s="9" t="n">
        <v>585</v>
      </c>
      <c r="I303" s="5" t="inlineStr">
        <is>
          <t>DEPÓSITO BANCARIO</t>
        </is>
      </c>
      <c r="J303" s="5" t="inlineStr">
        <is>
          <t>1271 SANDRA SALAZAR ESCOBAR</t>
        </is>
      </c>
    </row>
    <row r="304">
      <c r="A304" s="5" t="inlineStr">
        <is>
          <t>CCAJ-SC39/101/2023</t>
        </is>
      </c>
      <c r="B304" s="6" t="n">
        <v>44988.87439209491</v>
      </c>
      <c r="C304" s="5" t="inlineStr">
        <is>
          <t>1386 EINAR CHOQUETIJLLA - COBRADOR</t>
        </is>
      </c>
      <c r="D304" s="17" t="n">
        <v>45123357883</v>
      </c>
      <c r="E304" s="5" t="inlineStr">
        <is>
          <t>BANCO INDUSTRIAL-100070049</t>
        </is>
      </c>
      <c r="H304" s="9" t="n">
        <v>240.4</v>
      </c>
      <c r="I304" s="5" t="inlineStr">
        <is>
          <t>DEPÓSITO BANCARIO</t>
        </is>
      </c>
      <c r="J304" s="5" t="inlineStr">
        <is>
          <t>1271 SANDRA SALAZAR ESCOBAR</t>
        </is>
      </c>
    </row>
    <row r="305">
      <c r="A305" s="5" t="inlineStr">
        <is>
          <t>CCAJ-SC39/101/2023</t>
        </is>
      </c>
      <c r="B305" s="6" t="n">
        <v>44988.87439209491</v>
      </c>
      <c r="C305" s="5" t="inlineStr">
        <is>
          <t>1386 EINAR CHOQUETIJLLA - COBRADOR</t>
        </is>
      </c>
      <c r="D305" s="17" t="n">
        <v>45143586173</v>
      </c>
      <c r="E305" s="5" t="inlineStr">
        <is>
          <t>BANCO INDUSTRIAL-100070049</t>
        </is>
      </c>
      <c r="H305" s="9" t="n">
        <v>268.1</v>
      </c>
      <c r="I305" s="5" t="inlineStr">
        <is>
          <t>DEPÓSITO BANCARIO</t>
        </is>
      </c>
      <c r="J305" s="5" t="inlineStr">
        <is>
          <t>1271 SANDRA SALAZAR ESCOBAR</t>
        </is>
      </c>
    </row>
    <row r="306">
      <c r="A306" s="5" t="inlineStr">
        <is>
          <t>CCAJ-SC39/101/2023</t>
        </is>
      </c>
      <c r="B306" s="6" t="n">
        <v>44988.87439209491</v>
      </c>
      <c r="C306" s="5" t="inlineStr">
        <is>
          <t>1386 EINAR CHOQUETIJLLA - COBRADOR</t>
        </is>
      </c>
      <c r="D306" s="17" t="n">
        <v>45133223134</v>
      </c>
      <c r="E306" s="5" t="inlineStr">
        <is>
          <t>BANCO INDUSTRIAL-100070049</t>
        </is>
      </c>
      <c r="H306" s="9" t="n">
        <v>31.2</v>
      </c>
      <c r="I306" s="5" t="inlineStr">
        <is>
          <t>DEPÓSITO BANCARIO</t>
        </is>
      </c>
      <c r="J306" s="5" t="inlineStr">
        <is>
          <t>1271 SANDRA SALAZAR ESCOBAR</t>
        </is>
      </c>
    </row>
    <row r="307">
      <c r="A307" s="5" t="inlineStr">
        <is>
          <t>CCAJ-SC39/101/2023</t>
        </is>
      </c>
      <c r="B307" s="6" t="n">
        <v>44988.87439209491</v>
      </c>
      <c r="C307" s="5" t="inlineStr">
        <is>
          <t>1386 EINAR CHOQUETIJLLA - COBRADOR</t>
        </is>
      </c>
      <c r="D307" s="17" t="n">
        <v>45143586273</v>
      </c>
      <c r="E307" s="5" t="inlineStr">
        <is>
          <t>BANCO INDUSTRIAL-100070049</t>
        </is>
      </c>
      <c r="H307" s="9" t="n">
        <v>5080.5</v>
      </c>
      <c r="I307" s="5" t="inlineStr">
        <is>
          <t>DEPÓSITO BANCARIO</t>
        </is>
      </c>
      <c r="J307" s="5" t="inlineStr">
        <is>
          <t>1271 SANDRA SALAZAR ESCOBAR</t>
        </is>
      </c>
    </row>
    <row r="308">
      <c r="A308" s="5" t="inlineStr">
        <is>
          <t>CCAJ-SC39/101/2023</t>
        </is>
      </c>
      <c r="B308" s="6" t="n">
        <v>44988.87439209491</v>
      </c>
      <c r="C308" s="5" t="inlineStr">
        <is>
          <t>1386 EINAR CHOQUETIJLLA - COBRADOR</t>
        </is>
      </c>
      <c r="D308" s="17" t="n">
        <v>45143586309</v>
      </c>
      <c r="E308" s="5" t="inlineStr">
        <is>
          <t>BANCO INDUSTRIAL-100070049</t>
        </is>
      </c>
      <c r="H308" s="9" t="n">
        <v>514.4</v>
      </c>
      <c r="I308" s="5" t="inlineStr">
        <is>
          <t>DEPÓSITO BANCARIO</t>
        </is>
      </c>
      <c r="J308" s="5" t="inlineStr">
        <is>
          <t>1271 SANDRA SALAZAR ESCOBAR</t>
        </is>
      </c>
    </row>
    <row r="309">
      <c r="A309" s="5" t="inlineStr">
        <is>
          <t>CCAJ-SC39/101/2023</t>
        </is>
      </c>
      <c r="B309" s="6" t="n">
        <v>44988.87439209491</v>
      </c>
      <c r="C309" s="5" t="inlineStr">
        <is>
          <t>1386 EINAR CHOQUETIJLLA - COBRADOR</t>
        </is>
      </c>
      <c r="D309" s="17" t="n">
        <v>45133223342</v>
      </c>
      <c r="E309" s="5" t="inlineStr">
        <is>
          <t>BANCO INDUSTRIAL-100070049</t>
        </is>
      </c>
      <c r="H309" s="9" t="n">
        <v>1111.87</v>
      </c>
      <c r="I309" s="5" t="inlineStr">
        <is>
          <t>DEPÓSITO BANCARIO</t>
        </is>
      </c>
      <c r="J309" s="5" t="inlineStr">
        <is>
          <t>1271 SANDRA SALAZAR ESCOBAR</t>
        </is>
      </c>
    </row>
    <row r="310">
      <c r="A310" s="5" t="inlineStr">
        <is>
          <t>CCAJ-SC39/101/2023</t>
        </is>
      </c>
      <c r="B310" s="6" t="n">
        <v>44988.87439209491</v>
      </c>
      <c r="C310" s="5" t="inlineStr">
        <is>
          <t>1386 EINAR CHOQUETIJLLA - COBRADOR</t>
        </is>
      </c>
      <c r="D310" s="17" t="n">
        <v>45153220655</v>
      </c>
      <c r="E310" s="5" t="inlineStr">
        <is>
          <t>BANCO INDUSTRIAL-100070049</t>
        </is>
      </c>
      <c r="H310" s="9" t="n">
        <v>1089.32</v>
      </c>
      <c r="I310" s="5" t="inlineStr">
        <is>
          <t>DEPÓSITO BANCARIO</t>
        </is>
      </c>
      <c r="J310" s="5" t="inlineStr">
        <is>
          <t>1271 SANDRA SALAZAR ESCOBAR</t>
        </is>
      </c>
    </row>
    <row r="311">
      <c r="A311" s="5" t="inlineStr">
        <is>
          <t>CCAJ-SC39/101/2023</t>
        </is>
      </c>
      <c r="B311" s="6" t="n">
        <v>44988.87439209491</v>
      </c>
      <c r="C311" s="5" t="inlineStr">
        <is>
          <t>1386 EINAR CHOQUETIJLLA - COBRADOR</t>
        </is>
      </c>
      <c r="D311" s="17" t="n">
        <v>45113373751</v>
      </c>
      <c r="E311" s="5" t="inlineStr">
        <is>
          <t>BANCO INDUSTRIAL-100070049</t>
        </is>
      </c>
      <c r="H311" s="9" t="n">
        <v>311.4</v>
      </c>
      <c r="I311" s="5" t="inlineStr">
        <is>
          <t>DEPÓSITO BANCARIO</t>
        </is>
      </c>
      <c r="J311" s="5" t="inlineStr">
        <is>
          <t>1271 SANDRA SALAZAR ESCOBAR</t>
        </is>
      </c>
    </row>
    <row r="312">
      <c r="A312" s="5" t="inlineStr">
        <is>
          <t>CCAJ-SC39/101/2023</t>
        </is>
      </c>
      <c r="B312" s="6" t="n">
        <v>44988.87439209491</v>
      </c>
      <c r="C312" s="5" t="inlineStr">
        <is>
          <t>1386 EINAR CHOQUETIJLLA - COBRADOR</t>
        </is>
      </c>
      <c r="D312" s="17" t="n">
        <v>45113373781</v>
      </c>
      <c r="E312" s="5" t="inlineStr">
        <is>
          <t>BANCO INDUSTRIAL-100070049</t>
        </is>
      </c>
      <c r="H312" s="9" t="n">
        <v>240</v>
      </c>
      <c r="I312" s="5" t="inlineStr">
        <is>
          <t>DEPÓSITO BANCARIO</t>
        </is>
      </c>
      <c r="J312" s="5" t="inlineStr">
        <is>
          <t>1271 SANDRA SALAZAR ESCOBAR</t>
        </is>
      </c>
    </row>
    <row r="313">
      <c r="A313" s="5" t="inlineStr">
        <is>
          <t>CCAJ-SC39/101/2023</t>
        </is>
      </c>
      <c r="B313" s="6" t="n">
        <v>44988.87439209491</v>
      </c>
      <c r="C313" s="5" t="inlineStr">
        <is>
          <t>1386 EINAR CHOQUETIJLLA - COBRADOR</t>
        </is>
      </c>
      <c r="D313" s="17" t="n">
        <v>45163312429</v>
      </c>
      <c r="E313" s="5" t="inlineStr">
        <is>
          <t>BANCO INDUSTRIAL-100070049</t>
        </is>
      </c>
      <c r="H313" s="9" t="n">
        <v>0.5</v>
      </c>
      <c r="I313" s="5" t="inlineStr">
        <is>
          <t>DEPÓSITO BANCARIO</t>
        </is>
      </c>
      <c r="J313" s="5" t="inlineStr">
        <is>
          <t>1271 SANDRA SALAZAR ESCOBAR</t>
        </is>
      </c>
    </row>
    <row r="314">
      <c r="A314" s="5" t="inlineStr">
        <is>
          <t>CCAJ-SC39/101/2023</t>
        </is>
      </c>
      <c r="B314" s="6" t="n">
        <v>44988.87439209491</v>
      </c>
      <c r="C314" s="5" t="inlineStr">
        <is>
          <t>1386 EINAR CHOQUETIJLLA - COBRADOR</t>
        </is>
      </c>
      <c r="D314" s="17" t="n">
        <v>45113373966</v>
      </c>
      <c r="E314" s="5" t="inlineStr">
        <is>
          <t>BANCO INDUSTRIAL-100070049</t>
        </is>
      </c>
      <c r="H314" s="9" t="n">
        <v>4896</v>
      </c>
      <c r="I314" s="5" t="inlineStr">
        <is>
          <t>DEPÓSITO BANCARIO</t>
        </is>
      </c>
      <c r="J314" s="5" t="inlineStr">
        <is>
          <t>1271 SANDRA SALAZAR ESCOBAR</t>
        </is>
      </c>
    </row>
    <row r="315">
      <c r="A315" s="5" t="inlineStr">
        <is>
          <t>CCAJ-SC39/101/2023</t>
        </is>
      </c>
      <c r="B315" s="6" t="n">
        <v>44988.87439209491</v>
      </c>
      <c r="C315" s="5" t="inlineStr">
        <is>
          <t>1386 EINAR CHOQUETIJLLA - COBRADOR</t>
        </is>
      </c>
      <c r="D315" s="17" t="n">
        <v>45163312613</v>
      </c>
      <c r="E315" s="5" t="inlineStr">
        <is>
          <t>BANCO INDUSTRIAL-100070049</t>
        </is>
      </c>
      <c r="H315" s="9" t="n">
        <v>4245.2</v>
      </c>
      <c r="I315" s="5" t="inlineStr">
        <is>
          <t>DEPÓSITO BANCARIO</t>
        </is>
      </c>
      <c r="J315" s="5" t="inlineStr">
        <is>
          <t>1271 SANDRA SALAZAR ESCOBAR</t>
        </is>
      </c>
    </row>
    <row r="316">
      <c r="A316" s="5" t="inlineStr">
        <is>
          <t>CCAJ-SC39/101/2023</t>
        </is>
      </c>
      <c r="B316" s="6" t="n">
        <v>44988.87439209491</v>
      </c>
      <c r="C316" s="5" t="inlineStr">
        <is>
          <t>1386 EINAR CHOQUETIJLLA - COBRADOR</t>
        </is>
      </c>
      <c r="D316" s="7" t="n">
        <v>164810</v>
      </c>
      <c r="E316" s="5" t="inlineStr">
        <is>
          <t>MERCANTIL SANTA CRUZ-4010678183</t>
        </is>
      </c>
      <c r="H316" s="9" t="n">
        <v>73296.60000000001</v>
      </c>
      <c r="I316" s="5" t="inlineStr">
        <is>
          <t>DEPÓSITO BANCARIO</t>
        </is>
      </c>
      <c r="J316" s="5" t="inlineStr">
        <is>
          <t>4863 MOISES MENACHO MONTAÑO</t>
        </is>
      </c>
    </row>
    <row r="317">
      <c r="A317" s="5" t="inlineStr">
        <is>
          <t>CCAJ-SC39/101/2023</t>
        </is>
      </c>
      <c r="B317" s="6" t="n">
        <v>44988.87439209491</v>
      </c>
      <c r="C317" s="5" t="inlineStr">
        <is>
          <t>1386 EINAR CHOQUETIJLLA - COBRADOR</t>
        </is>
      </c>
      <c r="D317" s="17" t="n">
        <v>45143586825</v>
      </c>
      <c r="E317" s="5" t="inlineStr">
        <is>
          <t>BANCO INDUSTRIAL-100070049</t>
        </is>
      </c>
      <c r="H317" s="9" t="n">
        <v>267</v>
      </c>
      <c r="I317" s="5" t="inlineStr">
        <is>
          <t>DEPÓSITO BANCARIO</t>
        </is>
      </c>
      <c r="J317" s="5" t="inlineStr">
        <is>
          <t>1271 SANDRA SALAZAR ESCOBAR</t>
        </is>
      </c>
    </row>
    <row r="318">
      <c r="A318" s="5" t="inlineStr">
        <is>
          <t>CCAJ-SC39/101/2023</t>
        </is>
      </c>
      <c r="B318" s="6" t="n">
        <v>44988.87439209491</v>
      </c>
      <c r="C318" s="5" t="inlineStr">
        <is>
          <t>1386 EINAR CHOQUETIJLLA - COBRADOR</t>
        </is>
      </c>
      <c r="D318" s="17" t="n">
        <v>45113374015</v>
      </c>
      <c r="E318" s="5" t="inlineStr">
        <is>
          <t>BANCO INDUSTRIAL-100070049</t>
        </is>
      </c>
      <c r="H318" s="9" t="n">
        <v>35.38</v>
      </c>
      <c r="I318" s="5" t="inlineStr">
        <is>
          <t>DEPÓSITO BANCARIO</t>
        </is>
      </c>
      <c r="J318" s="5" t="inlineStr">
        <is>
          <t>1271 SANDRA SALAZAR ESCOBAR</t>
        </is>
      </c>
    </row>
    <row r="319">
      <c r="A319" s="5" t="inlineStr">
        <is>
          <t>CCAJ-SC39/101/2023</t>
        </is>
      </c>
      <c r="B319" s="6" t="n">
        <v>44988.87439209491</v>
      </c>
      <c r="C319" s="5" t="inlineStr">
        <is>
          <t>1386 EINAR CHOQUETIJLLA - COBRADOR</t>
        </is>
      </c>
      <c r="D319" s="17" t="n">
        <v>45173280410</v>
      </c>
      <c r="E319" s="5" t="inlineStr">
        <is>
          <t>BANCO INDUSTRIAL-100070049</t>
        </is>
      </c>
      <c r="H319" s="9" t="n">
        <v>5237.1</v>
      </c>
      <c r="I319" s="5" t="inlineStr">
        <is>
          <t>DEPÓSITO BANCARIO</t>
        </is>
      </c>
      <c r="J319" s="5" t="inlineStr">
        <is>
          <t>1271 SANDRA SALAZAR ESCOBAR</t>
        </is>
      </c>
    </row>
    <row r="320">
      <c r="A320" s="5" t="inlineStr">
        <is>
          <t>CCAJ-SC39/101/2023</t>
        </is>
      </c>
      <c r="B320" s="6" t="n">
        <v>44988.87439209491</v>
      </c>
      <c r="C320" s="5" t="inlineStr">
        <is>
          <t>1386 EINAR CHOQUETIJLLA - COBRADOR</t>
        </is>
      </c>
      <c r="D320" s="17" t="n">
        <v>45113370235</v>
      </c>
      <c r="E320" s="5" t="inlineStr">
        <is>
          <t>BANCO INDUSTRIAL-100070049</t>
        </is>
      </c>
      <c r="H320" s="9" t="n">
        <v>1205.1</v>
      </c>
      <c r="I320" s="5" t="inlineStr">
        <is>
          <t>DEPÓSITO BANCARIO</t>
        </is>
      </c>
      <c r="J320" s="5" t="inlineStr">
        <is>
          <t>1271 SANDRA SALAZAR ESCOBAR</t>
        </is>
      </c>
    </row>
    <row r="321">
      <c r="A321" s="5" t="inlineStr">
        <is>
          <t>CCAJ-SC39/101/2023</t>
        </is>
      </c>
      <c r="B321" s="6" t="n">
        <v>44988.87439209491</v>
      </c>
      <c r="C321" s="5" t="inlineStr">
        <is>
          <t>1386 EINAR CHOQUETIJLLA - COBRADOR</t>
        </is>
      </c>
      <c r="D321" s="17" t="n">
        <v>45123356502</v>
      </c>
      <c r="E321" s="5" t="inlineStr">
        <is>
          <t>BANCO INDUSTRIAL-100070049</t>
        </is>
      </c>
      <c r="H321" s="9" t="n">
        <v>1012</v>
      </c>
      <c r="I321" s="5" t="inlineStr">
        <is>
          <t>DEPÓSITO BANCARIO</t>
        </is>
      </c>
      <c r="J321" s="8" t="inlineStr">
        <is>
          <t>1972 FLAVIA GALEAN MALLON</t>
        </is>
      </c>
    </row>
    <row r="322">
      <c r="A322" s="5" t="inlineStr">
        <is>
          <t>CCAJ-SC39/101/2023</t>
        </is>
      </c>
      <c r="B322" s="6" t="n">
        <v>44988.87439209491</v>
      </c>
      <c r="C322" s="5" t="inlineStr">
        <is>
          <t>1386 EINAR CHOQUETIJLLA - COBRADOR</t>
        </is>
      </c>
      <c r="D322" s="17" t="n">
        <v>45163311566</v>
      </c>
      <c r="E322" s="5" t="inlineStr">
        <is>
          <t>BANCO INDUSTRIAL-100070049</t>
        </is>
      </c>
      <c r="H322" s="9" t="n">
        <v>647.95</v>
      </c>
      <c r="I322" s="5" t="inlineStr">
        <is>
          <t>DEPÓSITO BANCARIO</t>
        </is>
      </c>
      <c r="J322" s="8" t="inlineStr">
        <is>
          <t>1972 FLAVIA GALEAN MALLON</t>
        </is>
      </c>
    </row>
    <row r="323">
      <c r="A323" s="5" t="inlineStr">
        <is>
          <t>CCAJ-SC39/101/2023</t>
        </is>
      </c>
      <c r="B323" s="6" t="n">
        <v>44988.87439209491</v>
      </c>
      <c r="C323" s="5" t="inlineStr">
        <is>
          <t>1386 EINAR CHOQUETIJLLA - COBRADOR</t>
        </is>
      </c>
      <c r="D323" s="17" t="n">
        <v>45113372786</v>
      </c>
      <c r="E323" s="5" t="inlineStr">
        <is>
          <t>BANCO INDUSTRIAL-100070049</t>
        </is>
      </c>
      <c r="H323" s="9" t="n">
        <v>20305.6</v>
      </c>
      <c r="I323" s="5" t="inlineStr">
        <is>
          <t>DEPÓSITO BANCARIO</t>
        </is>
      </c>
      <c r="J323" s="8" t="inlineStr">
        <is>
          <t>1972 FLAVIA GALEAN MALLON</t>
        </is>
      </c>
    </row>
    <row r="324">
      <c r="A324" s="5" t="inlineStr">
        <is>
          <t>CCAJ-SC39/101/2023</t>
        </is>
      </c>
      <c r="B324" s="6" t="n">
        <v>44988.87439209491</v>
      </c>
      <c r="C324" s="5" t="inlineStr">
        <is>
          <t>1386 EINAR CHOQUETIJLLA - COBRADOR</t>
        </is>
      </c>
      <c r="D324" s="17" t="n">
        <v>45113373503</v>
      </c>
      <c r="E324" s="5" t="inlineStr">
        <is>
          <t>BANCO INDUSTRIAL-100070049</t>
        </is>
      </c>
      <c r="H324" s="9" t="n">
        <v>19054.72</v>
      </c>
      <c r="I324" s="5" t="inlineStr">
        <is>
          <t>DEPÓSITO BANCARIO</t>
        </is>
      </c>
      <c r="J324" s="8" t="inlineStr">
        <is>
          <t>1972 FLAVIA GALEAN MALLON</t>
        </is>
      </c>
    </row>
    <row r="325">
      <c r="A325" s="5" t="inlineStr">
        <is>
          <t>CCAJ-SC39/101/2023</t>
        </is>
      </c>
      <c r="B325" s="6" t="n">
        <v>44988.87439209491</v>
      </c>
      <c r="C325" s="5" t="inlineStr">
        <is>
          <t>1386 EINAR CHOQUETIJLLA - COBRADOR</t>
        </is>
      </c>
      <c r="D325" s="17" t="n">
        <v>45143586813</v>
      </c>
      <c r="E325" s="5" t="inlineStr">
        <is>
          <t>BANCO INDUSTRIAL-100070049</t>
        </is>
      </c>
      <c r="H325" s="9" t="n">
        <v>7916.8</v>
      </c>
      <c r="I325" s="5" t="inlineStr">
        <is>
          <t>DEPÓSITO BANCARIO</t>
        </is>
      </c>
      <c r="J325" s="8" t="inlineStr">
        <is>
          <t>1972 FLAVIA GALEAN MALLON</t>
        </is>
      </c>
    </row>
    <row r="326">
      <c r="A326" s="5" t="inlineStr">
        <is>
          <t>CCAJ-SC39/101/2023</t>
        </is>
      </c>
      <c r="B326" s="6" t="n">
        <v>44988.87439209491</v>
      </c>
      <c r="C326" s="5" t="inlineStr">
        <is>
          <t>1386 EINAR CHOQUETIJLLA - COBRADOR</t>
        </is>
      </c>
      <c r="D326" s="7" t="n">
        <v>165841</v>
      </c>
      <c r="E326" s="5" t="inlineStr">
        <is>
          <t>MERCANTIL SANTA CRUZ-4010678183</t>
        </is>
      </c>
      <c r="H326" s="9" t="n">
        <v>945.5</v>
      </c>
      <c r="I326" s="5" t="inlineStr">
        <is>
          <t>DEPÓSITO BANCARIO</t>
        </is>
      </c>
      <c r="J326" s="5" t="inlineStr">
        <is>
          <t>3046 CLAUDIA ELEN CASTRO DELGADILLO</t>
        </is>
      </c>
    </row>
    <row r="327">
      <c r="A327" s="5" t="inlineStr">
        <is>
          <t>CCAJ-SC39/101/2023</t>
        </is>
      </c>
      <c r="B327" s="6" t="n">
        <v>44988.87439209491</v>
      </c>
      <c r="C327" s="5" t="inlineStr">
        <is>
          <t>1386 EINAR CHOQUETIJLLA - COBRADOR</t>
        </is>
      </c>
      <c r="D327" s="17" t="n">
        <v>45143579988</v>
      </c>
      <c r="E327" s="5" t="inlineStr">
        <is>
          <t>BANCO INDUSTRIAL-100070049</t>
        </is>
      </c>
      <c r="H327" s="9" t="n">
        <v>2546.4</v>
      </c>
      <c r="I327" s="5" t="inlineStr">
        <is>
          <t>DEPÓSITO BANCARIO</t>
        </is>
      </c>
      <c r="J327" s="5" t="inlineStr">
        <is>
          <t>4307 PEDRO GALARZA TERCEROS</t>
        </is>
      </c>
    </row>
    <row r="328">
      <c r="A328" s="5" t="inlineStr">
        <is>
          <t>CCAJ-SC39/101/2023</t>
        </is>
      </c>
      <c r="B328" s="6" t="n">
        <v>44988.87439209491</v>
      </c>
      <c r="C328" s="5" t="inlineStr">
        <is>
          <t>1386 EINAR CHOQUETIJLLA - COBRADOR</t>
        </is>
      </c>
      <c r="D328" s="17" t="n">
        <v>45143579988</v>
      </c>
      <c r="E328" s="5" t="inlineStr">
        <is>
          <t>BANCO INDUSTRIAL-100070049</t>
        </is>
      </c>
      <c r="H328" s="9" t="n">
        <v>1153.92</v>
      </c>
      <c r="I328" s="5" t="inlineStr">
        <is>
          <t>DEPÓSITO BANCARIO</t>
        </is>
      </c>
      <c r="J328" s="5" t="inlineStr">
        <is>
          <t>4307 PEDRO GALARZA TERCEROS</t>
        </is>
      </c>
    </row>
    <row r="329">
      <c r="A329" s="5" t="inlineStr">
        <is>
          <t>CCAJ-SC39/101/2023</t>
        </is>
      </c>
      <c r="B329" s="6" t="n">
        <v>44988.87439209491</v>
      </c>
      <c r="C329" s="5" t="inlineStr">
        <is>
          <t>1386 EINAR CHOQUETIJLLA - COBRADOR</t>
        </is>
      </c>
      <c r="D329" s="17" t="n">
        <v>45143579988</v>
      </c>
      <c r="E329" s="5" t="inlineStr">
        <is>
          <t>BANCO INDUSTRIAL-100070049</t>
        </is>
      </c>
      <c r="H329" s="9" t="n">
        <v>2827.18</v>
      </c>
      <c r="I329" s="5" t="inlineStr">
        <is>
          <t>DEPÓSITO BANCARIO</t>
        </is>
      </c>
      <c r="J329" s="5" t="inlineStr">
        <is>
          <t>4307 PEDRO GALARZA TERCEROS</t>
        </is>
      </c>
    </row>
    <row r="330">
      <c r="A330" s="5" t="inlineStr">
        <is>
          <t>CCAJ-SC39/101/2023</t>
        </is>
      </c>
      <c r="B330" s="6" t="n">
        <v>44988.87439209491</v>
      </c>
      <c r="C330" s="5" t="inlineStr">
        <is>
          <t>1386 EINAR CHOQUETIJLLA - COBRADOR</t>
        </is>
      </c>
      <c r="D330" s="17" t="n">
        <v>45143579989</v>
      </c>
      <c r="E330" s="5" t="inlineStr">
        <is>
          <t>BANCO INDUSTRIAL-100070049</t>
        </is>
      </c>
      <c r="H330" s="9" t="n">
        <v>192.24</v>
      </c>
      <c r="I330" s="5" t="inlineStr">
        <is>
          <t>DEPÓSITO BANCARIO</t>
        </is>
      </c>
      <c r="J330" s="5" t="inlineStr">
        <is>
          <t>4307 PEDRO GALARZA TERCEROS</t>
        </is>
      </c>
    </row>
    <row r="331">
      <c r="A331" s="5" t="inlineStr">
        <is>
          <t>CCAJ-SC39/101/2023</t>
        </is>
      </c>
      <c r="B331" s="6" t="n">
        <v>44988.87439209491</v>
      </c>
      <c r="C331" s="5" t="inlineStr">
        <is>
          <t>1386 EINAR CHOQUETIJLLA - COBRADOR</t>
        </is>
      </c>
      <c r="D331" s="17" t="n">
        <v>45143579989</v>
      </c>
      <c r="E331" s="5" t="inlineStr">
        <is>
          <t>BANCO INDUSTRIAL-100070049</t>
        </is>
      </c>
      <c r="H331" s="9" t="n">
        <v>3168.18</v>
      </c>
      <c r="I331" s="5" t="inlineStr">
        <is>
          <t>DEPÓSITO BANCARIO</t>
        </is>
      </c>
      <c r="J331" s="5" t="inlineStr">
        <is>
          <t>4307 PEDRO GALARZA TERCEROS</t>
        </is>
      </c>
    </row>
    <row r="332">
      <c r="A332" s="5" t="inlineStr">
        <is>
          <t>CCAJ-SC39/101/2023</t>
        </is>
      </c>
      <c r="B332" s="6" t="n">
        <v>44988.87439209491</v>
      </c>
      <c r="C332" s="5" t="inlineStr">
        <is>
          <t>1386 EINAR CHOQUETIJLLA - COBRADOR</t>
        </is>
      </c>
      <c r="D332" s="17" t="n">
        <v>45143579989</v>
      </c>
      <c r="E332" s="5" t="inlineStr">
        <is>
          <t>BANCO INDUSTRIAL-100070049</t>
        </is>
      </c>
      <c r="H332" s="9" t="n">
        <v>210.96</v>
      </c>
      <c r="I332" s="5" t="inlineStr">
        <is>
          <t>DEPÓSITO BANCARIO</t>
        </is>
      </c>
      <c r="J332" s="5" t="inlineStr">
        <is>
          <t>4307 PEDRO GALARZA TERCEROS</t>
        </is>
      </c>
    </row>
    <row r="333">
      <c r="A333" s="5" t="inlineStr">
        <is>
          <t>CCAJ-SC39/101/2023</t>
        </is>
      </c>
      <c r="B333" s="6" t="n">
        <v>44988.87439209491</v>
      </c>
      <c r="C333" s="5" t="inlineStr">
        <is>
          <t>1386 EINAR CHOQUETIJLLA - COBRADOR</t>
        </is>
      </c>
      <c r="D333" s="17" t="n">
        <v>45143579989</v>
      </c>
      <c r="E333" s="5" t="inlineStr">
        <is>
          <t>BANCO INDUSTRIAL-100070049</t>
        </is>
      </c>
      <c r="H333" s="9" t="n">
        <v>945.24</v>
      </c>
      <c r="I333" s="5" t="inlineStr">
        <is>
          <t>DEPÓSITO BANCARIO</t>
        </is>
      </c>
      <c r="J333" s="5" t="inlineStr">
        <is>
          <t>4307 PEDRO GALARZA TERCEROS</t>
        </is>
      </c>
    </row>
    <row r="334">
      <c r="A334" s="5" t="inlineStr">
        <is>
          <t>CCAJ-SC39/101/2023</t>
        </is>
      </c>
      <c r="B334" s="6" t="n">
        <v>44988.87439209491</v>
      </c>
      <c r="C334" s="5" t="inlineStr">
        <is>
          <t>1386 EINAR CHOQUETIJLLA - COBRADOR</t>
        </is>
      </c>
      <c r="D334" s="17" t="n">
        <v>45173273767</v>
      </c>
      <c r="E334" s="5" t="inlineStr">
        <is>
          <t>BANCO INDUSTRIAL-100070049</t>
        </is>
      </c>
      <c r="H334" s="9" t="n">
        <v>41665.08</v>
      </c>
      <c r="I334" s="5" t="inlineStr">
        <is>
          <t>DEPÓSITO BANCARIO</t>
        </is>
      </c>
      <c r="J334" s="5" t="inlineStr">
        <is>
          <t>4307 PEDRO GALARZA TERCEROS</t>
        </is>
      </c>
    </row>
    <row r="335">
      <c r="A335" s="5" t="inlineStr">
        <is>
          <t>CCAJ-SC39/101/2023</t>
        </is>
      </c>
      <c r="B335" s="6" t="n">
        <v>44988.87439209491</v>
      </c>
      <c r="C335" s="5" t="inlineStr">
        <is>
          <t>1386 EINAR CHOQUETIJLLA - COBRADOR</t>
        </is>
      </c>
      <c r="D335" s="17" t="n">
        <v>45173273767</v>
      </c>
      <c r="E335" s="5" t="inlineStr">
        <is>
          <t>BANCO INDUSTRIAL-100070049</t>
        </is>
      </c>
      <c r="H335" s="9" t="n">
        <v>12226.92</v>
      </c>
      <c r="I335" s="5" t="inlineStr">
        <is>
          <t>DEPÓSITO BANCARIO</t>
        </is>
      </c>
      <c r="J335" s="5" t="inlineStr">
        <is>
          <t>4307 PEDRO GALARZA TERCEROS</t>
        </is>
      </c>
    </row>
    <row r="336">
      <c r="A336" s="5" t="inlineStr">
        <is>
          <t>CCAJ-SC39/101/2023</t>
        </is>
      </c>
      <c r="B336" s="6" t="n">
        <v>44988.87439209491</v>
      </c>
      <c r="C336" s="5" t="inlineStr">
        <is>
          <t>1386 EINAR CHOQUETIJLLA - COBRADOR</t>
        </is>
      </c>
      <c r="D336" s="17" t="n">
        <v>45173273767</v>
      </c>
      <c r="E336" s="5" t="inlineStr">
        <is>
          <t>BANCO INDUSTRIAL-100070049</t>
        </is>
      </c>
      <c r="H336" s="9" t="n">
        <v>48935.91</v>
      </c>
      <c r="I336" s="5" t="inlineStr">
        <is>
          <t>DEPÓSITO BANCARIO</t>
        </is>
      </c>
      <c r="J336" s="5" t="inlineStr">
        <is>
          <t>4307 PEDRO GALARZA TERCEROS</t>
        </is>
      </c>
    </row>
    <row r="337">
      <c r="A337" s="5" t="inlineStr">
        <is>
          <t>CCAJ-SC39/101/2023</t>
        </is>
      </c>
      <c r="B337" s="6" t="n">
        <v>44988.87439209491</v>
      </c>
      <c r="C337" s="5" t="inlineStr">
        <is>
          <t>1386 EINAR CHOQUETIJLLA - COBRADOR</t>
        </is>
      </c>
      <c r="D337" s="17" t="n">
        <v>45173273767</v>
      </c>
      <c r="E337" s="5" t="inlineStr">
        <is>
          <t>BANCO INDUSTRIAL-100070049</t>
        </is>
      </c>
      <c r="H337" s="9" t="n">
        <v>5034.1</v>
      </c>
      <c r="I337" s="5" t="inlineStr">
        <is>
          <t>DEPÓSITO BANCARIO</t>
        </is>
      </c>
      <c r="J337" s="5" t="inlineStr">
        <is>
          <t>4307 PEDRO GALARZA TERCEROS</t>
        </is>
      </c>
    </row>
    <row r="338">
      <c r="A338" s="5" t="inlineStr">
        <is>
          <t>CCAJ-SC39/101/2023</t>
        </is>
      </c>
      <c r="B338" s="6" t="n">
        <v>44988.87439209491</v>
      </c>
      <c r="C338" s="5" t="inlineStr">
        <is>
          <t>1386 EINAR CHOQUETIJLLA - COBRADOR</t>
        </is>
      </c>
      <c r="D338" s="17" t="n">
        <v>45173273767</v>
      </c>
      <c r="E338" s="5" t="inlineStr">
        <is>
          <t>BANCO INDUSTRIAL-100070049</t>
        </is>
      </c>
      <c r="H338" s="9" t="n">
        <v>33337.32</v>
      </c>
      <c r="I338" s="5" t="inlineStr">
        <is>
          <t>DEPÓSITO BANCARIO</t>
        </is>
      </c>
      <c r="J338" s="5" t="inlineStr">
        <is>
          <t>4307 PEDRO GALARZA TERCEROS</t>
        </is>
      </c>
    </row>
    <row r="339">
      <c r="A339" s="5" t="inlineStr">
        <is>
          <t>CCAJ-SC39/101/2023</t>
        </is>
      </c>
      <c r="B339" s="6" t="n">
        <v>44988.87439209491</v>
      </c>
      <c r="C339" s="5" t="inlineStr">
        <is>
          <t>1386 EINAR CHOQUETIJLLA - COBRADOR</t>
        </is>
      </c>
      <c r="D339" s="17" t="n">
        <v>45133217072</v>
      </c>
      <c r="E339" s="5" t="inlineStr">
        <is>
          <t>BANCO INDUSTRIAL-100070049</t>
        </is>
      </c>
      <c r="H339" s="9" t="n">
        <v>2570.86</v>
      </c>
      <c r="I339" s="5" t="inlineStr">
        <is>
          <t>DEPÓSITO BANCARIO</t>
        </is>
      </c>
      <c r="J339" s="5" t="inlineStr">
        <is>
          <t>4307 PEDRO GALARZA TERCEROS</t>
        </is>
      </c>
    </row>
    <row r="340">
      <c r="A340" s="5" t="inlineStr">
        <is>
          <t>CCAJ-SC39/101/2023</t>
        </is>
      </c>
      <c r="B340" s="6" t="n">
        <v>44988.87439209491</v>
      </c>
      <c r="C340" s="5" t="inlineStr">
        <is>
          <t>1386 EINAR CHOQUETIJLLA - COBRADOR</t>
        </is>
      </c>
      <c r="D340" s="17" t="n">
        <v>45133217072</v>
      </c>
      <c r="E340" s="5" t="inlineStr">
        <is>
          <t>BANCO INDUSTRIAL-100070049</t>
        </is>
      </c>
      <c r="H340" s="9" t="n">
        <v>7232.34</v>
      </c>
      <c r="I340" s="5" t="inlineStr">
        <is>
          <t>DEPÓSITO BANCARIO</t>
        </is>
      </c>
      <c r="J340" s="5" t="inlineStr">
        <is>
          <t>4307 PEDRO GALARZA TERCEROS</t>
        </is>
      </c>
    </row>
    <row r="341">
      <c r="A341" s="5" t="inlineStr">
        <is>
          <t>CCAJ-SC39/101/2023</t>
        </is>
      </c>
      <c r="B341" s="6" t="n">
        <v>44988.87439209491</v>
      </c>
      <c r="C341" s="5" t="inlineStr">
        <is>
          <t>1386 EINAR CHOQUETIJLLA - COBRADOR</t>
        </is>
      </c>
      <c r="D341" s="17" t="n">
        <v>45133217072</v>
      </c>
      <c r="E341" s="5" t="inlineStr">
        <is>
          <t>BANCO INDUSTRIAL-100070049</t>
        </is>
      </c>
      <c r="H341" s="9" t="n">
        <v>2666.34</v>
      </c>
      <c r="I341" s="5" t="inlineStr">
        <is>
          <t>DEPÓSITO BANCARIO</t>
        </is>
      </c>
      <c r="J341" s="5" t="inlineStr">
        <is>
          <t>4307 PEDRO GALARZA TERCEROS</t>
        </is>
      </c>
    </row>
    <row r="342">
      <c r="A342" s="5" t="inlineStr">
        <is>
          <t>CCAJ-SC39/101/2023</t>
        </is>
      </c>
      <c r="B342" s="6" t="n">
        <v>44988.87439209491</v>
      </c>
      <c r="C342" s="5" t="inlineStr">
        <is>
          <t>1386 EINAR CHOQUETIJLLA - COBRADOR</t>
        </is>
      </c>
      <c r="D342" s="17" t="n">
        <v>45133217072</v>
      </c>
      <c r="E342" s="5" t="inlineStr">
        <is>
          <t>BANCO INDUSTRIAL-100070049</t>
        </is>
      </c>
      <c r="H342" s="9" t="n">
        <v>2608.59</v>
      </c>
      <c r="I342" s="5" t="inlineStr">
        <is>
          <t>DEPÓSITO BANCARIO</t>
        </is>
      </c>
      <c r="J342" s="5" t="inlineStr">
        <is>
          <t>4307 PEDRO GALARZA TERCEROS</t>
        </is>
      </c>
    </row>
    <row r="343">
      <c r="A343" s="5" t="inlineStr">
        <is>
          <t>CCAJ-SC39/101/2023</t>
        </is>
      </c>
      <c r="B343" s="6" t="n">
        <v>44988.87439209491</v>
      </c>
      <c r="C343" s="5" t="inlineStr">
        <is>
          <t>1386 EINAR CHOQUETIJLLA - COBRADOR</t>
        </is>
      </c>
      <c r="D343" s="17" t="n">
        <v>45143579989</v>
      </c>
      <c r="E343" s="5" t="inlineStr">
        <is>
          <t>BANCO INDUSTRIAL-100070049</t>
        </is>
      </c>
      <c r="H343" s="9" t="n">
        <v>1351.47</v>
      </c>
      <c r="I343" s="5" t="inlineStr">
        <is>
          <t>DEPÓSITO BANCARIO</t>
        </is>
      </c>
      <c r="J343" s="5" t="inlineStr">
        <is>
          <t>4307 PEDRO GALARZA TERCEROS</t>
        </is>
      </c>
    </row>
    <row r="344">
      <c r="A344" s="5" t="inlineStr">
        <is>
          <t>CCAJ-SC39/101/2023</t>
        </is>
      </c>
      <c r="B344" s="6" t="n">
        <v>44988.87439209491</v>
      </c>
      <c r="C344" s="5" t="inlineStr">
        <is>
          <t>1386 EINAR CHOQUETIJLLA - COBRADOR</t>
        </is>
      </c>
      <c r="D344" s="7" t="n"/>
      <c r="E344" s="8" t="n"/>
      <c r="F344" s="9" t="n">
        <v>15360.7</v>
      </c>
      <c r="I344" s="10" t="inlineStr">
        <is>
          <t>EFECTIVO</t>
        </is>
      </c>
      <c r="J344" s="8" t="inlineStr">
        <is>
          <t>1970 CARLOS CAMPOS ORTIZ</t>
        </is>
      </c>
    </row>
    <row r="345">
      <c r="A345" s="5" t="inlineStr">
        <is>
          <t>CCAJ-SC39/101/2023</t>
        </is>
      </c>
      <c r="B345" s="6" t="n">
        <v>44988.87439209491</v>
      </c>
      <c r="C345" s="5" t="inlineStr">
        <is>
          <t>1386 EINAR CHOQUETIJLLA - COBRADOR</t>
        </is>
      </c>
      <c r="D345" s="7" t="n"/>
      <c r="E345" s="8" t="n"/>
      <c r="F345" s="9" t="n">
        <v>251500.7</v>
      </c>
      <c r="I345" s="10" t="inlineStr">
        <is>
          <t>EFECTIVO</t>
        </is>
      </c>
      <c r="J345" s="8" t="inlineStr">
        <is>
          <t>1972 FLAVIA GALEAN MALLON</t>
        </is>
      </c>
    </row>
    <row r="346">
      <c r="A346" s="5" t="inlineStr">
        <is>
          <t>CCAJ-SC39/101/2023</t>
        </is>
      </c>
      <c r="B346" s="6" t="n">
        <v>44988.87439209491</v>
      </c>
      <c r="C346" s="5" t="inlineStr">
        <is>
          <t>1386 EINAR CHOQUETIJLLA - COBRADOR</t>
        </is>
      </c>
      <c r="D346" s="7" t="n"/>
      <c r="E346" s="8" t="n"/>
      <c r="F346" s="9" t="n">
        <v>27382.2</v>
      </c>
      <c r="I346" s="10" t="inlineStr">
        <is>
          <t>EFECTIVO</t>
        </is>
      </c>
      <c r="J346" s="8" t="inlineStr">
        <is>
          <t>1973 BASILIA CRUZ AJARACHI</t>
        </is>
      </c>
    </row>
    <row r="347">
      <c r="A347" s="5" t="inlineStr">
        <is>
          <t>CCAJ-SC39/101/2023</t>
        </is>
      </c>
      <c r="B347" s="6" t="n">
        <v>44988.87439209491</v>
      </c>
      <c r="C347" s="5" t="inlineStr">
        <is>
          <t>1386 EINAR CHOQUETIJLLA - COBRADOR</t>
        </is>
      </c>
      <c r="D347" s="7" t="n"/>
      <c r="E347" s="8" t="n"/>
      <c r="F347" s="9" t="n">
        <v>7135.9</v>
      </c>
      <c r="I347" s="10" t="inlineStr">
        <is>
          <t>EFECTIVO</t>
        </is>
      </c>
      <c r="J347" s="8" t="inlineStr">
        <is>
          <t>2551 EDMUNDO CAYANI M.</t>
        </is>
      </c>
    </row>
    <row r="348">
      <c r="A348" s="5" t="inlineStr">
        <is>
          <t>CCAJ-SC39/101/2023</t>
        </is>
      </c>
      <c r="B348" s="6" t="n">
        <v>44988.87439209491</v>
      </c>
      <c r="C348" s="5" t="inlineStr">
        <is>
          <t>1386 EINAR CHOQUETIJLLA - COBRADOR</t>
        </is>
      </c>
      <c r="D348" s="7" t="n"/>
      <c r="E348" s="8" t="n"/>
      <c r="F348" s="9" t="n">
        <v>29649.5</v>
      </c>
      <c r="I348" s="10" t="inlineStr">
        <is>
          <t>EFECTIVO</t>
        </is>
      </c>
      <c r="J348" s="8" t="inlineStr">
        <is>
          <t>2913 MARSOLINI APURANI VACA</t>
        </is>
      </c>
    </row>
    <row r="349">
      <c r="A349" s="5" t="inlineStr">
        <is>
          <t>CCAJ-SC39/101/2023</t>
        </is>
      </c>
      <c r="B349" s="6" t="n">
        <v>44988.87439209491</v>
      </c>
      <c r="C349" s="5" t="inlineStr">
        <is>
          <t>1386 EINAR CHOQUETIJLLA - COBRADOR</t>
        </is>
      </c>
      <c r="D349" s="7" t="n"/>
      <c r="E349" s="8" t="n"/>
      <c r="F349" s="9" t="n">
        <v>23834.9</v>
      </c>
      <c r="I349" s="10" t="inlineStr">
        <is>
          <t>EFECTIVO</t>
        </is>
      </c>
      <c r="J349" s="8" t="inlineStr">
        <is>
          <t>2932 EUGENIO LOPEZ CESPEDES</t>
        </is>
      </c>
    </row>
    <row r="350">
      <c r="A350" s="5" t="inlineStr">
        <is>
          <t>CCAJ-SC39/101/2023</t>
        </is>
      </c>
      <c r="B350" s="6" t="n">
        <v>44988.87439209491</v>
      </c>
      <c r="C350" s="5" t="inlineStr">
        <is>
          <t>1386 EINAR CHOQUETIJLLA - COBRADOR</t>
        </is>
      </c>
      <c r="D350" s="7" t="n"/>
      <c r="E350" s="8" t="n"/>
      <c r="F350" s="9" t="n">
        <v>1484</v>
      </c>
      <c r="I350" s="10" t="inlineStr">
        <is>
          <t>EFECTIVO</t>
        </is>
      </c>
      <c r="J350" s="5" t="inlineStr">
        <is>
          <t>2994 CRISTIAN DEIBY PARDO VILLEGAS</t>
        </is>
      </c>
    </row>
    <row r="351">
      <c r="A351" s="5" t="inlineStr">
        <is>
          <t>CCAJ-SC39/101/2023</t>
        </is>
      </c>
      <c r="B351" s="6" t="n">
        <v>44988.87439209491</v>
      </c>
      <c r="C351" s="5" t="inlineStr">
        <is>
          <t>1386 EINAR CHOQUETIJLLA - COBRADOR</t>
        </is>
      </c>
      <c r="D351" s="7" t="n"/>
      <c r="E351" s="8" t="n"/>
      <c r="F351" s="9" t="n">
        <v>100</v>
      </c>
      <c r="I351" s="10" t="inlineStr">
        <is>
          <t>EFECTIVO</t>
        </is>
      </c>
      <c r="J351" s="8" t="inlineStr">
        <is>
          <t>4309 RODRIGO RAMOS - T03</t>
        </is>
      </c>
    </row>
    <row r="352">
      <c r="A352" s="5" t="inlineStr">
        <is>
          <t>CCAJ-SC39/101/2023</t>
        </is>
      </c>
      <c r="B352" s="6" t="n">
        <v>44988.87439209491</v>
      </c>
      <c r="C352" s="5" t="inlineStr">
        <is>
          <t>1386 EINAR CHOQUETIJLLA - COBRADOR</t>
        </is>
      </c>
      <c r="D352" s="7" t="n"/>
      <c r="E352" s="8" t="n"/>
      <c r="F352" s="9" t="n">
        <v>4991.7</v>
      </c>
      <c r="I352" s="10" t="inlineStr">
        <is>
          <t>EFECTIVO</t>
        </is>
      </c>
      <c r="J352" s="8" t="inlineStr">
        <is>
          <t>4309 RODRIGO RAMOS - T04</t>
        </is>
      </c>
    </row>
    <row r="353">
      <c r="A353" s="5" t="inlineStr">
        <is>
          <t>CCAJ-SC39/101/2023</t>
        </is>
      </c>
      <c r="B353" s="6" t="n">
        <v>44988.87439209491</v>
      </c>
      <c r="C353" s="5" t="inlineStr">
        <is>
          <t>1386 EINAR CHOQUETIJLLA - COBRADOR</t>
        </is>
      </c>
      <c r="D353" s="7" t="n"/>
      <c r="E353" s="8" t="n"/>
      <c r="F353" s="9" t="n">
        <v>6055.3</v>
      </c>
      <c r="I353" s="10" t="inlineStr">
        <is>
          <t>EFECTIVO</t>
        </is>
      </c>
      <c r="J353" s="8" t="inlineStr">
        <is>
          <t>4309 RODRIGO RAMOS - T05</t>
        </is>
      </c>
    </row>
    <row r="354">
      <c r="A354" s="5" t="inlineStr">
        <is>
          <t>CCAJ-SC39/101/2023</t>
        </is>
      </c>
      <c r="B354" s="6" t="n">
        <v>44988.87439209491</v>
      </c>
      <c r="C354" s="5" t="inlineStr">
        <is>
          <t>1386 EINAR CHOQUETIJLLA - COBRADOR</t>
        </is>
      </c>
      <c r="D354" s="7" t="n"/>
      <c r="E354" s="8" t="n"/>
      <c r="F354" s="9" t="n">
        <v>5341.2</v>
      </c>
      <c r="I354" s="10" t="inlineStr">
        <is>
          <t>EFECTIVO</t>
        </is>
      </c>
      <c r="J354" s="8" t="inlineStr">
        <is>
          <t>4309 RODRIGO RAMOS - T06</t>
        </is>
      </c>
    </row>
    <row r="355">
      <c r="A355" s="5" t="inlineStr">
        <is>
          <t>CCAJ-SC39/101/2023</t>
        </is>
      </c>
      <c r="B355" s="6" t="n">
        <v>44988.87439209491</v>
      </c>
      <c r="C355" s="5" t="inlineStr">
        <is>
          <t>1386 EINAR CHOQUETIJLLA - COBRADOR</t>
        </is>
      </c>
      <c r="D355" s="7" t="n"/>
      <c r="E355" s="8" t="n"/>
      <c r="F355" s="9" t="n">
        <v>3734.1</v>
      </c>
      <c r="I355" s="10" t="inlineStr">
        <is>
          <t>EFECTIVO</t>
        </is>
      </c>
      <c r="J355" s="8" t="inlineStr">
        <is>
          <t>4309 RODRIGO RAMOS - T07</t>
        </is>
      </c>
    </row>
    <row r="356">
      <c r="A356" s="5" t="inlineStr">
        <is>
          <t>CCAJ-SC39/101/2023</t>
        </is>
      </c>
      <c r="B356" s="6" t="n">
        <v>44988.87439209491</v>
      </c>
      <c r="C356" s="5" t="inlineStr">
        <is>
          <t>1386 EINAR CHOQUETIJLLA - COBRADOR</t>
        </is>
      </c>
      <c r="D356" s="7" t="n"/>
      <c r="E356" s="8" t="n"/>
      <c r="F356" s="9" t="n">
        <v>14474.4</v>
      </c>
      <c r="I356" s="10" t="inlineStr">
        <is>
          <t>EFECTIVO</t>
        </is>
      </c>
      <c r="J356" s="8" t="inlineStr">
        <is>
          <t>4309 RODRIGO RAMOS - T09</t>
        </is>
      </c>
    </row>
    <row r="357">
      <c r="A357" s="5" t="inlineStr">
        <is>
          <t>CCAJ-SC39/101/2023</t>
        </is>
      </c>
      <c r="B357" s="6" t="n">
        <v>44988.87439209491</v>
      </c>
      <c r="C357" s="5" t="inlineStr">
        <is>
          <t>1386 EINAR CHOQUETIJLLA - COBRADOR</t>
        </is>
      </c>
      <c r="D357" s="7" t="n"/>
      <c r="E357" s="8" t="n"/>
      <c r="F357" s="9" t="n">
        <v>6862.2</v>
      </c>
      <c r="I357" s="10" t="inlineStr">
        <is>
          <t>EFECTIVO</t>
        </is>
      </c>
      <c r="J357" s="8" t="inlineStr">
        <is>
          <t>4309 RODRIGO RAMOS - T10</t>
        </is>
      </c>
    </row>
    <row r="358">
      <c r="A358" s="5" t="inlineStr">
        <is>
          <t>CCAJ-SC39/101/2023</t>
        </is>
      </c>
      <c r="B358" s="6" t="n">
        <v>44988.87439209491</v>
      </c>
      <c r="C358" s="5" t="inlineStr">
        <is>
          <t>1386 EINAR CHOQUETIJLLA - COBRADOR</t>
        </is>
      </c>
      <c r="D358" s="7" t="n"/>
      <c r="E358" s="8" t="n"/>
      <c r="F358" s="9" t="n">
        <v>4450.9</v>
      </c>
      <c r="I358" s="10" t="inlineStr">
        <is>
          <t>EFECTIVO</t>
        </is>
      </c>
      <c r="J358" s="8" t="inlineStr">
        <is>
          <t>4309 RODRIGO RAMOS - T11</t>
        </is>
      </c>
    </row>
    <row r="359">
      <c r="A359" s="5" t="inlineStr">
        <is>
          <t>CCAJ-SC39/101/2023</t>
        </is>
      </c>
      <c r="B359" s="6" t="n">
        <v>44988.87439209491</v>
      </c>
      <c r="C359" s="5" t="inlineStr">
        <is>
          <t>1386 EINAR CHOQUETIJLLA - COBRADOR</t>
        </is>
      </c>
      <c r="D359" s="7" t="n"/>
      <c r="E359" s="8" t="n"/>
      <c r="F359" s="9" t="n">
        <v>6354.5</v>
      </c>
      <c r="I359" s="10" t="inlineStr">
        <is>
          <t>EFECTIVO</t>
        </is>
      </c>
      <c r="J359" s="8" t="inlineStr">
        <is>
          <t>4309 RODRIGO RAMOS - T14</t>
        </is>
      </c>
    </row>
    <row r="360">
      <c r="A360" s="5" t="inlineStr">
        <is>
          <t>CCAJ-SC39/101/2023</t>
        </is>
      </c>
      <c r="B360" s="6" t="n">
        <v>44988.87439209491</v>
      </c>
      <c r="C360" s="5" t="inlineStr">
        <is>
          <t>1386 EINAR CHOQUETIJLLA - COBRADOR</t>
        </is>
      </c>
      <c r="D360" s="7" t="n"/>
      <c r="E360" s="8" t="n"/>
      <c r="F360" s="9" t="n">
        <v>5835</v>
      </c>
      <c r="I360" s="10" t="inlineStr">
        <is>
          <t>EFECTIVO</t>
        </is>
      </c>
      <c r="J360" s="8" t="inlineStr">
        <is>
          <t>4309 RODRIGO RAMOS - T15</t>
        </is>
      </c>
    </row>
    <row r="361">
      <c r="A361" s="5" t="inlineStr">
        <is>
          <t>CCAJ-SC39/101/2023</t>
        </is>
      </c>
      <c r="B361" s="6" t="n">
        <v>44988.87439209491</v>
      </c>
      <c r="C361" s="5" t="inlineStr">
        <is>
          <t>1386 EINAR CHOQUETIJLLA - COBRADOR</t>
        </is>
      </c>
      <c r="D361" s="7" t="n"/>
      <c r="E361" s="8" t="n"/>
      <c r="F361" s="9" t="n">
        <v>4669.7</v>
      </c>
      <c r="I361" s="10" t="inlineStr">
        <is>
          <t>EFECTIVO</t>
        </is>
      </c>
      <c r="J361" s="8" t="inlineStr">
        <is>
          <t>4309 RODRIGO RAMOS - T16</t>
        </is>
      </c>
    </row>
    <row r="362">
      <c r="A362" s="5" t="inlineStr">
        <is>
          <t>CCAJ-SC39/101/2023</t>
        </is>
      </c>
      <c r="B362" s="6" t="n">
        <v>44988.87439209491</v>
      </c>
      <c r="C362" s="5" t="inlineStr">
        <is>
          <t>1386 EINAR CHOQUETIJLLA - COBRADOR</t>
        </is>
      </c>
      <c r="D362" s="7" t="n"/>
      <c r="E362" s="8" t="n"/>
      <c r="F362" s="9" t="n">
        <v>20978.5</v>
      </c>
      <c r="I362" s="10" t="inlineStr">
        <is>
          <t>EFECTIVO</t>
        </is>
      </c>
      <c r="J362" s="8" t="inlineStr">
        <is>
          <t>4309 RODRIGO RAMOS - T18</t>
        </is>
      </c>
    </row>
    <row r="363">
      <c r="A363" s="5" t="inlineStr">
        <is>
          <t>CCAJ-SC39/101/2023</t>
        </is>
      </c>
      <c r="B363" s="6" t="n">
        <v>44988.87439209491</v>
      </c>
      <c r="C363" s="5" t="inlineStr">
        <is>
          <t>1386 EINAR CHOQUETIJLLA - COBRADOR</t>
        </is>
      </c>
      <c r="D363" s="7" t="n"/>
      <c r="E363" s="8" t="n"/>
      <c r="F363" s="9" t="n">
        <v>25264</v>
      </c>
      <c r="I363" s="10" t="inlineStr">
        <is>
          <t>EFECTIVO</t>
        </is>
      </c>
      <c r="J363" s="8" t="inlineStr">
        <is>
          <t>4309 RODRIGO RAMOS - T19</t>
        </is>
      </c>
    </row>
    <row r="364">
      <c r="A364" s="5" t="inlineStr">
        <is>
          <t>CCAJ-SC39/101/2023</t>
        </is>
      </c>
      <c r="B364" s="6" t="n">
        <v>44988.87439209491</v>
      </c>
      <c r="C364" s="5" t="inlineStr">
        <is>
          <t>1386 EINAR CHOQUETIJLLA - COBRADOR</t>
        </is>
      </c>
      <c r="D364" s="7" t="n"/>
      <c r="E364" s="8" t="n"/>
      <c r="F364" s="9" t="n">
        <v>20096</v>
      </c>
      <c r="I364" s="10" t="inlineStr">
        <is>
          <t>EFECTIVO</t>
        </is>
      </c>
      <c r="J364" s="8" t="inlineStr">
        <is>
          <t>4309 RODRIGO RAMOS - T20</t>
        </is>
      </c>
    </row>
    <row r="365">
      <c r="A365" s="5" t="inlineStr">
        <is>
          <t>CCAJ-SC39/101/2023</t>
        </is>
      </c>
      <c r="B365" s="6" t="n">
        <v>44988.87439209491</v>
      </c>
      <c r="C365" s="5" t="inlineStr">
        <is>
          <t>1386 EINAR CHOQUETIJLLA - COBRADOR</t>
        </is>
      </c>
      <c r="D365" s="7" t="n"/>
      <c r="E365" s="8" t="n"/>
      <c r="F365" s="9" t="n">
        <v>5050.8</v>
      </c>
      <c r="I365" s="10" t="inlineStr">
        <is>
          <t>EFECTIVO</t>
        </is>
      </c>
      <c r="J365" s="8" t="inlineStr">
        <is>
          <t>4309 RODRIGO RAMOS - T21</t>
        </is>
      </c>
    </row>
    <row r="366">
      <c r="A366" s="11" t="inlineStr">
        <is>
          <t>SAP</t>
        </is>
      </c>
      <c r="B366" s="3" t="n"/>
      <c r="C366" s="3" t="n"/>
      <c r="D366" s="7" t="n"/>
      <c r="E366" s="8" t="n"/>
      <c r="F366" s="44">
        <f>SUM(F275:G365)</f>
        <v/>
      </c>
      <c r="G366" s="9" t="n"/>
      <c r="I366" s="10" t="n"/>
      <c r="J366" s="8" t="n"/>
    </row>
    <row r="367">
      <c r="A367" s="13" t="inlineStr">
        <is>
          <t>FECHA</t>
        </is>
      </c>
      <c r="B367" s="13" t="inlineStr">
        <is>
          <t>CIERRE DE CAJA</t>
        </is>
      </c>
      <c r="C367" s="13" t="inlineStr">
        <is>
          <t>IMPORTE</t>
        </is>
      </c>
      <c r="D367" s="7" t="n"/>
      <c r="E367" s="8" t="n"/>
      <c r="F367" s="45" t="n"/>
      <c r="G367" s="9" t="n"/>
      <c r="I367" s="10" t="n"/>
      <c r="J367" s="8" t="n"/>
    </row>
    <row r="368" ht="15.75" customHeight="1">
      <c r="A368" s="5" t="n"/>
      <c r="B368" s="6" t="n"/>
      <c r="C368" s="5" t="n"/>
      <c r="D368" s="32" t="n">
        <v>112863706</v>
      </c>
      <c r="E368" s="15" t="n">
        <v>112863815</v>
      </c>
      <c r="I368" s="10" t="n"/>
      <c r="J368" s="5" t="n"/>
    </row>
    <row r="369">
      <c r="A369" s="5" t="n"/>
      <c r="B369" s="6" t="n"/>
      <c r="C369" s="5" t="n"/>
      <c r="D369" s="7" t="inlineStr">
        <is>
          <t>112863706</t>
        </is>
      </c>
      <c r="E369" s="8" t="inlineStr">
        <is>
          <t>112863745</t>
        </is>
      </c>
      <c r="F369" s="9" t="n"/>
      <c r="I369" s="10" t="n"/>
      <c r="J369" s="5" t="n"/>
    </row>
    <row r="370">
      <c r="A370" s="1" t="inlineStr">
        <is>
          <t>Cierre Caja</t>
        </is>
      </c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3" t="inlineStr">
        <is>
          <t>Del 04/03/2023</t>
        </is>
      </c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90" t="inlineStr">
        <is>
          <t>Cierre Caja</t>
        </is>
      </c>
      <c r="B372" s="90" t="inlineStr">
        <is>
          <t>Fecha</t>
        </is>
      </c>
      <c r="C372" s="90" t="inlineStr">
        <is>
          <t>Cajero</t>
        </is>
      </c>
      <c r="D372" s="90" t="inlineStr">
        <is>
          <t>Nro Voucher</t>
        </is>
      </c>
      <c r="E372" s="90" t="inlineStr">
        <is>
          <t>Nro Cuenta</t>
        </is>
      </c>
      <c r="F372" s="90" t="inlineStr">
        <is>
          <t>Tipo Ingreso</t>
        </is>
      </c>
      <c r="G372" s="91" t="n"/>
      <c r="H372" s="92" t="n"/>
      <c r="I372" s="90" t="inlineStr">
        <is>
          <t>TIPO DE INGRESO</t>
        </is>
      </c>
      <c r="J372" s="90" t="inlineStr">
        <is>
          <t>Cobrador</t>
        </is>
      </c>
    </row>
    <row r="373">
      <c r="A373" s="93" t="n"/>
      <c r="B373" s="93" t="n"/>
      <c r="C373" s="93" t="n"/>
      <c r="D373" s="93" t="n"/>
      <c r="E373" s="93" t="n"/>
      <c r="F373" s="4" t="inlineStr">
        <is>
          <t>EFECTIVO</t>
        </is>
      </c>
      <c r="G373" s="4" t="inlineStr">
        <is>
          <t>CHEQUE</t>
        </is>
      </c>
      <c r="H373" s="4" t="inlineStr">
        <is>
          <t>TRANSFERENCIA</t>
        </is>
      </c>
      <c r="I373" s="93" t="n"/>
      <c r="J373" s="93" t="n"/>
    </row>
    <row r="374">
      <c r="A374" s="5" t="inlineStr">
        <is>
          <t>CCAJ-SC39/102/2023</t>
        </is>
      </c>
      <c r="B374" s="6" t="n">
        <v>44989.38073050926</v>
      </c>
      <c r="C374" s="5" t="inlineStr">
        <is>
          <t>1386 EINAR CHOQUETIJLLA - COBRADOR</t>
        </is>
      </c>
      <c r="D374" s="7" t="n"/>
      <c r="E374" s="8" t="n"/>
      <c r="F374" s="9" t="n">
        <v>32235.7</v>
      </c>
      <c r="I374" s="10" t="inlineStr">
        <is>
          <t>EFECTIVO</t>
        </is>
      </c>
      <c r="J374" s="8" t="inlineStr">
        <is>
          <t>901 FELIX GARCIA ROCHA</t>
        </is>
      </c>
    </row>
    <row r="375">
      <c r="A375" s="5" t="inlineStr">
        <is>
          <t>CCAJ-SC39/102/2023</t>
        </is>
      </c>
      <c r="B375" s="6" t="n">
        <v>44989.38073050926</v>
      </c>
      <c r="C375" s="5" t="inlineStr">
        <is>
          <t>1386 EINAR CHOQUETIJLLA - COBRADOR</t>
        </is>
      </c>
      <c r="D375" s="7" t="n"/>
      <c r="E375" s="8" t="n"/>
      <c r="F375" s="9" t="n">
        <v>42646.2</v>
      </c>
      <c r="I375" s="10" t="inlineStr">
        <is>
          <t>EFECTIVO</t>
        </is>
      </c>
      <c r="J375" s="8" t="inlineStr">
        <is>
          <t>3211 PEDRO CAYALO COCA</t>
        </is>
      </c>
    </row>
    <row r="376">
      <c r="A376" s="11" t="inlineStr">
        <is>
          <t>SAP</t>
        </is>
      </c>
      <c r="B376" s="3" t="n"/>
      <c r="C376" s="3" t="n"/>
      <c r="D376" s="7" t="n"/>
      <c r="E376" s="8" t="n"/>
      <c r="F376" s="44">
        <f>SUM(F374:G375)</f>
        <v/>
      </c>
      <c r="I376" s="10" t="n"/>
      <c r="J376" s="8" t="n"/>
    </row>
    <row r="377">
      <c r="A377" s="13" t="inlineStr">
        <is>
          <t>FECHA</t>
        </is>
      </c>
      <c r="B377" s="13" t="inlineStr">
        <is>
          <t>CIERRE DE CAJA</t>
        </is>
      </c>
      <c r="C377" s="13" t="inlineStr">
        <is>
          <t>IMPORTE</t>
        </is>
      </c>
      <c r="D377" s="7" t="n"/>
      <c r="E377" s="8" t="n"/>
      <c r="F377" s="45" t="n"/>
      <c r="I377" s="10" t="n"/>
      <c r="J377" s="8" t="n"/>
    </row>
    <row r="378" ht="15.75" customHeight="1">
      <c r="A378" s="5" t="n"/>
      <c r="B378" s="6" t="n"/>
      <c r="C378" s="5" t="n"/>
      <c r="D378" s="32" t="n">
        <v>112863704</v>
      </c>
      <c r="E378" s="15" t="n">
        <v>112863816</v>
      </c>
      <c r="I378" s="10" t="n"/>
      <c r="J378" s="5" t="n"/>
    </row>
    <row r="379">
      <c r="A379" s="5" t="n"/>
      <c r="B379" s="6" t="n"/>
      <c r="C379" s="5" t="n"/>
      <c r="D379" s="7" t="inlineStr">
        <is>
          <t>112863704</t>
        </is>
      </c>
      <c r="E379" s="8" t="inlineStr">
        <is>
          <t>112863743</t>
        </is>
      </c>
      <c r="F379" s="9" t="n"/>
      <c r="I379" s="10" t="n"/>
      <c r="J379" s="5" t="n"/>
    </row>
    <row r="380">
      <c r="A380" s="5" t="inlineStr">
        <is>
          <t>CCAJ-SC39/103/2023</t>
        </is>
      </c>
      <c r="B380" s="6" t="n">
        <v>44989.69443194444</v>
      </c>
      <c r="C380" s="5" t="inlineStr">
        <is>
          <t>1386 EINAR CHOQUETIJLLA - COBRADOR</t>
        </is>
      </c>
      <c r="D380" s="7" t="n"/>
      <c r="E380" s="8" t="n"/>
      <c r="G380" s="9" t="n">
        <v>5596.6</v>
      </c>
      <c r="I380" s="10" t="inlineStr">
        <is>
          <t>CHEQUE</t>
        </is>
      </c>
      <c r="J380" s="8" t="inlineStr">
        <is>
          <t>1972 FLAVIA GALEAN MALLON</t>
        </is>
      </c>
    </row>
    <row r="381">
      <c r="A381" s="5" t="inlineStr">
        <is>
          <t>CCAJ-SC39/103/2023</t>
        </is>
      </c>
      <c r="B381" s="6" t="n">
        <v>44989.69443194444</v>
      </c>
      <c r="C381" s="5" t="inlineStr">
        <is>
          <t>1386 EINAR CHOQUETIJLLA - COBRADOR</t>
        </is>
      </c>
      <c r="D381" s="7" t="n">
        <v>424876</v>
      </c>
      <c r="E381" s="5" t="inlineStr">
        <is>
          <t>BANCO INDUSTRIAL-100070049</t>
        </is>
      </c>
      <c r="H381" s="9" t="n">
        <v>3378.8</v>
      </c>
      <c r="I381" s="5" t="inlineStr">
        <is>
          <t>DEPÓSITO BANCARIO</t>
        </is>
      </c>
      <c r="J381" s="5" t="inlineStr">
        <is>
          <t>3046 CLAUDIA ELEN CASTRO DELGADILLO</t>
        </is>
      </c>
    </row>
    <row r="382">
      <c r="A382" s="5" t="inlineStr">
        <is>
          <t>CCAJ-SC39/103/2023</t>
        </is>
      </c>
      <c r="B382" s="6" t="n">
        <v>44989.69443194444</v>
      </c>
      <c r="C382" s="5" t="inlineStr">
        <is>
          <t>1386 EINAR CHOQUETIJLLA - COBRADOR</t>
        </is>
      </c>
      <c r="D382" s="17" t="n">
        <v>45173277203</v>
      </c>
      <c r="E382" s="8" t="inlineStr">
        <is>
          <t>BISA-100070022</t>
        </is>
      </c>
      <c r="H382" s="9" t="n">
        <v>1026</v>
      </c>
      <c r="I382" s="5" t="inlineStr">
        <is>
          <t>DEPÓSITO BANCARIO</t>
        </is>
      </c>
      <c r="J382" s="8" t="inlineStr">
        <is>
          <t>1972 FLAVIA GALEAN MALLON</t>
        </is>
      </c>
    </row>
    <row r="383">
      <c r="A383" s="5" t="inlineStr">
        <is>
          <t>CCAJ-SC39/103/2023</t>
        </is>
      </c>
      <c r="B383" s="6" t="n">
        <v>44989.69443194444</v>
      </c>
      <c r="C383" s="5" t="inlineStr">
        <is>
          <t>1386 EINAR CHOQUETIJLLA - COBRADOR</t>
        </is>
      </c>
      <c r="D383" s="17" t="n">
        <v>45163312777</v>
      </c>
      <c r="E383" s="5" t="inlineStr">
        <is>
          <t>BANCO INDUSTRIAL-100070049</t>
        </is>
      </c>
      <c r="H383" s="9" t="n">
        <v>1304</v>
      </c>
      <c r="I383" s="5" t="inlineStr">
        <is>
          <t>DEPÓSITO BANCARIO</t>
        </is>
      </c>
      <c r="J383" s="8" t="inlineStr">
        <is>
          <t>1972 FLAVIA GALEAN MALLON</t>
        </is>
      </c>
    </row>
    <row r="384">
      <c r="A384" s="5" t="inlineStr">
        <is>
          <t>CCAJ-SC39/103/2023</t>
        </is>
      </c>
      <c r="B384" s="6" t="n">
        <v>44989.69443194444</v>
      </c>
      <c r="C384" s="5" t="inlineStr">
        <is>
          <t>1386 EINAR CHOQUETIJLLA - COBRADOR</t>
        </is>
      </c>
      <c r="D384" s="7" t="n">
        <v>418120</v>
      </c>
      <c r="E384" s="5" t="inlineStr">
        <is>
          <t>BANCO INDUSTRIAL-100070049</t>
        </is>
      </c>
      <c r="H384" s="9" t="n">
        <v>25565</v>
      </c>
      <c r="I384" s="5" t="inlineStr">
        <is>
          <t>DEPÓSITO BANCARIO</t>
        </is>
      </c>
      <c r="J384" s="5" t="inlineStr">
        <is>
          <t>4863 MOISES MENACHO MONTAÑO</t>
        </is>
      </c>
    </row>
    <row r="385">
      <c r="A385" s="5" t="inlineStr">
        <is>
          <t>CCAJ-SC39/103/2023</t>
        </is>
      </c>
      <c r="B385" s="6" t="n">
        <v>44989.69443194444</v>
      </c>
      <c r="C385" s="5" t="inlineStr">
        <is>
          <t>1386 EINAR CHOQUETIJLLA - COBRADOR</t>
        </is>
      </c>
      <c r="D385" s="7" t="n"/>
      <c r="E385" s="8" t="n"/>
      <c r="F385" s="9" t="n">
        <v>18211.5</v>
      </c>
      <c r="I385" s="10" t="inlineStr">
        <is>
          <t>EFECTIVO</t>
        </is>
      </c>
      <c r="J385" s="8" t="inlineStr">
        <is>
          <t>1973 BASILIA CRUZ AJARACHI</t>
        </is>
      </c>
    </row>
    <row r="386">
      <c r="A386" s="5" t="inlineStr">
        <is>
          <t>CCAJ-SC39/103/2023</t>
        </is>
      </c>
      <c r="B386" s="6" t="n">
        <v>44989.69443194444</v>
      </c>
      <c r="C386" s="5" t="inlineStr">
        <is>
          <t>1386 EINAR CHOQUETIJLLA - COBRADOR</t>
        </is>
      </c>
      <c r="D386" s="7" t="n"/>
      <c r="E386" s="8" t="n"/>
      <c r="F386" s="9" t="n">
        <v>13771.9</v>
      </c>
      <c r="I386" s="10" t="inlineStr">
        <is>
          <t>EFECTIVO</t>
        </is>
      </c>
      <c r="J386" s="8" t="inlineStr">
        <is>
          <t>2932 EUGENIO LOPEZ CESPEDES</t>
        </is>
      </c>
    </row>
    <row r="387">
      <c r="A387" s="5" t="inlineStr">
        <is>
          <t>CCAJ-SC39/103/2023</t>
        </is>
      </c>
      <c r="B387" s="6" t="n">
        <v>44989.69443194444</v>
      </c>
      <c r="C387" s="5" t="inlineStr">
        <is>
          <t>1386 EINAR CHOQUETIJLLA - COBRADOR</t>
        </is>
      </c>
      <c r="D387" s="7" t="n"/>
      <c r="E387" s="8" t="n"/>
      <c r="F387" s="9" t="n">
        <v>5568.2</v>
      </c>
      <c r="I387" s="10" t="inlineStr">
        <is>
          <t>EFECTIVO</t>
        </is>
      </c>
      <c r="J387" s="5" t="inlineStr">
        <is>
          <t>2994 CRISTIAN DEIBY PARDO VILLEGAS</t>
        </is>
      </c>
    </row>
    <row r="388">
      <c r="A388" s="5" t="inlineStr">
        <is>
          <t>CCAJ-SC39/103/2023</t>
        </is>
      </c>
      <c r="B388" s="6" t="n">
        <v>44989.69443194444</v>
      </c>
      <c r="C388" s="5" t="inlineStr">
        <is>
          <t>1386 EINAR CHOQUETIJLLA - COBRADOR</t>
        </is>
      </c>
      <c r="D388" s="7" t="n"/>
      <c r="E388" s="8" t="n"/>
      <c r="F388" s="9" t="n">
        <v>1116.5</v>
      </c>
      <c r="I388" s="10" t="inlineStr">
        <is>
          <t>EFECTIVO</t>
        </is>
      </c>
      <c r="J388" s="8" t="inlineStr">
        <is>
          <t>4309 RODRIGO RAMOS - T03</t>
        </is>
      </c>
    </row>
    <row r="389">
      <c r="A389" s="5" t="inlineStr">
        <is>
          <t>CCAJ-SC39/103/2023</t>
        </is>
      </c>
      <c r="B389" s="6" t="n">
        <v>44989.69443194444</v>
      </c>
      <c r="C389" s="5" t="inlineStr">
        <is>
          <t>1386 EINAR CHOQUETIJLLA - COBRADOR</t>
        </is>
      </c>
      <c r="D389" s="7" t="n"/>
      <c r="E389" s="8" t="n"/>
      <c r="F389" s="9" t="n">
        <v>5091</v>
      </c>
      <c r="I389" s="10" t="inlineStr">
        <is>
          <t>EFECTIVO</t>
        </is>
      </c>
      <c r="J389" s="8" t="inlineStr">
        <is>
          <t>4309 RODRIGO RAMOS - T04</t>
        </is>
      </c>
    </row>
    <row r="390">
      <c r="A390" s="5" t="inlineStr">
        <is>
          <t>CCAJ-SC39/103/2023</t>
        </is>
      </c>
      <c r="B390" s="6" t="n">
        <v>44989.69443194444</v>
      </c>
      <c r="C390" s="5" t="inlineStr">
        <is>
          <t>1386 EINAR CHOQUETIJLLA - COBRADOR</t>
        </is>
      </c>
      <c r="D390" s="7" t="n"/>
      <c r="E390" s="8" t="n"/>
      <c r="F390" s="9" t="n">
        <v>7109</v>
      </c>
      <c r="I390" s="10" t="inlineStr">
        <is>
          <t>EFECTIVO</t>
        </is>
      </c>
      <c r="J390" s="8" t="inlineStr">
        <is>
          <t>4309 RODRIGO RAMOS - T06</t>
        </is>
      </c>
    </row>
    <row r="391">
      <c r="A391" s="5" t="inlineStr">
        <is>
          <t>CCAJ-SC39/103/2023</t>
        </is>
      </c>
      <c r="B391" s="6" t="n">
        <v>44989.69443194444</v>
      </c>
      <c r="C391" s="5" t="inlineStr">
        <is>
          <t>1386 EINAR CHOQUETIJLLA - COBRADOR</t>
        </is>
      </c>
      <c r="D391" s="7" t="n"/>
      <c r="E391" s="8" t="n"/>
      <c r="F391" s="9" t="n">
        <v>20889.2</v>
      </c>
      <c r="I391" s="10" t="inlineStr">
        <is>
          <t>EFECTIVO</t>
        </is>
      </c>
      <c r="J391" s="8" t="inlineStr">
        <is>
          <t>4309 RODRIGO RAMOS - T09</t>
        </is>
      </c>
    </row>
    <row r="392">
      <c r="A392" s="5" t="inlineStr">
        <is>
          <t>CCAJ-SC39/103/2023</t>
        </is>
      </c>
      <c r="B392" s="6" t="n">
        <v>44989.69443194444</v>
      </c>
      <c r="C392" s="5" t="inlineStr">
        <is>
          <t>1386 EINAR CHOQUETIJLLA - COBRADOR</t>
        </is>
      </c>
      <c r="D392" s="7" t="n"/>
      <c r="E392" s="8" t="n"/>
      <c r="F392" s="9" t="n">
        <v>5132.4</v>
      </c>
      <c r="I392" s="10" t="inlineStr">
        <is>
          <t>EFECTIVO</t>
        </is>
      </c>
      <c r="J392" s="8" t="inlineStr">
        <is>
          <t>4309 RODRIGO RAMOS - T10</t>
        </is>
      </c>
    </row>
    <row r="393">
      <c r="A393" s="5" t="inlineStr">
        <is>
          <t>CCAJ-SC39/103/2023</t>
        </is>
      </c>
      <c r="B393" s="6" t="n">
        <v>44989.69443194444</v>
      </c>
      <c r="C393" s="5" t="inlineStr">
        <is>
          <t>1386 EINAR CHOQUETIJLLA - COBRADOR</t>
        </is>
      </c>
      <c r="D393" s="7" t="n"/>
      <c r="E393" s="8" t="n"/>
      <c r="F393" s="9" t="n">
        <v>5631.1</v>
      </c>
      <c r="I393" s="10" t="inlineStr">
        <is>
          <t>EFECTIVO</t>
        </is>
      </c>
      <c r="J393" s="8" t="inlineStr">
        <is>
          <t>4309 RODRIGO RAMOS - T14</t>
        </is>
      </c>
    </row>
    <row r="394">
      <c r="A394" s="5" t="inlineStr">
        <is>
          <t>CCAJ-SC39/103/2023</t>
        </is>
      </c>
      <c r="B394" s="6" t="n">
        <v>44989.69443194444</v>
      </c>
      <c r="C394" s="5" t="inlineStr">
        <is>
          <t>1386 EINAR CHOQUETIJLLA - COBRADOR</t>
        </is>
      </c>
      <c r="D394" s="7" t="n"/>
      <c r="E394" s="8" t="n"/>
      <c r="F394" s="9" t="n">
        <v>22285.9</v>
      </c>
      <c r="I394" s="10" t="inlineStr">
        <is>
          <t>EFECTIVO</t>
        </is>
      </c>
      <c r="J394" s="8" t="inlineStr">
        <is>
          <t>4309 RODRIGO RAMOS - T20</t>
        </is>
      </c>
    </row>
    <row r="395">
      <c r="A395" s="11" t="inlineStr">
        <is>
          <t>SAP</t>
        </is>
      </c>
      <c r="B395" s="3" t="n"/>
      <c r="C395" s="3" t="n"/>
      <c r="D395" s="7" t="n"/>
      <c r="E395" s="8" t="n"/>
      <c r="F395" s="44">
        <f>SUM(F380:G394)</f>
        <v/>
      </c>
      <c r="G395" s="9" t="n"/>
      <c r="I395" s="10" t="n"/>
      <c r="J395" s="8" t="n"/>
    </row>
    <row r="396">
      <c r="A396" s="13" t="inlineStr">
        <is>
          <t>FECHA</t>
        </is>
      </c>
      <c r="B396" s="13" t="inlineStr">
        <is>
          <t>CIERRE DE CAJA</t>
        </is>
      </c>
      <c r="C396" s="13" t="inlineStr">
        <is>
          <t>IMPORTE</t>
        </is>
      </c>
      <c r="D396" s="7" t="n"/>
      <c r="E396" s="8" t="n"/>
      <c r="F396" s="45" t="n"/>
      <c r="G396" s="9" t="n"/>
      <c r="I396" s="10" t="n"/>
      <c r="J396" s="8" t="n"/>
    </row>
    <row r="397" ht="15.75" customHeight="1">
      <c r="D397" s="32" t="n">
        <v>112863705</v>
      </c>
      <c r="E397" s="15" t="n">
        <v>112863819</v>
      </c>
    </row>
    <row r="398">
      <c r="D398" t="inlineStr">
        <is>
          <t>112863705</t>
        </is>
      </c>
      <c r="E398" t="inlineStr">
        <is>
          <t>112863744</t>
        </is>
      </c>
    </row>
    <row r="399">
      <c r="A399" s="1" t="inlineStr">
        <is>
          <t>Cierre Caja</t>
        </is>
      </c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</row>
    <row r="400">
      <c r="A400" s="3" t="inlineStr">
        <is>
          <t>Del 06/03/2023</t>
        </is>
      </c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90" t="inlineStr">
        <is>
          <t>Cierre Caja</t>
        </is>
      </c>
      <c r="B401" s="90" t="inlineStr">
        <is>
          <t>Fecha</t>
        </is>
      </c>
      <c r="C401" s="90" t="inlineStr">
        <is>
          <t>Cajero</t>
        </is>
      </c>
      <c r="D401" s="90" t="inlineStr">
        <is>
          <t>Nro Voucher</t>
        </is>
      </c>
      <c r="E401" s="90" t="inlineStr">
        <is>
          <t>Nro Cuenta</t>
        </is>
      </c>
      <c r="F401" s="90" t="inlineStr">
        <is>
          <t>Tipo Ingreso</t>
        </is>
      </c>
      <c r="G401" s="91" t="n"/>
      <c r="H401" s="92" t="n"/>
      <c r="I401" s="90" t="inlineStr">
        <is>
          <t>TIPO DE INGRESO</t>
        </is>
      </c>
      <c r="J401" s="90" t="inlineStr">
        <is>
          <t>Cobrador</t>
        </is>
      </c>
    </row>
    <row r="402">
      <c r="A402" s="93" t="n"/>
      <c r="B402" s="93" t="n"/>
      <c r="C402" s="93" t="n"/>
      <c r="D402" s="93" t="n"/>
      <c r="E402" s="93" t="n"/>
      <c r="F402" s="4" t="inlineStr">
        <is>
          <t>EFECTIVO</t>
        </is>
      </c>
      <c r="G402" s="4" t="inlineStr">
        <is>
          <t>CHEQUE</t>
        </is>
      </c>
      <c r="H402" s="4" t="inlineStr">
        <is>
          <t>TRANSFERENCIA</t>
        </is>
      </c>
      <c r="I402" s="93" t="n"/>
      <c r="J402" s="93" t="n"/>
    </row>
    <row r="403">
      <c r="A403" s="5" t="inlineStr">
        <is>
          <t>CCAJ-SC39/104/2023</t>
        </is>
      </c>
      <c r="B403" s="6" t="n">
        <v>44991.41555435185</v>
      </c>
      <c r="C403" s="5" t="inlineStr">
        <is>
          <t>1386 EINAR CHOQUETIJLLA - COBRADOR</t>
        </is>
      </c>
      <c r="D403" s="10" t="n"/>
      <c r="E403" s="8" t="n"/>
      <c r="F403" s="9" t="n">
        <v>10994</v>
      </c>
      <c r="I403" s="10" t="inlineStr">
        <is>
          <t>EFECTIVO</t>
        </is>
      </c>
      <c r="J403" s="8" t="inlineStr">
        <is>
          <t>2551 EDMUNDO CAYANI M.</t>
        </is>
      </c>
    </row>
    <row r="404">
      <c r="A404" s="5" t="inlineStr">
        <is>
          <t>CCAJ-SC39/104/2023</t>
        </is>
      </c>
      <c r="B404" s="6" t="n">
        <v>44991.41555435185</v>
      </c>
      <c r="C404" s="5" t="inlineStr">
        <is>
          <t>1386 EINAR CHOQUETIJLLA - COBRADOR</t>
        </is>
      </c>
      <c r="D404" s="10" t="n"/>
      <c r="E404" s="8" t="n"/>
      <c r="F404" s="9" t="n">
        <v>3335.1</v>
      </c>
      <c r="I404" s="10" t="inlineStr">
        <is>
          <t>EFECTIVO</t>
        </is>
      </c>
      <c r="J404" s="8" t="inlineStr">
        <is>
          <t>4309 RODRIGO RAMOS - T05</t>
        </is>
      </c>
    </row>
    <row r="405">
      <c r="A405" s="5" t="inlineStr">
        <is>
          <t>CCAJ-SC39/104/2023</t>
        </is>
      </c>
      <c r="B405" s="6" t="n">
        <v>44991.41555435185</v>
      </c>
      <c r="C405" s="5" t="inlineStr">
        <is>
          <t>1386 EINAR CHOQUETIJLLA - COBRADOR</t>
        </is>
      </c>
      <c r="D405" s="10" t="n"/>
      <c r="E405" s="8" t="n"/>
      <c r="F405" s="9" t="n">
        <v>5893.4</v>
      </c>
      <c r="I405" s="10" t="inlineStr">
        <is>
          <t>EFECTIVO</t>
        </is>
      </c>
      <c r="J405" s="8" t="inlineStr">
        <is>
          <t>4309 RODRIGO RAMOS - T07</t>
        </is>
      </c>
    </row>
    <row r="406">
      <c r="A406" s="5" t="inlineStr">
        <is>
          <t>CCAJ-SC39/104/2023</t>
        </is>
      </c>
      <c r="B406" s="6" t="n">
        <v>44991.41555435185</v>
      </c>
      <c r="C406" s="5" t="inlineStr">
        <is>
          <t>1386 EINAR CHOQUETIJLLA - COBRADOR</t>
        </is>
      </c>
      <c r="D406" s="10" t="n"/>
      <c r="E406" s="8" t="n"/>
      <c r="F406" s="9" t="n">
        <v>3317.7</v>
      </c>
      <c r="I406" s="10" t="inlineStr">
        <is>
          <t>EFECTIVO</t>
        </is>
      </c>
      <c r="J406" s="8" t="inlineStr">
        <is>
          <t>4309 RODRIGO RAMOS - T11</t>
        </is>
      </c>
    </row>
    <row r="407">
      <c r="A407" s="5" t="inlineStr">
        <is>
          <t>CCAJ-SC39/104/2023</t>
        </is>
      </c>
      <c r="B407" s="6" t="n">
        <v>44991.41555435185</v>
      </c>
      <c r="C407" s="5" t="inlineStr">
        <is>
          <t>1386 EINAR CHOQUETIJLLA - COBRADOR</t>
        </is>
      </c>
      <c r="D407" s="10" t="n"/>
      <c r="E407" s="8" t="n"/>
      <c r="F407" s="9" t="n">
        <v>6950.2</v>
      </c>
      <c r="I407" s="10" t="inlineStr">
        <is>
          <t>EFECTIVO</t>
        </is>
      </c>
      <c r="J407" s="8" t="inlineStr">
        <is>
          <t>4309 RODRIGO RAMOS - T15</t>
        </is>
      </c>
    </row>
    <row r="408">
      <c r="A408" s="5" t="inlineStr">
        <is>
          <t>CCAJ-SC39/104/2023</t>
        </is>
      </c>
      <c r="B408" s="6" t="n">
        <v>44991.41555435185</v>
      </c>
      <c r="C408" s="5" t="inlineStr">
        <is>
          <t>1386 EINAR CHOQUETIJLLA - COBRADOR</t>
        </is>
      </c>
      <c r="D408" s="10" t="n"/>
      <c r="E408" s="8" t="n"/>
      <c r="F408" s="9" t="n">
        <v>8079.7</v>
      </c>
      <c r="I408" s="10" t="inlineStr">
        <is>
          <t>EFECTIVO</t>
        </is>
      </c>
      <c r="J408" s="8" t="inlineStr">
        <is>
          <t>4309 RODRIGO RAMOS - T16</t>
        </is>
      </c>
    </row>
    <row r="409">
      <c r="A409" s="5" t="inlineStr">
        <is>
          <t>CCAJ-SC39/104/2023</t>
        </is>
      </c>
      <c r="B409" s="6" t="n">
        <v>44991.41555435185</v>
      </c>
      <c r="C409" s="5" t="inlineStr">
        <is>
          <t>1386 EINAR CHOQUETIJLLA - COBRADOR</t>
        </is>
      </c>
      <c r="D409" s="10" t="n"/>
      <c r="E409" s="8" t="n"/>
      <c r="F409" s="9" t="n">
        <v>8162.8</v>
      </c>
      <c r="I409" s="10" t="inlineStr">
        <is>
          <t>EFECTIVO</t>
        </is>
      </c>
      <c r="J409" s="8" t="inlineStr">
        <is>
          <t>4309 RODRIGO RAMOS - T17</t>
        </is>
      </c>
    </row>
    <row r="410">
      <c r="A410" s="5" t="inlineStr">
        <is>
          <t>CCAJ-SC39/104/2023</t>
        </is>
      </c>
      <c r="B410" s="6" t="n">
        <v>44991.41555435185</v>
      </c>
      <c r="C410" s="5" t="inlineStr">
        <is>
          <t>1386 EINAR CHOQUETIJLLA - COBRADOR</t>
        </is>
      </c>
      <c r="D410" s="10" t="n"/>
      <c r="E410" s="8" t="n"/>
      <c r="F410" s="9" t="n">
        <v>14473.5</v>
      </c>
      <c r="I410" s="10" t="inlineStr">
        <is>
          <t>EFECTIVO</t>
        </is>
      </c>
      <c r="J410" s="8" t="inlineStr">
        <is>
          <t>4309 RODRIGO RAMOS - T18</t>
        </is>
      </c>
    </row>
    <row r="411">
      <c r="A411" s="5" t="inlineStr">
        <is>
          <t>CCAJ-SC39/104/2023</t>
        </is>
      </c>
      <c r="B411" s="6" t="n">
        <v>44991.41555435185</v>
      </c>
      <c r="C411" s="5" t="inlineStr">
        <is>
          <t>1386 EINAR CHOQUETIJLLA - COBRADOR</t>
        </is>
      </c>
      <c r="D411" s="10" t="n"/>
      <c r="E411" s="8" t="n"/>
      <c r="F411" s="9" t="n">
        <v>29057</v>
      </c>
      <c r="I411" s="10" t="inlineStr">
        <is>
          <t>EFECTIVO</t>
        </is>
      </c>
      <c r="J411" s="8" t="inlineStr">
        <is>
          <t>4309 RODRIGO RAMOS - T19</t>
        </is>
      </c>
    </row>
    <row r="412">
      <c r="A412" s="5" t="inlineStr">
        <is>
          <t>CCAJ-SC39/104/2023</t>
        </is>
      </c>
      <c r="B412" s="6" t="n">
        <v>44991.41555435185</v>
      </c>
      <c r="C412" s="5" t="inlineStr">
        <is>
          <t>1386 EINAR CHOQUETIJLLA - COBRADOR</t>
        </is>
      </c>
      <c r="D412" s="10" t="n"/>
      <c r="E412" s="8" t="n"/>
      <c r="F412" s="9" t="n">
        <v>4275.6</v>
      </c>
      <c r="I412" s="10" t="inlineStr">
        <is>
          <t>EFECTIVO</t>
        </is>
      </c>
      <c r="J412" s="8" t="inlineStr">
        <is>
          <t>4309 RODRIGO RAMOS - T21</t>
        </is>
      </c>
    </row>
    <row r="413">
      <c r="A413" s="11" t="inlineStr">
        <is>
          <t>SAP</t>
        </is>
      </c>
      <c r="B413" s="3" t="n"/>
      <c r="C413" s="3" t="n"/>
      <c r="D413" s="54">
        <f>91059+3480</f>
        <v/>
      </c>
      <c r="E413" s="8" t="n"/>
      <c r="F413" s="12">
        <f>SUM(F403:G412)</f>
        <v/>
      </c>
      <c r="G413" s="9" t="n"/>
      <c r="I413" s="10" t="n"/>
      <c r="J413" s="5" t="n"/>
    </row>
    <row r="414">
      <c r="A414" s="13" t="inlineStr">
        <is>
          <t>FECHA</t>
        </is>
      </c>
      <c r="B414" s="13" t="inlineStr">
        <is>
          <t>CIERRE DE CAJA</t>
        </is>
      </c>
      <c r="C414" s="13" t="inlineStr">
        <is>
          <t>IMPORTE</t>
        </is>
      </c>
      <c r="D414" s="54" t="n"/>
      <c r="E414" s="8" t="n"/>
      <c r="F414" s="36" t="n"/>
      <c r="G414" s="9" t="n"/>
      <c r="I414" s="10" t="n"/>
      <c r="J414" s="5" t="n"/>
    </row>
    <row r="415" ht="15.75" customHeight="1">
      <c r="A415" s="5" t="n"/>
      <c r="B415" s="6" t="n"/>
      <c r="C415" s="5" t="n"/>
      <c r="D415" s="32" t="n">
        <v>112863703</v>
      </c>
      <c r="E415" s="15" t="n">
        <v>112863820</v>
      </c>
      <c r="I415" s="10" t="n"/>
      <c r="J415" s="5" t="n"/>
    </row>
    <row r="416" ht="15.75" customHeight="1">
      <c r="A416" s="5" t="n"/>
      <c r="B416" s="6" t="n"/>
      <c r="C416" s="5" t="n"/>
      <c r="D416" s="32" t="inlineStr">
        <is>
          <t>112863703</t>
        </is>
      </c>
      <c r="E416" s="15" t="inlineStr">
        <is>
          <t>112863742</t>
        </is>
      </c>
      <c r="I416" s="10" t="n"/>
      <c r="J416" s="5" t="n"/>
    </row>
    <row r="417">
      <c r="A417" s="5" t="n"/>
      <c r="B417" s="6" t="n"/>
      <c r="C417" s="5" t="n"/>
      <c r="D417" s="7" t="n"/>
      <c r="E417" s="8" t="n"/>
      <c r="G417" s="9" t="n"/>
      <c r="I417" s="10" t="n"/>
      <c r="J417" s="5" t="n"/>
    </row>
    <row r="418">
      <c r="A418" s="5" t="inlineStr">
        <is>
          <t>CCAJ-SC39/105/20</t>
        </is>
      </c>
      <c r="B418" s="6" t="n">
        <v>44991.82789079861</v>
      </c>
      <c r="C418" s="5" t="inlineStr">
        <is>
          <t xml:space="preserve">1386 EINAR CHOQUETIJLLA - </t>
        </is>
      </c>
      <c r="D418" s="7" t="n">
        <v>429792</v>
      </c>
      <c r="E418" s="5" t="inlineStr">
        <is>
          <t>BANCO DE CREDITO-7015054675359</t>
        </is>
      </c>
      <c r="H418" s="9" t="n">
        <v>273.3</v>
      </c>
      <c r="I418" s="5" t="inlineStr">
        <is>
          <t>DEPÓSITO BANCARIO</t>
        </is>
      </c>
      <c r="J418" s="5" t="inlineStr">
        <is>
          <t>1989 PATRICIA MARCELA UGALDE QUIROZ</t>
        </is>
      </c>
    </row>
    <row r="419">
      <c r="A419" s="5" t="inlineStr">
        <is>
          <t>CCAJ-SC39/105/20</t>
        </is>
      </c>
      <c r="B419" s="6" t="n">
        <v>44991.82789079861</v>
      </c>
      <c r="C419" s="5" t="inlineStr">
        <is>
          <t xml:space="preserve">1386 EINAR CHOQUETIJLLA - </t>
        </is>
      </c>
      <c r="D419" s="7" t="inlineStr">
        <is>
          <t>112863715</t>
        </is>
      </c>
      <c r="E419" s="5" t="inlineStr">
        <is>
          <t>112863755</t>
        </is>
      </c>
      <c r="H419" s="9" t="n">
        <v>7325</v>
      </c>
      <c r="I419" s="5" t="inlineStr">
        <is>
          <t>DEPÓSITO BANCARIO</t>
        </is>
      </c>
      <c r="J419" s="5" t="inlineStr">
        <is>
          <t>4863 MOISES MENACHO MONTAÑO</t>
        </is>
      </c>
    </row>
    <row r="420">
      <c r="A420" s="5" t="inlineStr">
        <is>
          <t>CCAJ-SC39/105/2023</t>
        </is>
      </c>
      <c r="B420" s="6" t="n">
        <v>44991.82789079861</v>
      </c>
      <c r="C420" s="5" t="inlineStr">
        <is>
          <t>1386 EINAR CHOQUETIJLLA - COBRADOR</t>
        </is>
      </c>
      <c r="D420" s="7" t="n">
        <v>270476</v>
      </c>
      <c r="E420" s="5" t="inlineStr">
        <is>
          <t>BANCO DE CREDITO-7015054675359</t>
        </is>
      </c>
      <c r="H420" s="9" t="n">
        <v>105.9</v>
      </c>
      <c r="I420" s="5" t="inlineStr">
        <is>
          <t>DEPÓSITO BANCARIO</t>
        </is>
      </c>
      <c r="J420" s="5" t="inlineStr">
        <is>
          <t>1989 PATRICIA MARCELA UGALDE QUIROZ</t>
        </is>
      </c>
    </row>
    <row r="421">
      <c r="A421" s="5" t="inlineStr">
        <is>
          <t>CCAJ-SC39/105/2023</t>
        </is>
      </c>
      <c r="B421" s="6" t="n">
        <v>44991.82789079861</v>
      </c>
      <c r="C421" s="5" t="inlineStr">
        <is>
          <t>1386 EINAR CHOQUETIJLLA - COBRADOR</t>
        </is>
      </c>
      <c r="D421" s="7" t="n">
        <v>35824</v>
      </c>
      <c r="E421" s="5" t="inlineStr">
        <is>
          <t>BANCO DE CREDITO-7015054675359</t>
        </is>
      </c>
      <c r="H421" s="9" t="n">
        <v>128.28</v>
      </c>
      <c r="I421" s="5" t="inlineStr">
        <is>
          <t>DEPÓSITO BANCARIO</t>
        </is>
      </c>
      <c r="J421" s="5" t="inlineStr">
        <is>
          <t>1989 PATRICIA MARCELA UGALDE QUIROZ</t>
        </is>
      </c>
    </row>
    <row r="422">
      <c r="A422" s="5" t="inlineStr">
        <is>
          <t>CCAJ-SC39/105/2023</t>
        </is>
      </c>
      <c r="B422" s="6" t="n">
        <v>44991.82789079861</v>
      </c>
      <c r="C422" s="5" t="inlineStr">
        <is>
          <t>1386 EINAR CHOQUETIJLLA - COBRADOR</t>
        </is>
      </c>
      <c r="D422" s="7" t="n">
        <v>277889</v>
      </c>
      <c r="E422" s="5" t="inlineStr">
        <is>
          <t>BANCO DE CREDITO-7015054675359</t>
        </is>
      </c>
      <c r="H422" s="9" t="n">
        <v>218.27</v>
      </c>
      <c r="I422" s="5" t="inlineStr">
        <is>
          <t>DEPÓSITO BANCARIO</t>
        </is>
      </c>
      <c r="J422" s="5" t="inlineStr">
        <is>
          <t>1989 PATRICIA MARCELA UGALDE QUIROZ</t>
        </is>
      </c>
    </row>
    <row r="423">
      <c r="A423" s="5" t="inlineStr">
        <is>
          <t>CCAJ-SC39/105/2023</t>
        </is>
      </c>
      <c r="B423" s="6" t="n">
        <v>44991.82789079861</v>
      </c>
      <c r="C423" s="5" t="inlineStr">
        <is>
          <t>1386 EINAR CHOQUETIJLLA - COBRADOR</t>
        </is>
      </c>
      <c r="D423" s="7" t="n">
        <v>93726</v>
      </c>
      <c r="E423" s="5" t="inlineStr">
        <is>
          <t>BANCO DE CREDITO-7015054675359</t>
        </is>
      </c>
      <c r="H423" s="9" t="n">
        <v>297.96</v>
      </c>
      <c r="I423" s="5" t="inlineStr">
        <is>
          <t>DEPÓSITO BANCARIO</t>
        </is>
      </c>
      <c r="J423" s="5" t="inlineStr">
        <is>
          <t>1989 PATRICIA MARCELA UGALDE QUIROZ</t>
        </is>
      </c>
    </row>
    <row r="424">
      <c r="A424" s="5" t="inlineStr">
        <is>
          <t>CCAJ-SC39/105/2023</t>
        </is>
      </c>
      <c r="B424" s="6" t="n">
        <v>44991.82789079861</v>
      </c>
      <c r="C424" s="5" t="inlineStr">
        <is>
          <t>1386 EINAR CHOQUETIJLLA - COBRADOR</t>
        </is>
      </c>
      <c r="D424" s="7" t="n">
        <v>346131</v>
      </c>
      <c r="E424" s="5" t="inlineStr">
        <is>
          <t>BANCO DE CREDITO-7015054675359</t>
        </is>
      </c>
      <c r="H424" s="9" t="n">
        <v>325.8</v>
      </c>
      <c r="I424" s="5" t="inlineStr">
        <is>
          <t>DEPÓSITO BANCARIO</t>
        </is>
      </c>
      <c r="J424" s="5" t="inlineStr">
        <is>
          <t>1989 PATRICIA MARCELA UGALDE QUIROZ</t>
        </is>
      </c>
    </row>
    <row r="425">
      <c r="A425" s="5" t="inlineStr">
        <is>
          <t>CCAJ-SC39/105/2023</t>
        </is>
      </c>
      <c r="B425" s="6" t="n">
        <v>44991.82789079861</v>
      </c>
      <c r="C425" s="5" t="inlineStr">
        <is>
          <t>1386 EINAR CHOQUETIJLLA - COBRADOR</t>
        </is>
      </c>
      <c r="D425" s="7" t="n">
        <v>80532</v>
      </c>
      <c r="E425" s="5" t="inlineStr">
        <is>
          <t>BANCO DE CREDITO-7015054675359</t>
        </is>
      </c>
      <c r="H425" s="9" t="n">
        <v>358.84</v>
      </c>
      <c r="I425" s="5" t="inlineStr">
        <is>
          <t>DEPÓSITO BANCARIO</t>
        </is>
      </c>
      <c r="J425" s="5" t="inlineStr">
        <is>
          <t>1989 PATRICIA MARCELA UGALDE QUIROZ</t>
        </is>
      </c>
    </row>
    <row r="426">
      <c r="A426" s="5" t="inlineStr">
        <is>
          <t>CCAJ-SC39/105/2023</t>
        </is>
      </c>
      <c r="B426" s="6" t="n">
        <v>44991.82789079861</v>
      </c>
      <c r="C426" s="5" t="inlineStr">
        <is>
          <t>1386 EINAR CHOQUETIJLLA - COBRADOR</t>
        </is>
      </c>
      <c r="D426" s="7" t="n">
        <v>65014</v>
      </c>
      <c r="E426" s="5" t="inlineStr">
        <is>
          <t>BANCO DE CREDITO-7015054675359</t>
        </is>
      </c>
      <c r="H426" s="9" t="n">
        <v>506.41</v>
      </c>
      <c r="I426" s="5" t="inlineStr">
        <is>
          <t>DEPÓSITO BANCARIO</t>
        </is>
      </c>
      <c r="J426" s="5" t="inlineStr">
        <is>
          <t>1989 PATRICIA MARCELA UGALDE QUIROZ</t>
        </is>
      </c>
    </row>
    <row r="427">
      <c r="A427" s="5" t="inlineStr">
        <is>
          <t>CCAJ-SC39/105/2023</t>
        </is>
      </c>
      <c r="B427" s="6" t="n">
        <v>44991.82789079861</v>
      </c>
      <c r="C427" s="5" t="inlineStr">
        <is>
          <t>1386 EINAR CHOQUETIJLLA - COBRADOR</t>
        </is>
      </c>
      <c r="D427" s="7" t="n">
        <v>92260</v>
      </c>
      <c r="E427" s="5" t="inlineStr">
        <is>
          <t>BANCO DE CREDITO-7015054675359</t>
        </is>
      </c>
      <c r="H427" s="9" t="n">
        <v>1192</v>
      </c>
      <c r="I427" s="5" t="inlineStr">
        <is>
          <t>DEPÓSITO BANCARIO</t>
        </is>
      </c>
      <c r="J427" s="5" t="inlineStr">
        <is>
          <t>1989 PATRICIA MARCELA UGALDE QUIROZ</t>
        </is>
      </c>
    </row>
    <row r="428">
      <c r="A428" s="5" t="inlineStr">
        <is>
          <t>CCAJ-SC39/105/2023</t>
        </is>
      </c>
      <c r="B428" s="6" t="n">
        <v>44991.82789079861</v>
      </c>
      <c r="C428" s="5" t="inlineStr">
        <is>
          <t>1386 EINAR CHOQUETIJLLA - COBRADOR</t>
        </is>
      </c>
      <c r="D428" s="7" t="n">
        <v>69053</v>
      </c>
      <c r="E428" s="5" t="inlineStr">
        <is>
          <t>BANCO DE CREDITO-7015054675359</t>
        </is>
      </c>
      <c r="H428" s="9" t="n">
        <v>2424</v>
      </c>
      <c r="I428" s="5" t="inlineStr">
        <is>
          <t>DEPÓSITO BANCARIO</t>
        </is>
      </c>
      <c r="J428" s="5" t="inlineStr">
        <is>
          <t>1989 PATRICIA MARCELA UGALDE QUIROZ</t>
        </is>
      </c>
    </row>
    <row r="429">
      <c r="A429" s="5" t="inlineStr">
        <is>
          <t>CCAJ-SC39/105/2023</t>
        </is>
      </c>
      <c r="B429" s="6" t="n">
        <v>44991.82789079861</v>
      </c>
      <c r="C429" s="5" t="inlineStr">
        <is>
          <t>1386 EINAR CHOQUETIJLLA - COBRADOR</t>
        </is>
      </c>
      <c r="D429" s="7" t="n">
        <v>920378</v>
      </c>
      <c r="E429" s="5" t="inlineStr">
        <is>
          <t>BANCO DE CREDITO-7015054675359</t>
        </is>
      </c>
      <c r="H429" s="9" t="n">
        <v>110</v>
      </c>
      <c r="I429" s="5" t="inlineStr">
        <is>
          <t>DEPÓSITO BANCARIO</t>
        </is>
      </c>
      <c r="J429" s="5" t="inlineStr">
        <is>
          <t>1989 PATRICIA MARCELA UGALDE QUIROZ</t>
        </is>
      </c>
    </row>
    <row r="430">
      <c r="A430" s="5" t="inlineStr">
        <is>
          <t>CCAJ-SC39/105/2023</t>
        </is>
      </c>
      <c r="B430" s="6" t="n">
        <v>44991.82789079861</v>
      </c>
      <c r="C430" s="5" t="inlineStr">
        <is>
          <t>1386 EINAR CHOQUETIJLLA - COBRADOR</t>
        </is>
      </c>
      <c r="D430" s="7" t="n">
        <v>481501</v>
      </c>
      <c r="E430" s="5" t="inlineStr">
        <is>
          <t>BANCO DE CREDITO-7015054675359</t>
        </is>
      </c>
      <c r="H430" s="9" t="n">
        <v>333</v>
      </c>
      <c r="I430" s="5" t="inlineStr">
        <is>
          <t>DEPÓSITO BANCARIO</t>
        </is>
      </c>
      <c r="J430" s="5" t="inlineStr">
        <is>
          <t>1989 PATRICIA MARCELA UGALDE QUIROZ</t>
        </is>
      </c>
    </row>
    <row r="431">
      <c r="A431" s="5" t="inlineStr">
        <is>
          <t>CCAJ-SC39/105/2023</t>
        </is>
      </c>
      <c r="B431" s="6" t="n">
        <v>44991.82789079861</v>
      </c>
      <c r="C431" s="5" t="inlineStr">
        <is>
          <t>1386 EINAR CHOQUETIJLLA - COBRADOR</t>
        </is>
      </c>
      <c r="D431" s="17" t="n">
        <v>53212345849</v>
      </c>
      <c r="E431" s="5" t="inlineStr">
        <is>
          <t>BANCO INDUSTRIAL-100070049</t>
        </is>
      </c>
      <c r="H431" s="9" t="n">
        <v>1055.4</v>
      </c>
      <c r="I431" s="5" t="inlineStr">
        <is>
          <t>DEPÓSITO BANCARIO</t>
        </is>
      </c>
      <c r="J431" s="5" t="inlineStr">
        <is>
          <t>1271 SANDRA SALAZAR ESCOBAR</t>
        </is>
      </c>
    </row>
    <row r="432">
      <c r="A432" s="5" t="inlineStr">
        <is>
          <t>CCAJ-SC39/105/2023</t>
        </is>
      </c>
      <c r="B432" s="6" t="n">
        <v>44991.82789079861</v>
      </c>
      <c r="C432" s="5" t="inlineStr">
        <is>
          <t>1386 EINAR CHOQUETIJLLA - COBRADOR</t>
        </is>
      </c>
      <c r="D432" s="17" t="n">
        <v>45143587151</v>
      </c>
      <c r="E432" s="5" t="inlineStr">
        <is>
          <t>BANCO INDUSTRIAL-100070049</t>
        </is>
      </c>
      <c r="H432" s="9" t="n">
        <v>844.1799999999999</v>
      </c>
      <c r="I432" s="5" t="inlineStr">
        <is>
          <t>DEPÓSITO BANCARIO</t>
        </is>
      </c>
      <c r="J432" s="5" t="inlineStr">
        <is>
          <t>1271 SANDRA SALAZAR ESCOBAR</t>
        </is>
      </c>
    </row>
    <row r="433">
      <c r="A433" s="5" t="inlineStr">
        <is>
          <t>CCAJ-SC39/105/2023</t>
        </is>
      </c>
      <c r="B433" s="6" t="n">
        <v>44991.82789079861</v>
      </c>
      <c r="C433" s="5" t="inlineStr">
        <is>
          <t>1386 EINAR CHOQUETIJLLA - COBRADOR</t>
        </is>
      </c>
      <c r="D433" s="17" t="n">
        <v>45163313692</v>
      </c>
      <c r="E433" s="5" t="inlineStr">
        <is>
          <t>BANCO INDUSTRIAL-100070049</t>
        </is>
      </c>
      <c r="H433" s="9" t="n">
        <v>262.64</v>
      </c>
      <c r="I433" s="5" t="inlineStr">
        <is>
          <t>DEPÓSITO BANCARIO</t>
        </is>
      </c>
      <c r="J433" s="5" t="inlineStr">
        <is>
          <t>1271 SANDRA SALAZAR ESCOBAR</t>
        </is>
      </c>
    </row>
    <row r="434">
      <c r="A434" s="5" t="inlineStr">
        <is>
          <t>CCAJ-SC39/105/2023</t>
        </is>
      </c>
      <c r="B434" s="6" t="n">
        <v>44991.82789079861</v>
      </c>
      <c r="C434" s="5" t="inlineStr">
        <is>
          <t>1386 EINAR CHOQUETIJLLA - COBRADOR</t>
        </is>
      </c>
      <c r="D434" s="17" t="n">
        <v>45133224972</v>
      </c>
      <c r="E434" s="5" t="inlineStr">
        <is>
          <t>BANCO INDUSTRIAL-100070049</t>
        </is>
      </c>
      <c r="H434" s="9" t="n">
        <v>960</v>
      </c>
      <c r="I434" s="5" t="inlineStr">
        <is>
          <t>DEPÓSITO BANCARIO</t>
        </is>
      </c>
      <c r="J434" s="5" t="inlineStr">
        <is>
          <t>1271 SANDRA SALAZAR ESCOBAR</t>
        </is>
      </c>
    </row>
    <row r="435">
      <c r="A435" s="5" t="inlineStr">
        <is>
          <t>CCAJ-SC39/105/2023</t>
        </is>
      </c>
      <c r="B435" s="6" t="n">
        <v>44991.82789079861</v>
      </c>
      <c r="C435" s="5" t="inlineStr">
        <is>
          <t>1386 EINAR CHOQUETIJLLA - COBRADOR</t>
        </is>
      </c>
      <c r="D435" s="7" t="n">
        <v>534261</v>
      </c>
      <c r="E435" s="5" t="inlineStr">
        <is>
          <t>BANCO DE CREDITO-7015054675359</t>
        </is>
      </c>
      <c r="H435" s="9" t="n">
        <v>7200</v>
      </c>
      <c r="I435" s="5" t="inlineStr">
        <is>
          <t>DEPÓSITO BANCARIO</t>
        </is>
      </c>
      <c r="J435" s="5" t="inlineStr">
        <is>
          <t>1989 PATRICIA MARCELA UGALDE QUIROZ</t>
        </is>
      </c>
    </row>
    <row r="436">
      <c r="A436" s="5" t="inlineStr">
        <is>
          <t>CCAJ-SC39/105/2023</t>
        </is>
      </c>
      <c r="B436" s="6" t="n">
        <v>44991.82789079861</v>
      </c>
      <c r="C436" s="5" t="inlineStr">
        <is>
          <t>1386 EINAR CHOQUETIJLLA - COBRADOR</t>
        </is>
      </c>
      <c r="D436" s="17" t="n">
        <v>45173281711</v>
      </c>
      <c r="E436" s="5" t="inlineStr">
        <is>
          <t>BANCO INDUSTRIAL-100070049</t>
        </is>
      </c>
      <c r="H436" s="9" t="n">
        <v>1466.4</v>
      </c>
      <c r="I436" s="5" t="inlineStr">
        <is>
          <t>DEPÓSITO BANCARIO</t>
        </is>
      </c>
      <c r="J436" s="5" t="inlineStr">
        <is>
          <t>1271 SANDRA SALAZAR ESCOBAR</t>
        </is>
      </c>
    </row>
    <row r="437">
      <c r="A437" s="5" t="inlineStr">
        <is>
          <t>CCAJ-SC39/105/2023</t>
        </is>
      </c>
      <c r="B437" s="6" t="n">
        <v>44991.82789079861</v>
      </c>
      <c r="C437" s="5" t="inlineStr">
        <is>
          <t>1386 EINAR CHOQUETIJLLA - COBRADOR</t>
        </is>
      </c>
      <c r="D437" s="17" t="n">
        <v>45123360167</v>
      </c>
      <c r="E437" s="5" t="inlineStr">
        <is>
          <t>BANCO INDUSTRIAL-100070049</t>
        </is>
      </c>
      <c r="H437" s="9" t="n">
        <v>144</v>
      </c>
      <c r="I437" s="5" t="inlineStr">
        <is>
          <t>DEPÓSITO BANCARIO</t>
        </is>
      </c>
      <c r="J437" s="5" t="inlineStr">
        <is>
          <t>1271 SANDRA SALAZAR ESCOBAR</t>
        </is>
      </c>
    </row>
    <row r="438">
      <c r="A438" s="5" t="inlineStr">
        <is>
          <t>CCAJ-SC39/105/2023</t>
        </is>
      </c>
      <c r="B438" s="6" t="n">
        <v>44991.82789079861</v>
      </c>
      <c r="C438" s="5" t="inlineStr">
        <is>
          <t>1386 EINAR CHOQUETIJLLA - COBRADOR</t>
        </is>
      </c>
      <c r="D438" s="17" t="n">
        <v>45173281824</v>
      </c>
      <c r="E438" s="5" t="inlineStr">
        <is>
          <t>BANCO INDUSTRIAL-100070049</t>
        </is>
      </c>
      <c r="H438" s="9" t="n">
        <v>262.64</v>
      </c>
      <c r="I438" s="5" t="inlineStr">
        <is>
          <t>DEPÓSITO BANCARIO</t>
        </is>
      </c>
      <c r="J438" s="5" t="inlineStr">
        <is>
          <t>1271 SANDRA SALAZAR ESCOBAR</t>
        </is>
      </c>
    </row>
    <row r="439">
      <c r="A439" s="5" t="inlineStr">
        <is>
          <t>CCAJ-SC39/105/2023</t>
        </is>
      </c>
      <c r="B439" s="6" t="n">
        <v>44991.82789079861</v>
      </c>
      <c r="C439" s="5" t="inlineStr">
        <is>
          <t>1386 EINAR CHOQUETIJLLA - COBRADOR</t>
        </is>
      </c>
      <c r="D439" s="17" t="n">
        <v>52217097009</v>
      </c>
      <c r="E439" s="5" t="inlineStr">
        <is>
          <t>BANCO INDUSTRIAL-100070049</t>
        </is>
      </c>
      <c r="H439" s="9" t="n">
        <v>390</v>
      </c>
      <c r="I439" s="5" t="inlineStr">
        <is>
          <t>DEPÓSITO BANCARIO</t>
        </is>
      </c>
      <c r="J439" s="5" t="inlineStr">
        <is>
          <t>1271 SANDRA SALAZAR ESCOBAR</t>
        </is>
      </c>
    </row>
    <row r="440">
      <c r="A440" s="5" t="inlineStr">
        <is>
          <t>CCAJ-SC39/105/2023</t>
        </is>
      </c>
      <c r="B440" s="6" t="n">
        <v>44991.82789079861</v>
      </c>
      <c r="C440" s="5" t="inlineStr">
        <is>
          <t>1386 EINAR CHOQUETIJLLA - COBRADOR</t>
        </is>
      </c>
      <c r="D440" s="17" t="n">
        <v>45173282075</v>
      </c>
      <c r="E440" s="5" t="inlineStr">
        <is>
          <t>BANCO INDUSTRIAL-100070049</t>
        </is>
      </c>
      <c r="H440" s="9" t="n">
        <v>1727.76</v>
      </c>
      <c r="I440" s="5" t="inlineStr">
        <is>
          <t>DEPÓSITO BANCARIO</t>
        </is>
      </c>
      <c r="J440" s="5" t="inlineStr">
        <is>
          <t>1271 SANDRA SALAZAR ESCOBAR</t>
        </is>
      </c>
    </row>
    <row r="441">
      <c r="A441" s="5" t="inlineStr">
        <is>
          <t>CCAJ-SC39/105/2023</t>
        </is>
      </c>
      <c r="B441" s="6" t="n">
        <v>44991.82789079861</v>
      </c>
      <c r="C441" s="5" t="inlineStr">
        <is>
          <t>1386 EINAR CHOQUETIJLLA - COBRADOR</t>
        </is>
      </c>
      <c r="D441" s="17" t="n">
        <v>45153222769</v>
      </c>
      <c r="E441" s="5" t="inlineStr">
        <is>
          <t>BANCO INDUSTRIAL-100070049</t>
        </is>
      </c>
      <c r="H441" s="9" t="n">
        <v>265.54</v>
      </c>
      <c r="I441" s="5" t="inlineStr">
        <is>
          <t>DEPÓSITO BANCARIO</t>
        </is>
      </c>
      <c r="J441" s="5" t="inlineStr">
        <is>
          <t>1271 SANDRA SALAZAR ESCOBAR</t>
        </is>
      </c>
    </row>
    <row r="442">
      <c r="A442" s="5" t="inlineStr">
        <is>
          <t>CCAJ-SC39/105/2023</t>
        </is>
      </c>
      <c r="B442" s="6" t="n">
        <v>44991.82789079861</v>
      </c>
      <c r="C442" s="5" t="inlineStr">
        <is>
          <t>1386 EINAR CHOQUETIJLLA - COBRADOR</t>
        </is>
      </c>
      <c r="D442" s="17" t="n">
        <v>45113376065</v>
      </c>
      <c r="E442" s="5" t="inlineStr">
        <is>
          <t>BANCO INDUSTRIAL-100070049</t>
        </is>
      </c>
      <c r="H442" s="9" t="n">
        <v>360.6</v>
      </c>
      <c r="I442" s="5" t="inlineStr">
        <is>
          <t>DEPÓSITO BANCARIO</t>
        </is>
      </c>
      <c r="J442" s="5" t="inlineStr">
        <is>
          <t>1271 SANDRA SALAZAR ESCOBAR</t>
        </is>
      </c>
    </row>
    <row r="443">
      <c r="A443" s="5" t="inlineStr">
        <is>
          <t>CCAJ-SC39/105/2023</t>
        </is>
      </c>
      <c r="B443" s="6" t="n">
        <v>44991.82789079861</v>
      </c>
      <c r="C443" s="5" t="inlineStr">
        <is>
          <t>1386 EINAR CHOQUETIJLLA - COBRADOR</t>
        </is>
      </c>
      <c r="D443" s="17" t="n">
        <v>45153222819</v>
      </c>
      <c r="E443" s="5" t="inlineStr">
        <is>
          <t>BANCO INDUSTRIAL-100070049</t>
        </is>
      </c>
      <c r="H443" s="9" t="n">
        <v>6966.54</v>
      </c>
      <c r="I443" s="5" t="inlineStr">
        <is>
          <t>DEPÓSITO BANCARIO</t>
        </is>
      </c>
      <c r="J443" s="5" t="inlineStr">
        <is>
          <t>1271 SANDRA SALAZAR ESCOBAR</t>
        </is>
      </c>
    </row>
    <row r="444">
      <c r="A444" s="5" t="inlineStr">
        <is>
          <t>CCAJ-SC39/105/2023</t>
        </is>
      </c>
      <c r="B444" s="6" t="n">
        <v>44991.82789079861</v>
      </c>
      <c r="C444" s="5" t="inlineStr">
        <is>
          <t>1386 EINAR CHOQUETIJLLA - COBRADOR</t>
        </is>
      </c>
      <c r="D444" s="17" t="n">
        <v>45123360799</v>
      </c>
      <c r="E444" s="5" t="inlineStr">
        <is>
          <t>BANCO INDUSTRIAL-100070049</t>
        </is>
      </c>
      <c r="H444" s="9" t="n">
        <v>1180</v>
      </c>
      <c r="I444" s="5" t="inlineStr">
        <is>
          <t>DEPÓSITO BANCARIO</t>
        </is>
      </c>
      <c r="J444" s="5" t="inlineStr">
        <is>
          <t>1271 SANDRA SALAZAR ESCOBAR</t>
        </is>
      </c>
    </row>
    <row r="445">
      <c r="A445" s="5" t="inlineStr">
        <is>
          <t>CCAJ-SC39/105/2023</t>
        </is>
      </c>
      <c r="B445" s="6" t="n">
        <v>44991.82789079861</v>
      </c>
      <c r="C445" s="5" t="inlineStr">
        <is>
          <t>1386 EINAR CHOQUETIJLLA - COBRADOR</t>
        </is>
      </c>
      <c r="D445" s="7" t="n">
        <v>139194</v>
      </c>
      <c r="E445" s="5" t="inlineStr">
        <is>
          <t>BANCO DE CREDITO-7015054675359</t>
        </is>
      </c>
      <c r="H445" s="9" t="n">
        <v>286</v>
      </c>
      <c r="I445" s="5" t="inlineStr">
        <is>
          <t>DEPÓSITO BANCARIO</t>
        </is>
      </c>
      <c r="J445" s="5" t="inlineStr">
        <is>
          <t>1989 PATRICIA MARCELA UGALDE QUIROZ</t>
        </is>
      </c>
    </row>
    <row r="446">
      <c r="A446" s="5" t="inlineStr">
        <is>
          <t>CCAJ-SC39/105/2023</t>
        </is>
      </c>
      <c r="B446" s="6" t="n">
        <v>44991.82789079861</v>
      </c>
      <c r="C446" s="5" t="inlineStr">
        <is>
          <t>1386 EINAR CHOQUETIJLLA - COBRADOR</t>
        </is>
      </c>
      <c r="D446" s="17" t="n">
        <v>45123362270</v>
      </c>
      <c r="E446" s="5" t="inlineStr">
        <is>
          <t>BANCO INDUSTRIAL-100070049</t>
        </is>
      </c>
      <c r="H446" s="9" t="n">
        <v>1028.52</v>
      </c>
      <c r="I446" s="5" t="inlineStr">
        <is>
          <t>DEPÓSITO BANCARIO</t>
        </is>
      </c>
      <c r="J446" s="5" t="inlineStr">
        <is>
          <t>1271 SANDRA SALAZAR ESCOBAR</t>
        </is>
      </c>
    </row>
    <row r="447">
      <c r="A447" s="5" t="inlineStr">
        <is>
          <t>CCAJ-SC39/105/2023</t>
        </is>
      </c>
      <c r="B447" s="6" t="n">
        <v>44991.82789079861</v>
      </c>
      <c r="C447" s="5" t="inlineStr">
        <is>
          <t>1386 EINAR CHOQUETIJLLA - COBRADOR</t>
        </is>
      </c>
      <c r="D447" s="17" t="n">
        <v>45113377863</v>
      </c>
      <c r="E447" s="5" t="inlineStr">
        <is>
          <t>BANCO INDUSTRIAL-100070049</t>
        </is>
      </c>
      <c r="H447" s="9" t="n">
        <v>1460.9</v>
      </c>
      <c r="I447" s="5" t="inlineStr">
        <is>
          <t>DEPÓSITO BANCARIO</t>
        </is>
      </c>
      <c r="J447" s="5" t="inlineStr">
        <is>
          <t>1271 SANDRA SALAZAR ESCOBAR</t>
        </is>
      </c>
    </row>
    <row r="448">
      <c r="A448" s="5" t="inlineStr">
        <is>
          <t>CCAJ-SC39/105/2023</t>
        </is>
      </c>
      <c r="B448" s="6" t="n">
        <v>44991.82789079861</v>
      </c>
      <c r="C448" s="5" t="inlineStr">
        <is>
          <t>1386 EINAR CHOQUETIJLLA - COBRADOR</t>
        </is>
      </c>
      <c r="D448" s="17" t="n">
        <v>45133227560</v>
      </c>
      <c r="E448" s="5" t="inlineStr">
        <is>
          <t>BANCO INDUSTRIAL-100070049</t>
        </is>
      </c>
      <c r="H448" s="9" t="n">
        <v>892.4</v>
      </c>
      <c r="I448" s="5" t="inlineStr">
        <is>
          <t>DEPÓSITO BANCARIO</t>
        </is>
      </c>
      <c r="J448" s="5" t="inlineStr">
        <is>
          <t>1271 SANDRA SALAZAR ESCOBAR</t>
        </is>
      </c>
    </row>
    <row r="449">
      <c r="A449" s="5" t="inlineStr">
        <is>
          <t>CCAJ-SC39/105/2023</t>
        </is>
      </c>
      <c r="B449" s="6" t="n">
        <v>44991.82789079861</v>
      </c>
      <c r="C449" s="5" t="inlineStr">
        <is>
          <t>1386 EINAR CHOQUETIJLLA - COBRADOR</t>
        </is>
      </c>
      <c r="D449" s="17" t="n">
        <v>45123362559</v>
      </c>
      <c r="E449" s="5" t="inlineStr">
        <is>
          <t>BANCO INDUSTRIAL-100070049</t>
        </is>
      </c>
      <c r="H449" s="9" t="n">
        <v>198</v>
      </c>
      <c r="I449" s="5" t="inlineStr">
        <is>
          <t>DEPÓSITO BANCARIO</t>
        </is>
      </c>
      <c r="J449" s="5" t="inlineStr">
        <is>
          <t>1271 SANDRA SALAZAR ESCOBAR</t>
        </is>
      </c>
    </row>
    <row r="450">
      <c r="A450" s="5" t="inlineStr">
        <is>
          <t>CCAJ-SC39/105/2023</t>
        </is>
      </c>
      <c r="B450" s="6" t="n">
        <v>44991.82789079861</v>
      </c>
      <c r="C450" s="5" t="inlineStr">
        <is>
          <t>1386 EINAR CHOQUETIJLLA - COBRADOR</t>
        </is>
      </c>
      <c r="D450" s="17" t="n">
        <v>45153217710</v>
      </c>
      <c r="E450" s="5" t="inlineStr">
        <is>
          <t>BANCO INDUSTRIAL-100070049</t>
        </is>
      </c>
      <c r="H450" s="9" t="n">
        <v>5071.65</v>
      </c>
      <c r="I450" s="5" t="inlineStr">
        <is>
          <t>DEPÓSITO BANCARIO</t>
        </is>
      </c>
      <c r="J450" s="8" t="inlineStr">
        <is>
          <t>1972 FLAVIA GALEAN MALLON</t>
        </is>
      </c>
    </row>
    <row r="451">
      <c r="A451" s="5" t="inlineStr">
        <is>
          <t>CCAJ-SC39/105/2023</t>
        </is>
      </c>
      <c r="B451" s="6" t="n">
        <v>44991.82789079861</v>
      </c>
      <c r="C451" s="5" t="inlineStr">
        <is>
          <t>1386 EINAR CHOQUETIJLLA - COBRADOR</t>
        </is>
      </c>
      <c r="D451" s="7" t="n">
        <v>84538</v>
      </c>
      <c r="E451" s="5" t="inlineStr">
        <is>
          <t>BANCO DE CREDITO-7015054675359</t>
        </is>
      </c>
      <c r="H451" s="9" t="n">
        <v>44753.55</v>
      </c>
      <c r="I451" s="5" t="inlineStr">
        <is>
          <t>DEPÓSITO BANCARIO</t>
        </is>
      </c>
      <c r="J451" s="8" t="inlineStr">
        <is>
          <t>1972 FLAVIA GALEAN MALLON</t>
        </is>
      </c>
    </row>
    <row r="452">
      <c r="A452" s="5" t="inlineStr">
        <is>
          <t>CCAJ-SC39/105/2023</t>
        </is>
      </c>
      <c r="B452" s="6" t="n">
        <v>44991.82789079861</v>
      </c>
      <c r="C452" s="5" t="inlineStr">
        <is>
          <t>1386 EINAR CHOQUETIJLLA - COBRADOR</t>
        </is>
      </c>
      <c r="D452" s="7" t="n">
        <v>82095</v>
      </c>
      <c r="E452" s="5" t="inlineStr">
        <is>
          <t>BANCO DE CREDITO-7015054675359</t>
        </is>
      </c>
      <c r="H452" s="9" t="n">
        <v>33471.67</v>
      </c>
      <c r="I452" s="5" t="inlineStr">
        <is>
          <t>DEPÓSITO BANCARIO</t>
        </is>
      </c>
      <c r="J452" s="8" t="inlineStr">
        <is>
          <t>1972 FLAVIA GALEAN MALLON</t>
        </is>
      </c>
    </row>
    <row r="453">
      <c r="A453" s="5" t="inlineStr">
        <is>
          <t>CCAJ-SC39/105/2023</t>
        </is>
      </c>
      <c r="B453" s="6" t="n">
        <v>44991.82789079861</v>
      </c>
      <c r="C453" s="5" t="inlineStr">
        <is>
          <t>1386 EINAR CHOQUETIJLLA - COBRADOR</t>
        </is>
      </c>
      <c r="D453" s="17" t="n">
        <v>45143590453</v>
      </c>
      <c r="E453" s="5" t="inlineStr">
        <is>
          <t>BANCO INDUSTRIAL-100070049</t>
        </is>
      </c>
      <c r="H453" s="9" t="n">
        <v>10554.6</v>
      </c>
      <c r="I453" s="5" t="inlineStr">
        <is>
          <t>DEPÓSITO BANCARIO</t>
        </is>
      </c>
      <c r="J453" s="8" t="inlineStr">
        <is>
          <t>1972 FLAVIA GALEAN MALLON</t>
        </is>
      </c>
    </row>
    <row r="454">
      <c r="A454" s="5" t="inlineStr">
        <is>
          <t>CCAJ-SC39/105/2023</t>
        </is>
      </c>
      <c r="B454" s="6" t="n">
        <v>44991.82789079861</v>
      </c>
      <c r="C454" s="5" t="inlineStr">
        <is>
          <t>1386 EINAR CHOQUETIJLLA - COBRADOR</t>
        </is>
      </c>
      <c r="D454" s="17" t="n">
        <v>45163316158</v>
      </c>
      <c r="E454" s="5" t="inlineStr">
        <is>
          <t>BANCO INDUSTRIAL-100070049</t>
        </is>
      </c>
      <c r="H454" s="9" t="n">
        <v>12594.5</v>
      </c>
      <c r="I454" s="5" t="inlineStr">
        <is>
          <t>DEPÓSITO BANCARIO</t>
        </is>
      </c>
      <c r="J454" s="8" t="inlineStr">
        <is>
          <t>1972 FLAVIA GALEAN MALLON</t>
        </is>
      </c>
    </row>
    <row r="455">
      <c r="A455" s="5" t="inlineStr">
        <is>
          <t>CCAJ-SC39/105/2023</t>
        </is>
      </c>
      <c r="B455" s="6" t="n">
        <v>44991.82789079861</v>
      </c>
      <c r="C455" s="5" t="inlineStr">
        <is>
          <t>1386 EINAR CHOQUETIJLLA - COBRADOR</t>
        </is>
      </c>
      <c r="D455" s="17" t="n">
        <v>45153224562</v>
      </c>
      <c r="E455" s="5" t="inlineStr">
        <is>
          <t>BANCO INDUSTRIAL-100070049</t>
        </is>
      </c>
      <c r="H455" s="9" t="n">
        <v>13400</v>
      </c>
      <c r="I455" s="5" t="inlineStr">
        <is>
          <t>DEPÓSITO BANCARIO</t>
        </is>
      </c>
      <c r="J455" s="8" t="inlineStr">
        <is>
          <t>1972 FLAVIA GALEAN MALLON</t>
        </is>
      </c>
    </row>
    <row r="456">
      <c r="A456" s="5" t="inlineStr">
        <is>
          <t>CCAJ-SC39/105/2023</t>
        </is>
      </c>
      <c r="B456" s="6" t="n">
        <v>44991.82789079861</v>
      </c>
      <c r="C456" s="5" t="inlineStr">
        <is>
          <t>1386 EINAR CHOQUETIJLLA - COBRADOR</t>
        </is>
      </c>
      <c r="D456" s="17" t="n">
        <v>45123360181</v>
      </c>
      <c r="E456" s="5" t="inlineStr">
        <is>
          <t>BANCO INDUSTRIAL-100070049</t>
        </is>
      </c>
      <c r="H456" s="9" t="n">
        <v>19566</v>
      </c>
      <c r="I456" s="5" t="inlineStr">
        <is>
          <t>DEPÓSITO BANCARIO</t>
        </is>
      </c>
      <c r="J456" s="8" t="inlineStr">
        <is>
          <t>1972 FLAVIA GALEAN MALLON</t>
        </is>
      </c>
    </row>
    <row r="457">
      <c r="A457" s="5" t="inlineStr">
        <is>
          <t>CCAJ-SC39/105/2023</t>
        </is>
      </c>
      <c r="B457" s="6" t="n">
        <v>44991.82789079861</v>
      </c>
      <c r="C457" s="5" t="inlineStr">
        <is>
          <t>1386 EINAR CHOQUETIJLLA - COBRADOR</t>
        </is>
      </c>
      <c r="D457" s="17" t="n">
        <v>45173282111</v>
      </c>
      <c r="E457" s="5" t="inlineStr">
        <is>
          <t>BANCO INDUSTRIAL-100070049</t>
        </is>
      </c>
      <c r="H457" s="9" t="n">
        <v>5275</v>
      </c>
      <c r="I457" s="5" t="inlineStr">
        <is>
          <t>DEPÓSITO BANCARIO</t>
        </is>
      </c>
      <c r="J457" s="8" t="inlineStr">
        <is>
          <t>1972 FLAVIA GALEAN MALLON</t>
        </is>
      </c>
    </row>
    <row r="458">
      <c r="A458" s="5" t="inlineStr">
        <is>
          <t>CCAJ-SC39/105/2023</t>
        </is>
      </c>
      <c r="B458" s="6" t="n">
        <v>44991.82789079861</v>
      </c>
      <c r="C458" s="5" t="inlineStr">
        <is>
          <t>1386 EINAR CHOQUETIJLLA - COBRADOR</t>
        </is>
      </c>
      <c r="D458" s="7" t="n">
        <v>81655</v>
      </c>
      <c r="E458" s="5" t="inlineStr">
        <is>
          <t>BANCO DE CREDITO-7015054675359</t>
        </is>
      </c>
      <c r="H458" s="9" t="n">
        <v>500</v>
      </c>
      <c r="I458" s="5" t="inlineStr">
        <is>
          <t>DEPÓSITO BANCARIO</t>
        </is>
      </c>
      <c r="J458" s="8" t="inlineStr">
        <is>
          <t>1973 BASILIA CRUZ AJARACHI</t>
        </is>
      </c>
    </row>
    <row r="459">
      <c r="A459" s="5" t="inlineStr">
        <is>
          <t>CCAJ-SC39/105/2023</t>
        </is>
      </c>
      <c r="B459" s="6" t="n">
        <v>44991.82789079861</v>
      </c>
      <c r="C459" s="5" t="inlineStr">
        <is>
          <t>1386 EINAR CHOQUETIJLLA - COBRADOR</t>
        </is>
      </c>
      <c r="D459" s="7" t="n">
        <v>364883</v>
      </c>
      <c r="E459" s="5" t="inlineStr">
        <is>
          <t>BANCO DE CREDITO-7015054675359</t>
        </is>
      </c>
      <c r="H459" s="9" t="n">
        <v>300</v>
      </c>
      <c r="I459" s="5" t="inlineStr">
        <is>
          <t>DEPÓSITO BANCARIO</t>
        </is>
      </c>
      <c r="J459" s="5" t="inlineStr">
        <is>
          <t>3046 CLAUDIA ELEN CASTRO DELGADILLO</t>
        </is>
      </c>
    </row>
    <row r="460">
      <c r="A460" s="5" t="inlineStr">
        <is>
          <t>CCAJ-SC39/105/2023</t>
        </is>
      </c>
      <c r="B460" s="6" t="n">
        <v>44991.82789079861</v>
      </c>
      <c r="C460" s="5" t="inlineStr">
        <is>
          <t>1386 EINAR CHOQUETIJLLA - COBRADOR</t>
        </is>
      </c>
      <c r="D460" s="7" t="n">
        <v>182600</v>
      </c>
      <c r="E460" s="5" t="inlineStr">
        <is>
          <t>BANCO DE CREDITO-7015054675359</t>
        </is>
      </c>
      <c r="H460" s="9" t="n">
        <v>1500</v>
      </c>
      <c r="I460" s="5" t="inlineStr">
        <is>
          <t>DEPÓSITO BANCARIO</t>
        </is>
      </c>
      <c r="J460" s="8" t="inlineStr">
        <is>
          <t>1973 BASILIA CRUZ AJARACHI</t>
        </is>
      </c>
    </row>
    <row r="461">
      <c r="A461" s="5" t="inlineStr">
        <is>
          <t>CCAJ-SC39/105/2023</t>
        </is>
      </c>
      <c r="B461" s="6" t="n">
        <v>44991.82789079861</v>
      </c>
      <c r="C461" s="5" t="inlineStr">
        <is>
          <t>1386 EINAR CHOQUETIJLLA - COBRADOR</t>
        </is>
      </c>
      <c r="D461" s="7" t="n">
        <v>272552</v>
      </c>
      <c r="E461" s="5" t="inlineStr">
        <is>
          <t>BANCO DE CREDITO-7015054675359</t>
        </is>
      </c>
      <c r="H461" s="9" t="n">
        <v>4008</v>
      </c>
      <c r="I461" s="5" t="inlineStr">
        <is>
          <t>DEPÓSITO BANCARIO</t>
        </is>
      </c>
      <c r="J461" s="5" t="inlineStr">
        <is>
          <t>1989 PATRICIA MARCELA UGALDE QUIROZ</t>
        </is>
      </c>
    </row>
    <row r="462">
      <c r="A462" s="5" t="inlineStr">
        <is>
          <t>CCAJ-SC39/105/2023</t>
        </is>
      </c>
      <c r="B462" s="6" t="n">
        <v>44991.82789079861</v>
      </c>
      <c r="C462" s="5" t="inlineStr">
        <is>
          <t>1386 EINAR CHOQUETIJLLA - COBRADOR</t>
        </is>
      </c>
      <c r="D462" s="17" t="n">
        <v>45143591704</v>
      </c>
      <c r="E462" s="5" t="inlineStr">
        <is>
          <t>BANCO INDUSTRIAL-100070049</t>
        </is>
      </c>
      <c r="H462" s="9" t="n">
        <v>883</v>
      </c>
      <c r="I462" s="5" t="inlineStr">
        <is>
          <t>DEPÓSITO BANCARIO</t>
        </is>
      </c>
      <c r="J462" s="8" t="inlineStr">
        <is>
          <t>1972 FLAVIA GALEAN MALLON</t>
        </is>
      </c>
    </row>
    <row r="463">
      <c r="A463" s="5" t="inlineStr">
        <is>
          <t>CCAJ-SC39/105/2023</t>
        </is>
      </c>
      <c r="B463" s="6" t="n">
        <v>44991.82789079861</v>
      </c>
      <c r="C463" s="5" t="inlineStr">
        <is>
          <t>1386 EINAR CHOQUETIJLLA - COBRADOR</t>
        </is>
      </c>
      <c r="D463" s="17" t="n">
        <v>45143591359</v>
      </c>
      <c r="E463" s="5" t="inlineStr">
        <is>
          <t>BANCO INDUSTRIAL-100070049</t>
        </is>
      </c>
      <c r="H463" s="9" t="n">
        <v>813.36</v>
      </c>
      <c r="I463" s="5" t="inlineStr">
        <is>
          <t>DEPÓSITO BANCARIO</t>
        </is>
      </c>
      <c r="J463" s="5" t="inlineStr">
        <is>
          <t>1989 PATRICIA MARCELA UGALDE QUIROZ</t>
        </is>
      </c>
    </row>
    <row r="464">
      <c r="A464" s="5" t="inlineStr">
        <is>
          <t>CCAJ-SC39/105/2023</t>
        </is>
      </c>
      <c r="B464" s="6" t="n">
        <v>44991.82789079861</v>
      </c>
      <c r="C464" s="5" t="inlineStr">
        <is>
          <t>1386 EINAR CHOQUETIJLLA - COBRADOR</t>
        </is>
      </c>
      <c r="D464" s="17" t="n">
        <v>45143591645</v>
      </c>
      <c r="E464" s="5" t="inlineStr">
        <is>
          <t>BANCO INDUSTRIAL-100070049</t>
        </is>
      </c>
      <c r="H464" s="9" t="n">
        <v>5614.74</v>
      </c>
      <c r="I464" s="5" t="inlineStr">
        <is>
          <t>DEPÓSITO BANCARIO</t>
        </is>
      </c>
      <c r="J464" s="5" t="inlineStr">
        <is>
          <t>1989 PATRICIA MARCELA UGALDE QUIROZ</t>
        </is>
      </c>
    </row>
    <row r="465">
      <c r="A465" s="5" t="inlineStr">
        <is>
          <t>CCAJ-SC39/105/2023</t>
        </is>
      </c>
      <c r="B465" s="6" t="n">
        <v>44991.82789079861</v>
      </c>
      <c r="C465" s="5" t="inlineStr">
        <is>
          <t>1386 EINAR CHOQUETIJLLA - COBRADOR</t>
        </is>
      </c>
      <c r="D465" s="17" t="n">
        <v>45133229039</v>
      </c>
      <c r="E465" s="5" t="inlineStr">
        <is>
          <t>BANCO INDUSTRIAL-100070049</t>
        </is>
      </c>
      <c r="H465" s="9" t="n">
        <v>456</v>
      </c>
      <c r="I465" s="5" t="inlineStr">
        <is>
          <t>DEPÓSITO BANCARIO</t>
        </is>
      </c>
      <c r="J465" s="8" t="inlineStr">
        <is>
          <t>1972 FLAVIA GALEAN MALLON</t>
        </is>
      </c>
    </row>
    <row r="466">
      <c r="A466" s="5" t="inlineStr">
        <is>
          <t>CCAJ-SC39/105/2023</t>
        </is>
      </c>
      <c r="B466" s="6" t="n">
        <v>44991.82789079861</v>
      </c>
      <c r="C466" s="5" t="inlineStr">
        <is>
          <t>1386 EINAR CHOQUETIJLLA - COBRADOR</t>
        </is>
      </c>
      <c r="D466" s="17" t="n">
        <v>45113378529</v>
      </c>
      <c r="E466" s="5" t="inlineStr">
        <is>
          <t>BANCO INDUSTRIAL-100070049</t>
        </is>
      </c>
      <c r="H466" s="9" t="n">
        <v>5678</v>
      </c>
      <c r="I466" s="5" t="inlineStr">
        <is>
          <t>DEPÓSITO BANCARIO</t>
        </is>
      </c>
      <c r="J466" s="5" t="inlineStr">
        <is>
          <t>1989 PATRICIA MARCELA UGALDE QUIROZ</t>
        </is>
      </c>
    </row>
    <row r="467">
      <c r="A467" s="5" t="inlineStr">
        <is>
          <t>CCAJ-SC39/105/2023</t>
        </is>
      </c>
      <c r="B467" s="6" t="n">
        <v>44991.82789079861</v>
      </c>
      <c r="C467" s="5" t="inlineStr">
        <is>
          <t>1386 EINAR CHOQUETIJLLA - COBRADOR</t>
        </is>
      </c>
      <c r="D467" s="7" t="n">
        <v>8442675</v>
      </c>
      <c r="E467" s="5" t="inlineStr">
        <is>
          <t>MERCANTIL SANTA CRUZ-4010678183</t>
        </is>
      </c>
      <c r="H467" s="9" t="n">
        <v>2352.6</v>
      </c>
      <c r="I467" s="5" t="inlineStr">
        <is>
          <t>DEPÓSITO BANCARIO</t>
        </is>
      </c>
      <c r="J467" s="5" t="inlineStr">
        <is>
          <t>4307 PEDRO GALARZA TERCEROS</t>
        </is>
      </c>
    </row>
    <row r="468">
      <c r="A468" s="5" t="inlineStr">
        <is>
          <t>CCAJ-SC39/105/2023</t>
        </is>
      </c>
      <c r="B468" s="6" t="n">
        <v>44991.82789079861</v>
      </c>
      <c r="C468" s="5" t="inlineStr">
        <is>
          <t>1386 EINAR CHOQUETIJLLA - COBRADOR</t>
        </is>
      </c>
      <c r="D468" s="17" t="n">
        <v>45153225355</v>
      </c>
      <c r="E468" s="5" t="inlineStr">
        <is>
          <t>BANCO INDUSTRIAL-100070049</t>
        </is>
      </c>
      <c r="H468" s="9" t="n">
        <v>1790</v>
      </c>
      <c r="I468" s="5" t="inlineStr">
        <is>
          <t>DEPÓSITO BANCARIO</t>
        </is>
      </c>
      <c r="J468" s="5" t="inlineStr">
        <is>
          <t>1989 PATRICIA MARCELA UGALDE QUIROZ</t>
        </is>
      </c>
    </row>
    <row r="469">
      <c r="A469" s="5" t="inlineStr">
        <is>
          <t>CCAJ-SC39/105/2023</t>
        </is>
      </c>
      <c r="B469" s="6" t="n">
        <v>44991.82789079861</v>
      </c>
      <c r="C469" s="5" t="inlineStr">
        <is>
          <t>1386 EINAR CHOQUETIJLLA - COBRADOR</t>
        </is>
      </c>
      <c r="D469" s="17" t="n">
        <v>45163316850</v>
      </c>
      <c r="E469" s="5" t="inlineStr">
        <is>
          <t>BANCO INDUSTRIAL-100070049</t>
        </is>
      </c>
      <c r="H469" s="9" t="n">
        <v>1386</v>
      </c>
      <c r="I469" s="5" t="inlineStr">
        <is>
          <t>DEPÓSITO BANCARIO</t>
        </is>
      </c>
      <c r="J469" s="5" t="inlineStr">
        <is>
          <t>1989 PATRICIA MARCELA UGALDE QUIROZ</t>
        </is>
      </c>
    </row>
    <row r="470">
      <c r="A470" s="5" t="inlineStr">
        <is>
          <t>CCAJ-SC39/105/2023</t>
        </is>
      </c>
      <c r="B470" s="6" t="n">
        <v>44991.82789079861</v>
      </c>
      <c r="C470" s="5" t="inlineStr">
        <is>
          <t>1386 EINAR CHOQUETIJLLA - COBRADOR</t>
        </is>
      </c>
      <c r="D470" s="7" t="n">
        <v>158639</v>
      </c>
      <c r="E470" s="5" t="inlineStr">
        <is>
          <t>BANCO DE CREDITO-7015054675359</t>
        </is>
      </c>
      <c r="H470" s="9" t="n">
        <v>2670</v>
      </c>
      <c r="I470" s="5" t="inlineStr">
        <is>
          <t>DEPÓSITO BANCARIO</t>
        </is>
      </c>
      <c r="J470" s="5" t="inlineStr">
        <is>
          <t>1989 PATRICIA MARCELA UGALDE QUIROZ</t>
        </is>
      </c>
    </row>
    <row r="471">
      <c r="A471" s="5" t="inlineStr">
        <is>
          <t>CCAJ-SC39/105/2023</t>
        </is>
      </c>
      <c r="B471" s="6" t="n">
        <v>44991.82789079861</v>
      </c>
      <c r="C471" s="5" t="inlineStr">
        <is>
          <t>1386 EINAR CHOQUETIJLLA - COBRADOR</t>
        </is>
      </c>
      <c r="D471" s="7" t="n">
        <v>373041</v>
      </c>
      <c r="E471" s="5" t="inlineStr">
        <is>
          <t>BANCO DE CREDITO-7015054675359</t>
        </is>
      </c>
      <c r="H471" s="9" t="n">
        <v>2632.5</v>
      </c>
      <c r="I471" s="5" t="inlineStr">
        <is>
          <t>DEPÓSITO BANCARIO</t>
        </is>
      </c>
      <c r="J471" s="5" t="inlineStr">
        <is>
          <t>1989 PATRICIA MARCELA UGALDE QUIROZ</t>
        </is>
      </c>
    </row>
    <row r="472">
      <c r="A472" s="5" t="inlineStr">
        <is>
          <t>CCAJ-SC39/105/2023</t>
        </is>
      </c>
      <c r="B472" s="6" t="n">
        <v>44991.82789079861</v>
      </c>
      <c r="C472" s="5" t="inlineStr">
        <is>
          <t>1386 EINAR CHOQUETIJLLA - COBRADOR</t>
        </is>
      </c>
      <c r="D472" s="7" t="n">
        <v>418358</v>
      </c>
      <c r="E472" s="5" t="inlineStr">
        <is>
          <t>BANCO INDUSTRIAL-100070049</t>
        </is>
      </c>
      <c r="H472" s="9" t="n">
        <v>158210.7</v>
      </c>
      <c r="I472" s="5" t="inlineStr">
        <is>
          <t>DEPÓSITO BANCARIO</t>
        </is>
      </c>
      <c r="J472" s="5" t="inlineStr">
        <is>
          <t>3046 CLAUDIA ELEN CASTRO DELGADILLO</t>
        </is>
      </c>
    </row>
    <row r="473">
      <c r="A473" s="5" t="inlineStr">
        <is>
          <t>CCAJ-SC39/105/2023</t>
        </is>
      </c>
      <c r="B473" s="6" t="n">
        <v>44991.82789079861</v>
      </c>
      <c r="C473" s="5" t="inlineStr">
        <is>
          <t>1386 EINAR CHOQUETIJLLA - COBRADOR</t>
        </is>
      </c>
      <c r="D473" s="7" t="n">
        <v>171543</v>
      </c>
      <c r="E473" s="5" t="inlineStr">
        <is>
          <t>MERCANTIL SANTA CRUZ-4010640108</t>
        </is>
      </c>
      <c r="H473" s="9" t="n">
        <v>8352</v>
      </c>
      <c r="I473" s="5" t="inlineStr">
        <is>
          <t>DEPÓSITO BANCARIO</t>
        </is>
      </c>
      <c r="J473" s="5" t="inlineStr">
        <is>
          <t>4863 MOISES MENACHO MONTAÑO</t>
        </is>
      </c>
    </row>
    <row r="474">
      <c r="A474" s="5" t="inlineStr">
        <is>
          <t>CCAJ-SC39/105/2023</t>
        </is>
      </c>
      <c r="B474" s="6" t="n">
        <v>44991.82789079861</v>
      </c>
      <c r="C474" s="5" t="inlineStr">
        <is>
          <t>1386 EINAR CHOQUETIJLLA - COBRADOR</t>
        </is>
      </c>
      <c r="D474" s="7" t="n"/>
      <c r="E474" s="8" t="n"/>
      <c r="F474" s="9" t="n">
        <v>41245.2</v>
      </c>
      <c r="I474" s="10" t="inlineStr">
        <is>
          <t>EFECTIVO</t>
        </is>
      </c>
      <c r="J474" s="8" t="inlineStr">
        <is>
          <t>1973 BASILIA CRUZ AJARACHI</t>
        </is>
      </c>
    </row>
    <row r="475">
      <c r="A475" s="5" t="inlineStr">
        <is>
          <t>CCAJ-SC39/105/2023</t>
        </is>
      </c>
      <c r="B475" s="6" t="n">
        <v>44991.82789079861</v>
      </c>
      <c r="C475" s="5" t="inlineStr">
        <is>
          <t>1386 EINAR CHOQUETIJLLA - COBRADOR</t>
        </is>
      </c>
      <c r="D475" s="7" t="n"/>
      <c r="E475" s="8" t="n"/>
      <c r="F475" s="9" t="n">
        <v>7472.4</v>
      </c>
      <c r="I475" s="10" t="inlineStr">
        <is>
          <t>EFECTIVO</t>
        </is>
      </c>
      <c r="J475" s="8" t="inlineStr">
        <is>
          <t>2551 EDMUNDO CAYANI M.</t>
        </is>
      </c>
    </row>
    <row r="476">
      <c r="A476" s="5" t="inlineStr">
        <is>
          <t>CCAJ-SC39/105/2023</t>
        </is>
      </c>
      <c r="B476" s="6" t="n">
        <v>44991.82789079861</v>
      </c>
      <c r="C476" s="5" t="inlineStr">
        <is>
          <t>1386 EINAR CHOQUETIJLLA - COBRADOR</t>
        </is>
      </c>
      <c r="D476" s="7" t="n"/>
      <c r="E476" s="8" t="n"/>
      <c r="F476" s="9" t="n">
        <v>3890.7</v>
      </c>
      <c r="I476" s="10" t="inlineStr">
        <is>
          <t>EFECTIVO</t>
        </is>
      </c>
      <c r="J476" s="5" t="inlineStr">
        <is>
          <t>2552 ALVARO JAVIER LOAYZA CACERES</t>
        </is>
      </c>
    </row>
    <row r="477">
      <c r="A477" s="5" t="inlineStr">
        <is>
          <t>CCAJ-SC39/105/2023</t>
        </is>
      </c>
      <c r="B477" s="6" t="n">
        <v>44991.82789079861</v>
      </c>
      <c r="C477" s="5" t="inlineStr">
        <is>
          <t>1386 EINAR CHOQUETIJLLA - COBRADOR</t>
        </is>
      </c>
      <c r="D477" s="7" t="n"/>
      <c r="E477" s="8" t="n"/>
      <c r="F477" s="9" t="n">
        <v>3334.2</v>
      </c>
      <c r="I477" s="10" t="inlineStr">
        <is>
          <t>EFECTIVO</t>
        </is>
      </c>
      <c r="J477" s="8" t="inlineStr">
        <is>
          <t>2932 EUGENIO LOPEZ CESPEDES</t>
        </is>
      </c>
    </row>
    <row r="478">
      <c r="A478" s="5" t="inlineStr">
        <is>
          <t>CCAJ-SC39/105/2023</t>
        </is>
      </c>
      <c r="B478" s="6" t="n">
        <v>44991.82789079861</v>
      </c>
      <c r="C478" s="5" t="inlineStr">
        <is>
          <t>1386 EINAR CHOQUETIJLLA - COBRADOR</t>
        </is>
      </c>
      <c r="D478" s="7" t="n"/>
      <c r="E478" s="8" t="n"/>
      <c r="F478" s="9" t="n">
        <v>3823.5</v>
      </c>
      <c r="I478" s="10" t="inlineStr">
        <is>
          <t>EFECTIVO</t>
        </is>
      </c>
      <c r="J478" s="5" t="inlineStr">
        <is>
          <t>2994 CRISTIAN DEIBY PARDO VILLEGAS</t>
        </is>
      </c>
    </row>
    <row r="479">
      <c r="A479" s="5" t="inlineStr">
        <is>
          <t>CCAJ-SC39/105/2023</t>
        </is>
      </c>
      <c r="B479" s="6" t="n">
        <v>44991.82789079861</v>
      </c>
      <c r="C479" s="5" t="inlineStr">
        <is>
          <t>1386 EINAR CHOQUETIJLLA - COBRADOR</t>
        </is>
      </c>
      <c r="D479" s="7" t="n"/>
      <c r="E479" s="8" t="n"/>
      <c r="F479" s="9" t="n">
        <v>7095.5</v>
      </c>
      <c r="I479" s="10" t="inlineStr">
        <is>
          <t>EFECTIVO</t>
        </is>
      </c>
      <c r="J479" s="8" t="inlineStr">
        <is>
          <t>4309 RODRIGO RAMOS - T03</t>
        </is>
      </c>
    </row>
    <row r="480">
      <c r="A480" s="5" t="inlineStr">
        <is>
          <t>CCAJ-SC39/105/2023</t>
        </is>
      </c>
      <c r="B480" s="6" t="n">
        <v>44991.82789079861</v>
      </c>
      <c r="C480" s="5" t="inlineStr">
        <is>
          <t>1386 EINAR CHOQUETIJLLA - COBRADOR</t>
        </is>
      </c>
      <c r="D480" s="7" t="n"/>
      <c r="E480" s="8" t="n"/>
      <c r="F480" s="9" t="n">
        <v>5317.4</v>
      </c>
      <c r="I480" s="10" t="inlineStr">
        <is>
          <t>EFECTIVO</t>
        </is>
      </c>
      <c r="J480" s="8" t="inlineStr">
        <is>
          <t>4309 RODRIGO RAMOS - T04</t>
        </is>
      </c>
    </row>
    <row r="481">
      <c r="A481" s="5" t="inlineStr">
        <is>
          <t>CCAJ-SC39/105/2023</t>
        </is>
      </c>
      <c r="B481" s="6" t="n">
        <v>44991.82789079861</v>
      </c>
      <c r="C481" s="5" t="inlineStr">
        <is>
          <t>1386 EINAR CHOQUETIJLLA - COBRADOR</t>
        </is>
      </c>
      <c r="D481" s="7" t="n"/>
      <c r="E481" s="8" t="n"/>
      <c r="F481" s="9" t="n">
        <v>3242.5</v>
      </c>
      <c r="I481" s="10" t="inlineStr">
        <is>
          <t>EFECTIVO</t>
        </is>
      </c>
      <c r="J481" s="8" t="inlineStr">
        <is>
          <t>4309 RODRIGO RAMOS - T05</t>
        </is>
      </c>
    </row>
    <row r="482">
      <c r="A482" s="5" t="inlineStr">
        <is>
          <t>CCAJ-SC39/105/2023</t>
        </is>
      </c>
      <c r="B482" s="6" t="n">
        <v>44991.82789079861</v>
      </c>
      <c r="C482" s="5" t="inlineStr">
        <is>
          <t>1386 EINAR CHOQUETIJLLA - COBRADOR</t>
        </is>
      </c>
      <c r="D482" s="7" t="n"/>
      <c r="E482" s="8" t="n"/>
      <c r="F482" s="9" t="n">
        <v>6549.4</v>
      </c>
      <c r="I482" s="10" t="inlineStr">
        <is>
          <t>EFECTIVO</t>
        </is>
      </c>
      <c r="J482" s="8" t="inlineStr">
        <is>
          <t>4309 RODRIGO RAMOS - T06</t>
        </is>
      </c>
    </row>
    <row r="483">
      <c r="A483" s="5" t="inlineStr">
        <is>
          <t>CCAJ-SC39/105/2023</t>
        </is>
      </c>
      <c r="B483" s="6" t="n">
        <v>44991.82789079861</v>
      </c>
      <c r="C483" s="5" t="inlineStr">
        <is>
          <t>1386 EINAR CHOQUETIJLLA - COBRADOR</t>
        </is>
      </c>
      <c r="D483" s="7" t="n"/>
      <c r="E483" s="8" t="n"/>
      <c r="F483" s="9" t="n">
        <v>9692.4</v>
      </c>
      <c r="I483" s="10" t="inlineStr">
        <is>
          <t>EFECTIVO</t>
        </is>
      </c>
      <c r="J483" s="8" t="inlineStr">
        <is>
          <t>4309 RODRIGO RAMOS - T07</t>
        </is>
      </c>
    </row>
    <row r="484">
      <c r="A484" s="5" t="inlineStr">
        <is>
          <t>CCAJ-SC39/105/2023</t>
        </is>
      </c>
      <c r="B484" s="6" t="n">
        <v>44991.82789079861</v>
      </c>
      <c r="C484" s="5" t="inlineStr">
        <is>
          <t>1386 EINAR CHOQUETIJLLA - COBRADOR</t>
        </is>
      </c>
      <c r="D484" s="7" t="n"/>
      <c r="E484" s="8" t="n"/>
      <c r="F484" s="9" t="n">
        <v>26830</v>
      </c>
      <c r="I484" s="10" t="inlineStr">
        <is>
          <t>EFECTIVO</t>
        </is>
      </c>
      <c r="J484" s="8" t="inlineStr">
        <is>
          <t>4309 RODRIGO RAMOS - T09</t>
        </is>
      </c>
    </row>
    <row r="485">
      <c r="A485" s="5" t="inlineStr">
        <is>
          <t>CCAJ-SC39/105/2023</t>
        </is>
      </c>
      <c r="B485" s="6" t="n">
        <v>44991.82789079861</v>
      </c>
      <c r="C485" s="5" t="inlineStr">
        <is>
          <t>1386 EINAR CHOQUETIJLLA - COBRADOR</t>
        </is>
      </c>
      <c r="D485" s="7" t="n"/>
      <c r="E485" s="8" t="n"/>
      <c r="F485" s="9" t="n">
        <v>5527.3</v>
      </c>
      <c r="I485" s="10" t="inlineStr">
        <is>
          <t>EFECTIVO</t>
        </is>
      </c>
      <c r="J485" s="8" t="inlineStr">
        <is>
          <t>4309 RODRIGO RAMOS - T10</t>
        </is>
      </c>
    </row>
    <row r="486">
      <c r="A486" s="5" t="inlineStr">
        <is>
          <t>CCAJ-SC39/105/2023</t>
        </is>
      </c>
      <c r="B486" s="6" t="n">
        <v>44991.82789079861</v>
      </c>
      <c r="C486" s="5" t="inlineStr">
        <is>
          <t>1386 EINAR CHOQUETIJLLA - COBRADOR</t>
        </is>
      </c>
      <c r="D486" s="7" t="n"/>
      <c r="E486" s="8" t="n"/>
      <c r="F486" s="9" t="n">
        <v>11132.2</v>
      </c>
      <c r="I486" s="10" t="inlineStr">
        <is>
          <t>EFECTIVO</t>
        </is>
      </c>
      <c r="J486" s="8" t="inlineStr">
        <is>
          <t>4309 RODRIGO RAMOS - T11</t>
        </is>
      </c>
    </row>
    <row r="487">
      <c r="A487" s="5" t="inlineStr">
        <is>
          <t>CCAJ-SC39/105/2023</t>
        </is>
      </c>
      <c r="B487" s="6" t="n">
        <v>44991.82789079861</v>
      </c>
      <c r="C487" s="5" t="inlineStr">
        <is>
          <t>1386 EINAR CHOQUETIJLLA - COBRADOR</t>
        </is>
      </c>
      <c r="D487" s="7" t="n"/>
      <c r="E487" s="8" t="n"/>
      <c r="F487" s="9" t="n">
        <v>3830.1</v>
      </c>
      <c r="I487" s="10" t="inlineStr">
        <is>
          <t>EFECTIVO</t>
        </is>
      </c>
      <c r="J487" s="8" t="inlineStr">
        <is>
          <t>4309 RODRIGO RAMOS - T14</t>
        </is>
      </c>
    </row>
    <row r="488">
      <c r="A488" s="5" t="inlineStr">
        <is>
          <t>CCAJ-SC39/105/2023</t>
        </is>
      </c>
      <c r="B488" s="6" t="n">
        <v>44991.82789079861</v>
      </c>
      <c r="C488" s="5" t="inlineStr">
        <is>
          <t>1386 EINAR CHOQUETIJLLA - COBRADOR</t>
        </is>
      </c>
      <c r="D488" s="7" t="n"/>
      <c r="E488" s="8" t="n"/>
      <c r="F488" s="9" t="n">
        <v>6755.5</v>
      </c>
      <c r="I488" s="10" t="inlineStr">
        <is>
          <t>EFECTIVO</t>
        </is>
      </c>
      <c r="J488" s="8" t="inlineStr">
        <is>
          <t>4309 RODRIGO RAMOS - T15</t>
        </is>
      </c>
    </row>
    <row r="489">
      <c r="A489" s="5" t="inlineStr">
        <is>
          <t>CCAJ-SC39/105/2023</t>
        </is>
      </c>
      <c r="B489" s="6" t="n">
        <v>44991.82789079861</v>
      </c>
      <c r="C489" s="5" t="inlineStr">
        <is>
          <t>1386 EINAR CHOQUETIJLLA - COBRADOR</t>
        </is>
      </c>
      <c r="D489" s="7" t="n"/>
      <c r="E489" s="8" t="n"/>
      <c r="F489" s="9" t="n">
        <v>158</v>
      </c>
      <c r="I489" s="10" t="inlineStr">
        <is>
          <t>EFECTIVO</t>
        </is>
      </c>
      <c r="J489" s="8" t="inlineStr">
        <is>
          <t>4309 RODRIGO RAMOS - T17</t>
        </is>
      </c>
    </row>
    <row r="490">
      <c r="A490" s="5" t="inlineStr">
        <is>
          <t>CCAJ-SC39/105/2023</t>
        </is>
      </c>
      <c r="B490" s="6" t="n">
        <v>44991.82789079861</v>
      </c>
      <c r="C490" s="5" t="inlineStr">
        <is>
          <t>1386 EINAR CHOQUETIJLLA - COBRADOR</t>
        </is>
      </c>
      <c r="D490" s="7" t="n"/>
      <c r="E490" s="8" t="n"/>
      <c r="F490" s="9" t="n">
        <v>12006</v>
      </c>
      <c r="I490" s="10" t="inlineStr">
        <is>
          <t>EFECTIVO</t>
        </is>
      </c>
      <c r="J490" s="8" t="inlineStr">
        <is>
          <t>4309 RODRIGO RAMOS - T18</t>
        </is>
      </c>
    </row>
    <row r="491">
      <c r="A491" s="5" t="inlineStr">
        <is>
          <t>CCAJ-SC39/105/2023</t>
        </is>
      </c>
      <c r="B491" s="6" t="n">
        <v>44991.82789079861</v>
      </c>
      <c r="C491" s="5" t="inlineStr">
        <is>
          <t>1386 EINAR CHOQUETIJLLA - COBRADOR</t>
        </is>
      </c>
      <c r="D491" s="7" t="n"/>
      <c r="E491" s="8" t="n"/>
      <c r="F491" s="9" t="n">
        <v>20391.8</v>
      </c>
      <c r="I491" s="10" t="inlineStr">
        <is>
          <t>EFECTIVO</t>
        </is>
      </c>
      <c r="J491" s="8" t="inlineStr">
        <is>
          <t>4309 RODRIGO RAMOS - T19</t>
        </is>
      </c>
    </row>
    <row r="492">
      <c r="A492" s="5" t="inlineStr">
        <is>
          <t>CCAJ-SC39/105/2023</t>
        </is>
      </c>
      <c r="B492" s="6" t="n">
        <v>44991.82789079861</v>
      </c>
      <c r="C492" s="5" t="inlineStr">
        <is>
          <t>1386 EINAR CHOQUETIJLLA - COBRADOR</t>
        </is>
      </c>
      <c r="D492" s="7" t="n"/>
      <c r="E492" s="8" t="n"/>
      <c r="F492" s="9" t="n">
        <v>834.6</v>
      </c>
      <c r="I492" s="10" t="inlineStr">
        <is>
          <t>EFECTIVO</t>
        </is>
      </c>
      <c r="J492" s="8" t="inlineStr">
        <is>
          <t>4309 RODRIGO RAMOS - T20</t>
        </is>
      </c>
    </row>
    <row r="493">
      <c r="A493" s="5" t="inlineStr">
        <is>
          <t>CCAJ-SC39/105/2023</t>
        </is>
      </c>
      <c r="B493" s="6" t="n">
        <v>44991.82789079861</v>
      </c>
      <c r="C493" s="5" t="inlineStr">
        <is>
          <t>1386 EINAR CHOQUETIJLLA - COBRADOR</t>
        </is>
      </c>
      <c r="D493" s="7" t="n"/>
      <c r="E493" s="8" t="n"/>
      <c r="F493" s="9" t="n">
        <v>1933</v>
      </c>
      <c r="I493" s="10" t="inlineStr">
        <is>
          <t>EFECTIVO</t>
        </is>
      </c>
      <c r="J493" s="8" t="inlineStr">
        <is>
          <t>4309 RODRIGO RAMOS - T21</t>
        </is>
      </c>
    </row>
    <row r="494">
      <c r="A494" s="5" t="inlineStr">
        <is>
          <t>CCAJ-SC39/105/2023</t>
        </is>
      </c>
      <c r="B494" s="6" t="n">
        <v>44991.82789079861</v>
      </c>
      <c r="C494" s="5" t="inlineStr">
        <is>
          <t>1386 EINAR CHOQUETIJLLA - COBRADOR</t>
        </is>
      </c>
      <c r="D494" s="7" t="n"/>
      <c r="E494" s="8" t="n"/>
      <c r="F494" s="9" t="n">
        <v>15171.5</v>
      </c>
      <c r="I494" s="10" t="inlineStr">
        <is>
          <t>EFECTIVO</t>
        </is>
      </c>
      <c r="J494" s="8" t="inlineStr">
        <is>
          <t>4309 RODRIGO RAMOS - T25</t>
        </is>
      </c>
    </row>
    <row r="495">
      <c r="A495" s="11" t="inlineStr">
        <is>
          <t>SAP</t>
        </is>
      </c>
      <c r="B495" s="3" t="n"/>
      <c r="C495" s="3" t="n"/>
      <c r="D495" s="7" t="n"/>
      <c r="E495" s="8" t="n"/>
      <c r="F495" s="12">
        <f>SUM(F418:G494)</f>
        <v/>
      </c>
      <c r="G495" s="9" t="n"/>
      <c r="I495" s="10" t="n"/>
      <c r="J495" s="5" t="n"/>
    </row>
    <row r="496">
      <c r="A496" s="13" t="inlineStr">
        <is>
          <t>FECHA</t>
        </is>
      </c>
      <c r="B496" s="13" t="inlineStr">
        <is>
          <t>CIERRE DE CAJA</t>
        </is>
      </c>
      <c r="C496" s="13" t="inlineStr">
        <is>
          <t>IMPORTE</t>
        </is>
      </c>
      <c r="D496" s="7" t="n"/>
      <c r="E496" s="8" t="n"/>
      <c r="F496" s="36" t="n"/>
      <c r="G496" s="9" t="n"/>
      <c r="I496" s="10" t="n"/>
      <c r="J496" s="5" t="n"/>
    </row>
    <row r="497" ht="15.75" customHeight="1">
      <c r="A497" s="5" t="n"/>
      <c r="B497" s="6" t="n"/>
      <c r="C497" s="5" t="n"/>
      <c r="D497" s="32" t="n">
        <v>112865460</v>
      </c>
      <c r="E497" s="15" t="n">
        <v>112865700</v>
      </c>
      <c r="I497" s="10" t="n"/>
      <c r="J497" s="5" t="n"/>
    </row>
    <row r="498" ht="15.75" customHeight="1">
      <c r="D498" s="32" t="inlineStr">
        <is>
          <t>112865460</t>
        </is>
      </c>
      <c r="E498" s="32" t="inlineStr">
        <is>
          <t>112865480</t>
        </is>
      </c>
      <c r="F498" s="15" t="n"/>
    </row>
    <row r="499">
      <c r="A499" s="1" t="inlineStr">
        <is>
          <t>Cierre Caja</t>
        </is>
      </c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</row>
    <row r="500">
      <c r="A500" s="3" t="inlineStr">
        <is>
          <t>Del 07/03/2023</t>
        </is>
      </c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</row>
    <row r="501">
      <c r="A501" s="90" t="inlineStr">
        <is>
          <t>Cierre Caja</t>
        </is>
      </c>
      <c r="B501" s="90" t="inlineStr">
        <is>
          <t>Fecha</t>
        </is>
      </c>
      <c r="C501" s="90" t="inlineStr">
        <is>
          <t>Cajero</t>
        </is>
      </c>
      <c r="D501" s="90" t="inlineStr">
        <is>
          <t>Nro Voucher</t>
        </is>
      </c>
      <c r="E501" s="90" t="inlineStr">
        <is>
          <t>Nro Cuenta</t>
        </is>
      </c>
      <c r="F501" s="90" t="inlineStr">
        <is>
          <t>Tipo Ingreso</t>
        </is>
      </c>
      <c r="G501" s="91" t="n"/>
      <c r="H501" s="92" t="n"/>
      <c r="I501" s="90" t="inlineStr">
        <is>
          <t>TIPO DE INGRESO</t>
        </is>
      </c>
      <c r="J501" s="90" t="inlineStr">
        <is>
          <t>Cobrador</t>
        </is>
      </c>
    </row>
    <row r="502">
      <c r="A502" s="93" t="n"/>
      <c r="B502" s="93" t="n"/>
      <c r="C502" s="93" t="n"/>
      <c r="D502" s="93" t="n"/>
      <c r="E502" s="93" t="n"/>
      <c r="F502" s="4" t="inlineStr">
        <is>
          <t>EFECTIVO</t>
        </is>
      </c>
      <c r="G502" s="4" t="inlineStr">
        <is>
          <t>CHEQUE</t>
        </is>
      </c>
      <c r="H502" s="4" t="inlineStr">
        <is>
          <t>TRANSFERENCIA</t>
        </is>
      </c>
      <c r="I502" s="93" t="n"/>
      <c r="J502" s="93" t="n"/>
    </row>
    <row r="503">
      <c r="A503" s="5" t="inlineStr">
        <is>
          <t>CCAJ-SC39/106/2023</t>
        </is>
      </c>
      <c r="B503" s="6" t="n">
        <v>44992.39678869213</v>
      </c>
      <c r="C503" s="5" t="inlineStr">
        <is>
          <t>1386 EINAR CHOQUETIJLLA - COBRADOR</t>
        </is>
      </c>
      <c r="D503" s="10" t="n"/>
      <c r="E503" s="8" t="n"/>
      <c r="G503" s="9" t="n">
        <v>10000</v>
      </c>
      <c r="I503" s="10" t="inlineStr">
        <is>
          <t>CHEQUE</t>
        </is>
      </c>
      <c r="J503" s="8" t="inlineStr">
        <is>
          <t>4309 RODRIGO RAMOS - T24</t>
        </is>
      </c>
    </row>
    <row r="504">
      <c r="A504" s="5" t="inlineStr">
        <is>
          <t>CCAJ-SC39/106/2023</t>
        </is>
      </c>
      <c r="B504" s="6" t="n">
        <v>44992.39678869213</v>
      </c>
      <c r="C504" s="5" t="inlineStr">
        <is>
          <t>1386 EINAR CHOQUETIJLLA - COBRADOR</t>
        </is>
      </c>
      <c r="D504" s="10" t="n"/>
      <c r="E504" s="8" t="n"/>
      <c r="F504" s="9" t="n">
        <v>36371.6</v>
      </c>
      <c r="I504" s="10" t="inlineStr">
        <is>
          <t>EFECTIVO</t>
        </is>
      </c>
      <c r="J504" s="8" t="inlineStr">
        <is>
          <t>3211 PEDRO CAYALO COCA</t>
        </is>
      </c>
    </row>
    <row r="505">
      <c r="A505" s="5" t="inlineStr">
        <is>
          <t>CCAJ-SC39/106/2023</t>
        </is>
      </c>
      <c r="B505" s="6" t="n">
        <v>44992.39678869213</v>
      </c>
      <c r="C505" s="5" t="inlineStr">
        <is>
          <t>1386 EINAR CHOQUETIJLLA - COBRADOR</t>
        </is>
      </c>
      <c r="D505" s="10" t="n"/>
      <c r="E505" s="8" t="n"/>
      <c r="F505" s="9" t="n">
        <v>14732.5</v>
      </c>
      <c r="I505" s="10" t="inlineStr">
        <is>
          <t>EFECTIVO</t>
        </is>
      </c>
      <c r="J505" s="8" t="inlineStr">
        <is>
          <t>4309 RODRIGO RAMOS - T24</t>
        </is>
      </c>
    </row>
    <row r="506">
      <c r="A506" s="11" t="inlineStr">
        <is>
          <t>SAP</t>
        </is>
      </c>
      <c r="B506" s="3" t="n"/>
      <c r="C506" s="3" t="n"/>
      <c r="D506" s="7" t="n"/>
      <c r="E506" s="8" t="n"/>
      <c r="F506" s="26">
        <f>SUM(F503:G505)</f>
        <v/>
      </c>
      <c r="G506" s="9" t="n"/>
      <c r="I506" s="10" t="n"/>
      <c r="J506" s="5" t="n"/>
    </row>
    <row r="507">
      <c r="A507" s="13" t="inlineStr">
        <is>
          <t>FECHA</t>
        </is>
      </c>
      <c r="B507" s="13" t="inlineStr">
        <is>
          <t>CIERRE DE CAJA</t>
        </is>
      </c>
      <c r="C507" s="13" t="inlineStr">
        <is>
          <t>IMPORTE</t>
        </is>
      </c>
      <c r="D507" s="7" t="n"/>
      <c r="E507" s="8" t="n"/>
      <c r="F507" s="56" t="n"/>
      <c r="G507" s="9" t="n"/>
      <c r="I507" s="10" t="n"/>
      <c r="J507" s="5" t="n"/>
    </row>
    <row r="508" ht="15.75" customHeight="1">
      <c r="A508" s="5" t="n"/>
      <c r="B508" s="6" t="n"/>
      <c r="C508" s="5" t="n"/>
      <c r="D508" s="32" t="n">
        <v>112865459</v>
      </c>
      <c r="E508" s="15" t="n">
        <v>112865703</v>
      </c>
      <c r="I508" s="10" t="n"/>
      <c r="J508" s="5" t="n"/>
    </row>
    <row r="509">
      <c r="A509" s="5" t="n"/>
      <c r="B509" s="6" t="n"/>
      <c r="C509" s="5" t="n"/>
      <c r="D509" s="7" t="inlineStr">
        <is>
          <t>112865459</t>
        </is>
      </c>
      <c r="E509" s="8" t="inlineStr">
        <is>
          <t>112865478</t>
        </is>
      </c>
      <c r="G509" s="9" t="n"/>
      <c r="I509" s="10" t="n"/>
      <c r="J509" s="5" t="n"/>
    </row>
    <row r="510">
      <c r="A510" s="5" t="inlineStr">
        <is>
          <t>CCAJ-SC39/107/2023</t>
        </is>
      </c>
      <c r="B510" s="6" t="n">
        <v>44992.86222850694</v>
      </c>
      <c r="C510" s="5" t="inlineStr">
        <is>
          <t>1386 EINAR CHOQUETIJLLA - COBRADOR</t>
        </is>
      </c>
      <c r="D510" s="7" t="n"/>
      <c r="E510" s="8" t="n"/>
      <c r="G510" s="9" t="n">
        <v>1301.86</v>
      </c>
      <c r="I510" s="10" t="inlineStr">
        <is>
          <t>CHEQUE</t>
        </is>
      </c>
      <c r="J510" s="8" t="inlineStr">
        <is>
          <t>1972 FLAVIA GALEAN MALLON</t>
        </is>
      </c>
    </row>
    <row r="511">
      <c r="A511" s="5" t="inlineStr">
        <is>
          <t>CCAJ-SC39/107/2023</t>
        </is>
      </c>
      <c r="B511" s="6" t="n">
        <v>44992.86222850694</v>
      </c>
      <c r="C511" s="5" t="inlineStr">
        <is>
          <t>1386 EINAR CHOQUETIJLLA - COBRADOR</t>
        </is>
      </c>
      <c r="D511" s="7" t="n"/>
      <c r="E511" s="8" t="n"/>
      <c r="G511" s="9" t="n">
        <v>28581.22</v>
      </c>
      <c r="I511" s="10" t="inlineStr">
        <is>
          <t>CHEQUE</t>
        </is>
      </c>
      <c r="J511" s="5" t="inlineStr">
        <is>
          <t>4307 PEDRO GALARZA TERCEROS</t>
        </is>
      </c>
    </row>
    <row r="512">
      <c r="A512" s="5" t="inlineStr">
        <is>
          <t>CCAJ-SC39/107/2023</t>
        </is>
      </c>
      <c r="B512" s="6" t="n">
        <v>44992.86222850694</v>
      </c>
      <c r="C512" s="5" t="inlineStr">
        <is>
          <t>1386 EINAR CHOQUETIJLLA - COBRADOR</t>
        </is>
      </c>
      <c r="D512" s="7" t="n"/>
      <c r="E512" s="8" t="n"/>
      <c r="G512" s="9" t="n">
        <v>785.79</v>
      </c>
      <c r="I512" s="10" t="inlineStr">
        <is>
          <t>CHEQUE</t>
        </is>
      </c>
      <c r="J512" s="8" t="inlineStr">
        <is>
          <t>4309 RODRIGO RAMOS - T17</t>
        </is>
      </c>
    </row>
    <row r="513">
      <c r="A513" s="5" t="inlineStr">
        <is>
          <t>CCAJ-SC39/107/20</t>
        </is>
      </c>
      <c r="B513" s="6" t="n">
        <v>44992.86222850694</v>
      </c>
      <c r="C513" s="5" t="inlineStr">
        <is>
          <t xml:space="preserve">1386 EINAR CHOQUETIJLLA - </t>
        </is>
      </c>
      <c r="D513" s="17" t="n">
        <v>52117069859</v>
      </c>
      <c r="E513" s="5" t="inlineStr">
        <is>
          <t>BANCO INDUSTRIAL-100070049</t>
        </is>
      </c>
      <c r="H513" s="9" t="n">
        <v>15081.56</v>
      </c>
      <c r="I513" s="5" t="inlineStr">
        <is>
          <t>DEPÓSITO BANCARIO</t>
        </is>
      </c>
      <c r="J513" s="8" t="inlineStr">
        <is>
          <t>1972 FLAVIA GALEAN MALLON</t>
        </is>
      </c>
    </row>
    <row r="514">
      <c r="A514" s="5" t="inlineStr">
        <is>
          <t>CCAJ-SC39/107/2023</t>
        </is>
      </c>
      <c r="B514" s="6" t="n">
        <v>44992.86222850694</v>
      </c>
      <c r="C514" s="5" t="inlineStr">
        <is>
          <t>1386 EINAR CHOQUETIJLLA - COBRADOR</t>
        </is>
      </c>
      <c r="D514" s="17" t="n">
        <v>45163318732</v>
      </c>
      <c r="E514" s="5" t="inlineStr">
        <is>
          <t>BANCO INDUSTRIAL-100070049</t>
        </is>
      </c>
      <c r="H514" s="9" t="n">
        <v>12960</v>
      </c>
      <c r="I514" s="5" t="inlineStr">
        <is>
          <t>DEPÓSITO BANCARIO</t>
        </is>
      </c>
      <c r="J514" s="8" t="inlineStr">
        <is>
          <t>1972 FLAVIA GALEAN MALLON</t>
        </is>
      </c>
    </row>
    <row r="515">
      <c r="A515" s="5" t="inlineStr">
        <is>
          <t>CCAJ-SC39/107/2023</t>
        </is>
      </c>
      <c r="B515" s="6" t="n">
        <v>44992.86222850694</v>
      </c>
      <c r="C515" s="5" t="inlineStr">
        <is>
          <t>1386 EINAR CHOQUETIJLLA - COBRADOR</t>
        </is>
      </c>
      <c r="D515" s="17" t="n">
        <v>45113381381</v>
      </c>
      <c r="E515" s="5" t="inlineStr">
        <is>
          <t>BANCO INDUSTRIAL-100070049</t>
        </is>
      </c>
      <c r="H515" s="9" t="n">
        <v>496.68</v>
      </c>
      <c r="I515" s="5" t="inlineStr">
        <is>
          <t>DEPÓSITO BANCARIO</t>
        </is>
      </c>
      <c r="J515" s="8" t="inlineStr">
        <is>
          <t>1972 FLAVIA GALEAN MALLON</t>
        </is>
      </c>
    </row>
    <row r="516">
      <c r="A516" s="5" t="inlineStr">
        <is>
          <t>CCAJ-SC39/107/2023</t>
        </is>
      </c>
      <c r="B516" s="6" t="n">
        <v>44992.86222850694</v>
      </c>
      <c r="C516" s="5" t="inlineStr">
        <is>
          <t>1386 EINAR CHOQUETIJLLA - COBRADOR</t>
        </is>
      </c>
      <c r="D516" s="17" t="n">
        <v>45113381703</v>
      </c>
      <c r="E516" s="5" t="inlineStr">
        <is>
          <t>BANCO INDUSTRIAL-100070049</t>
        </is>
      </c>
      <c r="H516" s="9" t="n">
        <v>752.42</v>
      </c>
      <c r="I516" s="5" t="inlineStr">
        <is>
          <t>DEPÓSITO BANCARIO</t>
        </is>
      </c>
      <c r="J516" s="8" t="inlineStr">
        <is>
          <t>1972 FLAVIA GALEAN MALLON</t>
        </is>
      </c>
    </row>
    <row r="517">
      <c r="A517" s="5" t="inlineStr">
        <is>
          <t>CCAJ-SC39/107/2023</t>
        </is>
      </c>
      <c r="B517" s="6" t="n">
        <v>44992.86222850694</v>
      </c>
      <c r="C517" s="5" t="inlineStr">
        <is>
          <t>1386 EINAR CHOQUETIJLLA - COBRADOR</t>
        </is>
      </c>
      <c r="D517" s="17" t="n">
        <v>45163319911</v>
      </c>
      <c r="E517" s="5" t="inlineStr">
        <is>
          <t>BANCO INDUSTRIAL-100070049</t>
        </is>
      </c>
      <c r="H517" s="9" t="n">
        <v>17071.6</v>
      </c>
      <c r="I517" s="5" t="inlineStr">
        <is>
          <t>DEPÓSITO BANCARIO</t>
        </is>
      </c>
      <c r="J517" s="8" t="inlineStr">
        <is>
          <t>1972 FLAVIA GALEAN MALLON</t>
        </is>
      </c>
    </row>
    <row r="518">
      <c r="A518" s="5" t="inlineStr">
        <is>
          <t>CCAJ-SC39/107/2023</t>
        </is>
      </c>
      <c r="B518" s="6" t="n">
        <v>44992.86222850694</v>
      </c>
      <c r="C518" s="5" t="inlineStr">
        <is>
          <t>1386 EINAR CHOQUETIJLLA - COBRADOR</t>
        </is>
      </c>
      <c r="D518" s="7" t="n">
        <v>49434</v>
      </c>
      <c r="E518" s="5" t="inlineStr">
        <is>
          <t>BANCO DE CREDITO-7015054675359</t>
        </is>
      </c>
      <c r="H518" s="9" t="n">
        <v>4965.6</v>
      </c>
      <c r="I518" s="5" t="inlineStr">
        <is>
          <t>DEPÓSITO BANCARIO</t>
        </is>
      </c>
      <c r="J518" s="8" t="inlineStr">
        <is>
          <t>1972 FLAVIA GALEAN MALLON</t>
        </is>
      </c>
    </row>
    <row r="519">
      <c r="A519" s="5" t="inlineStr">
        <is>
          <t>CCAJ-SC39/107/2023</t>
        </is>
      </c>
      <c r="B519" s="6" t="n">
        <v>44992.86222850694</v>
      </c>
      <c r="C519" s="5" t="inlineStr">
        <is>
          <t>1386 EINAR CHOQUETIJLLA - COBRADOR</t>
        </is>
      </c>
      <c r="D519" s="7" t="n">
        <v>66498</v>
      </c>
      <c r="E519" s="5" t="inlineStr">
        <is>
          <t>BANCO DE CREDITO-7015054675359</t>
        </is>
      </c>
      <c r="H519" s="9" t="n">
        <v>31</v>
      </c>
      <c r="I519" s="5" t="inlineStr">
        <is>
          <t>DEPÓSITO BANCARIO</t>
        </is>
      </c>
      <c r="J519" s="8" t="inlineStr">
        <is>
          <t>1972 FLAVIA GALEAN MALLON</t>
        </is>
      </c>
    </row>
    <row r="520">
      <c r="A520" s="5" t="inlineStr">
        <is>
          <t>CCAJ-SC39/107/2023</t>
        </is>
      </c>
      <c r="B520" s="6" t="n">
        <v>44992.86222850694</v>
      </c>
      <c r="C520" s="5" t="inlineStr">
        <is>
          <t>1386 EINAR CHOQUETIJLLA - COBRADOR</t>
        </is>
      </c>
      <c r="D520" s="17" t="n">
        <v>45143594631</v>
      </c>
      <c r="E520" s="5" t="inlineStr">
        <is>
          <t>BANCO INDUSTRIAL-100070049</t>
        </is>
      </c>
      <c r="H520" s="9" t="n">
        <v>1421.66</v>
      </c>
      <c r="I520" s="5" t="inlineStr">
        <is>
          <t>DEPÓSITO BANCARIO</t>
        </is>
      </c>
      <c r="J520" s="8" t="inlineStr">
        <is>
          <t>1973 BASILIA CRUZ AJARACHI</t>
        </is>
      </c>
    </row>
    <row r="521">
      <c r="A521" s="5" t="inlineStr">
        <is>
          <t>CCAJ-SC39/107/2023</t>
        </is>
      </c>
      <c r="B521" s="6" t="n">
        <v>44992.86222850694</v>
      </c>
      <c r="C521" s="5" t="inlineStr">
        <is>
          <t>1386 EINAR CHOQUETIJLLA - COBRADOR</t>
        </is>
      </c>
      <c r="D521" s="7" t="n">
        <v>61085</v>
      </c>
      <c r="E521" s="5" t="inlineStr">
        <is>
          <t>BANCO DE CREDITO-7015054675359</t>
        </is>
      </c>
      <c r="H521" s="9" t="n">
        <v>81.37</v>
      </c>
      <c r="I521" s="5" t="inlineStr">
        <is>
          <t>DEPÓSITO BANCARIO</t>
        </is>
      </c>
      <c r="J521" s="5" t="inlineStr">
        <is>
          <t>1271 SANDRA SALAZAR ESCOBAR</t>
        </is>
      </c>
    </row>
    <row r="522">
      <c r="A522" s="5" t="inlineStr">
        <is>
          <t>CCAJ-SC39/107/2023</t>
        </is>
      </c>
      <c r="B522" s="6" t="n">
        <v>44992.86222850694</v>
      </c>
      <c r="C522" s="5" t="inlineStr">
        <is>
          <t>1386 EINAR CHOQUETIJLLA - COBRADOR</t>
        </is>
      </c>
      <c r="D522" s="7" t="n">
        <v>81510</v>
      </c>
      <c r="E522" s="5" t="inlineStr">
        <is>
          <t>BANCO DE CREDITO-7015054675359</t>
        </is>
      </c>
      <c r="H522" s="9" t="n">
        <v>2541.6</v>
      </c>
      <c r="I522" s="5" t="inlineStr">
        <is>
          <t>DEPÓSITO BANCARIO</t>
        </is>
      </c>
      <c r="J522" s="5" t="inlineStr">
        <is>
          <t>1271 SANDRA SALAZAR ESCOBAR</t>
        </is>
      </c>
    </row>
    <row r="523">
      <c r="A523" s="5" t="inlineStr">
        <is>
          <t>CCAJ-SC39/107/2023</t>
        </is>
      </c>
      <c r="B523" s="6" t="n">
        <v>44992.86222850694</v>
      </c>
      <c r="C523" s="5" t="inlineStr">
        <is>
          <t>1386 EINAR CHOQUETIJLLA - COBRADOR</t>
        </is>
      </c>
      <c r="D523" s="7" t="n">
        <v>221506</v>
      </c>
      <c r="E523" s="5" t="inlineStr">
        <is>
          <t>BANCO DE CREDITO-7015054675359</t>
        </is>
      </c>
      <c r="H523" s="9" t="n">
        <v>4504.32</v>
      </c>
      <c r="I523" s="5" t="inlineStr">
        <is>
          <t>DEPÓSITO BANCARIO</t>
        </is>
      </c>
      <c r="J523" s="5" t="inlineStr">
        <is>
          <t>1271 SANDRA SALAZAR ESCOBAR</t>
        </is>
      </c>
    </row>
    <row r="524">
      <c r="A524" s="5" t="inlineStr">
        <is>
          <t>CCAJ-SC39/107/2023</t>
        </is>
      </c>
      <c r="B524" s="6" t="n">
        <v>44992.86222850694</v>
      </c>
      <c r="C524" s="5" t="inlineStr">
        <is>
          <t>1386 EINAR CHOQUETIJLLA - COBRADOR</t>
        </is>
      </c>
      <c r="D524" s="7" t="n">
        <v>264335</v>
      </c>
      <c r="E524" s="5" t="inlineStr">
        <is>
          <t>BANCO DE CREDITO-7015054675359</t>
        </is>
      </c>
      <c r="H524" s="9" t="n">
        <v>834</v>
      </c>
      <c r="I524" s="5" t="inlineStr">
        <is>
          <t>DEPÓSITO BANCARIO</t>
        </is>
      </c>
      <c r="J524" s="5" t="inlineStr">
        <is>
          <t>1271 SANDRA SALAZAR ESCOBAR</t>
        </is>
      </c>
    </row>
    <row r="525">
      <c r="A525" s="5" t="inlineStr">
        <is>
          <t>CCAJ-SC39/107/2023</t>
        </is>
      </c>
      <c r="B525" s="6" t="n">
        <v>44992.86222850694</v>
      </c>
      <c r="C525" s="5" t="inlineStr">
        <is>
          <t>1386 EINAR CHOQUETIJLLA - COBRADOR</t>
        </is>
      </c>
      <c r="D525" s="17" t="n">
        <v>45113379803</v>
      </c>
      <c r="E525" s="8" t="inlineStr">
        <is>
          <t>BISA-100072017</t>
        </is>
      </c>
      <c r="H525" s="9" t="n">
        <v>3597.9024</v>
      </c>
      <c r="I525" s="5" t="inlineStr">
        <is>
          <t>DEPÓSITO BANCARIO</t>
        </is>
      </c>
      <c r="J525" s="5" t="inlineStr">
        <is>
          <t>1271 SANDRA SALAZAR ESCOBAR</t>
        </is>
      </c>
    </row>
    <row r="526">
      <c r="A526" s="5" t="inlineStr">
        <is>
          <t>CCAJ-SC39/107/2023</t>
        </is>
      </c>
      <c r="B526" s="6" t="n">
        <v>44992.86222850694</v>
      </c>
      <c r="C526" s="5" t="inlineStr">
        <is>
          <t>1386 EINAR CHOQUETIJLLA - COBRADOR</t>
        </is>
      </c>
      <c r="D526" s="17" t="n">
        <v>45163317838</v>
      </c>
      <c r="E526" s="5" t="inlineStr">
        <is>
          <t>BANCO INDUSTRIAL-100070049</t>
        </is>
      </c>
      <c r="H526" s="9" t="n">
        <v>96.59999999999999</v>
      </c>
      <c r="I526" s="5" t="inlineStr">
        <is>
          <t>DEPÓSITO BANCARIO</t>
        </is>
      </c>
      <c r="J526" s="5" t="inlineStr">
        <is>
          <t>1271 SANDRA SALAZAR ESCOBAR</t>
        </is>
      </c>
    </row>
    <row r="527">
      <c r="A527" s="5" t="inlineStr">
        <is>
          <t>CCAJ-SC39/107/2023</t>
        </is>
      </c>
      <c r="B527" s="6" t="n">
        <v>44992.86222850694</v>
      </c>
      <c r="C527" s="5" t="inlineStr">
        <is>
          <t>1386 EINAR CHOQUETIJLLA - COBRADOR</t>
        </is>
      </c>
      <c r="D527" s="17" t="n">
        <v>45143592273</v>
      </c>
      <c r="E527" s="5" t="inlineStr">
        <is>
          <t>BANCO INDUSTRIAL-100070049</t>
        </is>
      </c>
      <c r="H527" s="9" t="n">
        <v>1019</v>
      </c>
      <c r="I527" s="5" t="inlineStr">
        <is>
          <t>DEPÓSITO BANCARIO</t>
        </is>
      </c>
      <c r="J527" s="5" t="inlineStr">
        <is>
          <t>1271 SANDRA SALAZAR ESCOBAR</t>
        </is>
      </c>
    </row>
    <row r="528">
      <c r="A528" s="5" t="inlineStr">
        <is>
          <t>CCAJ-SC39/107/2023</t>
        </is>
      </c>
      <c r="B528" s="6" t="n">
        <v>44992.86222850694</v>
      </c>
      <c r="C528" s="5" t="inlineStr">
        <is>
          <t>1386 EINAR CHOQUETIJLLA - COBRADOR</t>
        </is>
      </c>
      <c r="D528" s="17" t="n">
        <v>45133229244</v>
      </c>
      <c r="E528" s="5" t="inlineStr">
        <is>
          <t>BANCO INDUSTRIAL-100070049</t>
        </is>
      </c>
      <c r="H528" s="9" t="n">
        <v>736.13</v>
      </c>
      <c r="I528" s="5" t="inlineStr">
        <is>
          <t>DEPÓSITO BANCARIO</t>
        </is>
      </c>
      <c r="J528" s="5" t="inlineStr">
        <is>
          <t>1271 SANDRA SALAZAR ESCOBAR</t>
        </is>
      </c>
    </row>
    <row r="529">
      <c r="A529" s="5" t="inlineStr">
        <is>
          <t>CCAJ-SC39/107/2023</t>
        </is>
      </c>
      <c r="B529" s="6" t="n">
        <v>44992.86222850694</v>
      </c>
      <c r="C529" s="5" t="inlineStr">
        <is>
          <t>1386 EINAR CHOQUETIJLLA - COBRADOR</t>
        </is>
      </c>
      <c r="D529" s="17" t="n">
        <v>45153226329</v>
      </c>
      <c r="E529" s="5" t="inlineStr">
        <is>
          <t>BANCO INDUSTRIAL-100070049</t>
        </is>
      </c>
      <c r="H529" s="9" t="n">
        <v>1051.2</v>
      </c>
      <c r="I529" s="5" t="inlineStr">
        <is>
          <t>DEPÓSITO BANCARIO</t>
        </is>
      </c>
      <c r="J529" s="5" t="inlineStr">
        <is>
          <t>1271 SANDRA SALAZAR ESCOBAR</t>
        </is>
      </c>
    </row>
    <row r="530">
      <c r="A530" s="5" t="inlineStr">
        <is>
          <t>CCAJ-SC39/107/2023</t>
        </is>
      </c>
      <c r="B530" s="6" t="n">
        <v>44992.86222850694</v>
      </c>
      <c r="C530" s="5" t="inlineStr">
        <is>
          <t>1386 EINAR CHOQUETIJLLA - COBRADOR</t>
        </is>
      </c>
      <c r="D530" s="17" t="n">
        <v>45143592359</v>
      </c>
      <c r="E530" s="5" t="inlineStr">
        <is>
          <t>BANCO INDUSTRIAL-100070049</t>
        </is>
      </c>
      <c r="H530" s="9" t="n">
        <v>433.2</v>
      </c>
      <c r="I530" s="5" t="inlineStr">
        <is>
          <t>DEPÓSITO BANCARIO</t>
        </is>
      </c>
      <c r="J530" s="5" t="inlineStr">
        <is>
          <t>1271 SANDRA SALAZAR ESCOBAR</t>
        </is>
      </c>
    </row>
    <row r="531">
      <c r="A531" s="5" t="inlineStr">
        <is>
          <t>CCAJ-SC39/107/2023</t>
        </is>
      </c>
      <c r="B531" s="6" t="n">
        <v>44992.86222850694</v>
      </c>
      <c r="C531" s="5" t="inlineStr">
        <is>
          <t>1386 EINAR CHOQUETIJLLA - COBRADOR</t>
        </is>
      </c>
      <c r="D531" s="17" t="n">
        <v>45133231249</v>
      </c>
      <c r="E531" s="5" t="inlineStr">
        <is>
          <t>BANCO INDUSTRIAL-100070049</t>
        </is>
      </c>
      <c r="H531" s="9" t="n">
        <v>40000</v>
      </c>
      <c r="I531" s="5" t="inlineStr">
        <is>
          <t>DEPÓSITO BANCARIO</t>
        </is>
      </c>
      <c r="J531" s="5" t="inlineStr">
        <is>
          <t>3046 CLAUDIA ELEN CASTRO DELGADILLO</t>
        </is>
      </c>
    </row>
    <row r="532">
      <c r="A532" s="5" t="inlineStr">
        <is>
          <t>CCAJ-SC39/107/2023</t>
        </is>
      </c>
      <c r="B532" s="6" t="n">
        <v>44992.86222850694</v>
      </c>
      <c r="C532" s="5" t="inlineStr">
        <is>
          <t>1386 EINAR CHOQUETIJLLA - COBRADOR</t>
        </is>
      </c>
      <c r="D532" s="17" t="n">
        <v>45123365307</v>
      </c>
      <c r="E532" s="5" t="inlineStr">
        <is>
          <t>BANCO INDUSTRIAL-100070049</t>
        </is>
      </c>
      <c r="H532" s="9" t="n">
        <v>534.34</v>
      </c>
      <c r="I532" s="5" t="inlineStr">
        <is>
          <t>DEPÓSITO BANCARIO</t>
        </is>
      </c>
      <c r="J532" s="5" t="inlineStr">
        <is>
          <t>1271 SANDRA SALAZAR ESCOBAR</t>
        </is>
      </c>
    </row>
    <row r="533">
      <c r="A533" s="5" t="inlineStr">
        <is>
          <t>CCAJ-SC39/107/2023</t>
        </is>
      </c>
      <c r="B533" s="6" t="n">
        <v>44992.86222850694</v>
      </c>
      <c r="C533" s="5" t="inlineStr">
        <is>
          <t>1386 EINAR CHOQUETIJLLA - COBRADOR</t>
        </is>
      </c>
      <c r="D533" s="17" t="n">
        <v>45113380868</v>
      </c>
      <c r="E533" s="5" t="inlineStr">
        <is>
          <t>BANCO INDUSTRIAL-100070049</t>
        </is>
      </c>
      <c r="H533" s="9" t="n">
        <v>525.28</v>
      </c>
      <c r="I533" s="5" t="inlineStr">
        <is>
          <t>DEPÓSITO BANCARIO</t>
        </is>
      </c>
      <c r="J533" s="5" t="inlineStr">
        <is>
          <t>1271 SANDRA SALAZAR ESCOBAR</t>
        </is>
      </c>
    </row>
    <row r="534">
      <c r="A534" s="5" t="inlineStr">
        <is>
          <t>CCAJ-SC39/107/2023</t>
        </is>
      </c>
      <c r="B534" s="6" t="n">
        <v>44992.86222850694</v>
      </c>
      <c r="C534" s="5" t="inlineStr">
        <is>
          <t>1386 EINAR CHOQUETIJLLA - COBRADOR</t>
        </is>
      </c>
      <c r="D534" s="17" t="n">
        <v>45163318972</v>
      </c>
      <c r="E534" s="5" t="inlineStr">
        <is>
          <t>BANCO INDUSTRIAL-100070049</t>
        </is>
      </c>
      <c r="H534" s="9" t="n">
        <v>120</v>
      </c>
      <c r="I534" s="5" t="inlineStr">
        <is>
          <t>DEPÓSITO BANCARIO</t>
        </is>
      </c>
      <c r="J534" s="5" t="inlineStr">
        <is>
          <t>1271 SANDRA SALAZAR ESCOBAR</t>
        </is>
      </c>
    </row>
    <row r="535">
      <c r="A535" s="5" t="inlineStr">
        <is>
          <t>CCAJ-SC39/107/2023</t>
        </is>
      </c>
      <c r="B535" s="6" t="n">
        <v>44992.86222850694</v>
      </c>
      <c r="C535" s="5" t="inlineStr">
        <is>
          <t>1386 EINAR CHOQUETIJLLA - COBRADOR</t>
        </is>
      </c>
      <c r="D535" s="17" t="n">
        <v>45123365467</v>
      </c>
      <c r="E535" s="5" t="inlineStr">
        <is>
          <t>BANCO INDUSTRIAL-100070049</t>
        </is>
      </c>
      <c r="H535" s="9" t="n">
        <v>414.88</v>
      </c>
      <c r="I535" s="5" t="inlineStr">
        <is>
          <t>DEPÓSITO BANCARIO</t>
        </is>
      </c>
      <c r="J535" s="5" t="inlineStr">
        <is>
          <t>1271 SANDRA SALAZAR ESCOBAR</t>
        </is>
      </c>
    </row>
    <row r="536">
      <c r="A536" s="5" t="inlineStr">
        <is>
          <t>CCAJ-SC39/107/2023</t>
        </is>
      </c>
      <c r="B536" s="6" t="n">
        <v>44992.86222850694</v>
      </c>
      <c r="C536" s="5" t="inlineStr">
        <is>
          <t>1386 EINAR CHOQUETIJLLA - COBRADOR</t>
        </is>
      </c>
      <c r="D536" s="17" t="n">
        <v>45123365488</v>
      </c>
      <c r="E536" s="5" t="inlineStr">
        <is>
          <t>BANCO INDUSTRIAL-100070049</t>
        </is>
      </c>
      <c r="H536" s="9" t="n">
        <v>312</v>
      </c>
      <c r="I536" s="5" t="inlineStr">
        <is>
          <t>DEPÓSITO BANCARIO</t>
        </is>
      </c>
      <c r="J536" s="5" t="inlineStr">
        <is>
          <t>1271 SANDRA SALAZAR ESCOBAR</t>
        </is>
      </c>
    </row>
    <row r="537">
      <c r="A537" s="5" t="inlineStr">
        <is>
          <t>CCAJ-SC39/107/2023</t>
        </is>
      </c>
      <c r="B537" s="6" t="n">
        <v>44992.86222850694</v>
      </c>
      <c r="C537" s="5" t="inlineStr">
        <is>
          <t>1386 EINAR CHOQUETIJLLA - COBRADOR</t>
        </is>
      </c>
      <c r="D537" s="17" t="n">
        <v>45113381091</v>
      </c>
      <c r="E537" s="5" t="inlineStr">
        <is>
          <t>BANCO INDUSTRIAL-100070049</t>
        </is>
      </c>
      <c r="H537" s="9" t="n">
        <v>360.6</v>
      </c>
      <c r="I537" s="5" t="inlineStr">
        <is>
          <t>DEPÓSITO BANCARIO</t>
        </is>
      </c>
      <c r="J537" s="5" t="inlineStr">
        <is>
          <t>1271 SANDRA SALAZAR ESCOBAR</t>
        </is>
      </c>
    </row>
    <row r="538">
      <c r="A538" s="5" t="inlineStr">
        <is>
          <t>CCAJ-SC39/107/2023</t>
        </is>
      </c>
      <c r="B538" s="6" t="n">
        <v>44992.86222850694</v>
      </c>
      <c r="C538" s="5" t="inlineStr">
        <is>
          <t>1386 EINAR CHOQUETIJLLA - COBRADOR</t>
        </is>
      </c>
      <c r="D538" s="17" t="n">
        <v>45143593512</v>
      </c>
      <c r="E538" s="5" t="inlineStr">
        <is>
          <t>BANCO INDUSTRIAL-100070049</t>
        </is>
      </c>
      <c r="H538" s="9" t="n">
        <v>62.4</v>
      </c>
      <c r="I538" s="5" t="inlineStr">
        <is>
          <t>DEPÓSITO BANCARIO</t>
        </is>
      </c>
      <c r="J538" s="5" t="inlineStr">
        <is>
          <t>1271 SANDRA SALAZAR ESCOBAR</t>
        </is>
      </c>
    </row>
    <row r="539">
      <c r="A539" s="5" t="inlineStr">
        <is>
          <t>CCAJ-SC39/107/2023</t>
        </is>
      </c>
      <c r="B539" s="6" t="n">
        <v>44992.86222850694</v>
      </c>
      <c r="C539" s="5" t="inlineStr">
        <is>
          <t>1386 EINAR CHOQUETIJLLA - COBRADOR</t>
        </is>
      </c>
      <c r="D539" s="17" t="n">
        <v>52316995221</v>
      </c>
      <c r="E539" s="5" t="inlineStr">
        <is>
          <t>BANCO INDUSTRIAL-100070049</t>
        </is>
      </c>
      <c r="H539" s="9" t="n">
        <v>241.74</v>
      </c>
      <c r="I539" s="5" t="inlineStr">
        <is>
          <t>DEPÓSITO BANCARIO</t>
        </is>
      </c>
      <c r="J539" s="5" t="inlineStr">
        <is>
          <t>1271 SANDRA SALAZAR ESCOBAR</t>
        </is>
      </c>
    </row>
    <row r="540">
      <c r="A540" s="5" t="inlineStr">
        <is>
          <t>CCAJ-SC39/107/2023</t>
        </is>
      </c>
      <c r="B540" s="6" t="n">
        <v>44992.86222850694</v>
      </c>
      <c r="C540" s="5" t="inlineStr">
        <is>
          <t>1386 EINAR CHOQUETIJLLA - COBRADOR</t>
        </is>
      </c>
      <c r="D540" s="17" t="n">
        <v>45133231346</v>
      </c>
      <c r="E540" s="5" t="inlineStr">
        <is>
          <t>BANCO INDUSTRIAL-100070049</t>
        </is>
      </c>
      <c r="H540" s="9" t="n">
        <v>434.48</v>
      </c>
      <c r="I540" s="5" t="inlineStr">
        <is>
          <t>DEPÓSITO BANCARIO</t>
        </is>
      </c>
      <c r="J540" s="5" t="inlineStr">
        <is>
          <t>1271 SANDRA SALAZAR ESCOBAR</t>
        </is>
      </c>
    </row>
    <row r="541">
      <c r="A541" s="5" t="inlineStr">
        <is>
          <t>CCAJ-SC39/107/2023</t>
        </is>
      </c>
      <c r="B541" s="6" t="n">
        <v>44992.86222850694</v>
      </c>
      <c r="C541" s="5" t="inlineStr">
        <is>
          <t>1386 EINAR CHOQUETIJLLA - COBRADOR</t>
        </is>
      </c>
      <c r="D541" s="17" t="n">
        <v>45133230041</v>
      </c>
      <c r="E541" s="5" t="inlineStr">
        <is>
          <t>BANCO INDUSTRIAL-100070049</t>
        </is>
      </c>
      <c r="H541" s="9" t="n">
        <v>10000</v>
      </c>
      <c r="I541" s="5" t="inlineStr">
        <is>
          <t>DEPÓSITO BANCARIO</t>
        </is>
      </c>
      <c r="J541" s="5" t="inlineStr">
        <is>
          <t>4863 MOISES MENACHO MONTAÑO</t>
        </is>
      </c>
    </row>
    <row r="542">
      <c r="A542" s="5" t="inlineStr">
        <is>
          <t>CCAJ-SC39/107/2023</t>
        </is>
      </c>
      <c r="B542" s="6" t="n">
        <v>44992.86222850694</v>
      </c>
      <c r="C542" s="5" t="inlineStr">
        <is>
          <t>1386 EINAR CHOQUETIJLLA - COBRADOR</t>
        </is>
      </c>
      <c r="D542" s="17" t="n">
        <v>45143594958</v>
      </c>
      <c r="E542" s="5" t="inlineStr">
        <is>
          <t>BANCO INDUSTRIAL-100070049</t>
        </is>
      </c>
      <c r="H542" s="9" t="n">
        <v>4898.72</v>
      </c>
      <c r="I542" s="5" t="inlineStr">
        <is>
          <t>DEPÓSITO BANCARIO</t>
        </is>
      </c>
      <c r="J542" s="8" t="inlineStr">
        <is>
          <t>1972 FLAVIA GALEAN MALLON</t>
        </is>
      </c>
    </row>
    <row r="543">
      <c r="A543" s="5" t="inlineStr">
        <is>
          <t>CCAJ-SC39/107/2023</t>
        </is>
      </c>
      <c r="B543" s="6" t="n">
        <v>44992.86222850694</v>
      </c>
      <c r="C543" s="5" t="inlineStr">
        <is>
          <t>1386 EINAR CHOQUETIJLLA - COBRADOR</t>
        </is>
      </c>
      <c r="D543" s="17" t="n">
        <v>45153229204</v>
      </c>
      <c r="E543" s="5" t="inlineStr">
        <is>
          <t>BANCO INDUSTRIAL-100070049</t>
        </is>
      </c>
      <c r="H543" s="9" t="n">
        <v>12571.6</v>
      </c>
      <c r="I543" s="5" t="inlineStr">
        <is>
          <t>DEPÓSITO BANCARIO</t>
        </is>
      </c>
      <c r="J543" s="8" t="inlineStr">
        <is>
          <t>1972 FLAVIA GALEAN MALLON</t>
        </is>
      </c>
    </row>
    <row r="544">
      <c r="A544" s="5" t="inlineStr">
        <is>
          <t>CCAJ-SC39/107/2023</t>
        </is>
      </c>
      <c r="B544" s="6" t="n">
        <v>44992.86222850694</v>
      </c>
      <c r="C544" s="5" t="inlineStr">
        <is>
          <t>1386 EINAR CHOQUETIJLLA - COBRADOR</t>
        </is>
      </c>
      <c r="D544" s="7" t="n">
        <v>162959</v>
      </c>
      <c r="E544" s="5" t="inlineStr">
        <is>
          <t>MERCANTIL SANTA CRUZ-4010678183</t>
        </is>
      </c>
      <c r="H544" s="9" t="n">
        <v>115486.4</v>
      </c>
      <c r="I544" s="5" t="inlineStr">
        <is>
          <t>DEPÓSITO BANCARIO</t>
        </is>
      </c>
      <c r="J544" s="5" t="inlineStr">
        <is>
          <t>3046 CLAUDIA ELEN CASTRO DELGADILLO</t>
        </is>
      </c>
    </row>
    <row r="545">
      <c r="A545" s="5" t="inlineStr">
        <is>
          <t>CCAJ-SC39/107/2023</t>
        </is>
      </c>
      <c r="B545" s="6" t="n">
        <v>44992.86222850694</v>
      </c>
      <c r="C545" s="5" t="inlineStr">
        <is>
          <t>1386 EINAR CHOQUETIJLLA - COBRADOR</t>
        </is>
      </c>
      <c r="D545" s="7" t="n">
        <v>171806</v>
      </c>
      <c r="E545" s="5" t="inlineStr">
        <is>
          <t>MERCANTIL SANTA CRUZ-4010678183</t>
        </is>
      </c>
      <c r="H545" s="9" t="n">
        <v>52467</v>
      </c>
      <c r="I545" s="5" t="inlineStr">
        <is>
          <t>DEPÓSITO BANCARIO</t>
        </is>
      </c>
      <c r="J545" s="5" t="inlineStr">
        <is>
          <t>4863 MOISES MENACHO MONTAÑO</t>
        </is>
      </c>
    </row>
    <row r="546">
      <c r="A546" s="5" t="inlineStr">
        <is>
          <t>CCAJ-SC39/107/2023</t>
        </is>
      </c>
      <c r="B546" s="6" t="n">
        <v>44992.86222850694</v>
      </c>
      <c r="C546" s="5" t="inlineStr">
        <is>
          <t>1386 EINAR CHOQUETIJLLA - COBRADOR</t>
        </is>
      </c>
      <c r="D546" s="7" t="n">
        <v>170615</v>
      </c>
      <c r="E546" s="5" t="inlineStr">
        <is>
          <t>MERCANTIL SANTA CRUZ-4010640108</t>
        </is>
      </c>
      <c r="H546" s="9" t="n">
        <v>6960</v>
      </c>
      <c r="I546" s="5" t="inlineStr">
        <is>
          <t>DEPÓSITO BANCARIO</t>
        </is>
      </c>
      <c r="J546" s="5" t="inlineStr">
        <is>
          <t>4863 MOISES MENACHO MONTAÑO</t>
        </is>
      </c>
    </row>
    <row r="547">
      <c r="A547" s="5" t="inlineStr">
        <is>
          <t>CCAJ-SC39/107/2023</t>
        </is>
      </c>
      <c r="B547" s="6" t="n">
        <v>44992.86222850694</v>
      </c>
      <c r="C547" s="5" t="inlineStr">
        <is>
          <t>1386 EINAR CHOQUETIJLLA - COBRADOR</t>
        </is>
      </c>
      <c r="D547" s="17" t="n">
        <v>45163315827</v>
      </c>
      <c r="E547" s="5" t="inlineStr">
        <is>
          <t>BANCO INDUSTRIAL-100070049</t>
        </is>
      </c>
      <c r="H547" s="9" t="n">
        <v>1135.92</v>
      </c>
      <c r="I547" s="5" t="inlineStr">
        <is>
          <t>DEPÓSITO BANCARIO</t>
        </is>
      </c>
      <c r="J547" s="5" t="inlineStr">
        <is>
          <t>1271 SANDRA SALAZAR ESCOBAR</t>
        </is>
      </c>
    </row>
    <row r="548">
      <c r="A548" s="5" t="inlineStr">
        <is>
          <t>CCAJ-SC39/107/2023</t>
        </is>
      </c>
      <c r="B548" s="6" t="n">
        <v>44992.86222850694</v>
      </c>
      <c r="C548" s="5" t="inlineStr">
        <is>
          <t>1386 EINAR CHOQUETIJLLA - COBRADOR</t>
        </is>
      </c>
      <c r="D548" s="17" t="n">
        <v>30650000024</v>
      </c>
      <c r="E548" s="5" t="inlineStr">
        <is>
          <t>BANCO INDUSTRIAL-100070049</t>
        </is>
      </c>
      <c r="H548" s="9" t="n">
        <v>866.4</v>
      </c>
      <c r="I548" s="5" t="inlineStr">
        <is>
          <t>DEPÓSITO BANCARIO</t>
        </is>
      </c>
      <c r="J548" s="8" t="inlineStr">
        <is>
          <t>1972 FLAVIA GALEAN MALLON</t>
        </is>
      </c>
    </row>
    <row r="549">
      <c r="A549" s="5" t="inlineStr">
        <is>
          <t>CCAJ-SC39/107/2023</t>
        </is>
      </c>
      <c r="B549" s="6" t="n">
        <v>44992.86222850694</v>
      </c>
      <c r="C549" s="5" t="inlineStr">
        <is>
          <t>1386 EINAR CHOQUETIJLLA - COBRADOR</t>
        </is>
      </c>
      <c r="D549" s="17" t="n">
        <v>30650000025</v>
      </c>
      <c r="E549" s="5" t="inlineStr">
        <is>
          <t>BANCO INDUSTRIAL-100070049</t>
        </is>
      </c>
      <c r="H549" s="9" t="n">
        <v>295.08</v>
      </c>
      <c r="I549" s="5" t="inlineStr">
        <is>
          <t>DEPÓSITO BANCARIO</t>
        </is>
      </c>
      <c r="J549" s="8" t="inlineStr">
        <is>
          <t>1972 FLAVIA GALEAN MALLON</t>
        </is>
      </c>
    </row>
    <row r="550">
      <c r="A550" s="5" t="inlineStr">
        <is>
          <t>CCAJ-SC39/107/2023</t>
        </is>
      </c>
      <c r="B550" s="6" t="n">
        <v>44992.86222850694</v>
      </c>
      <c r="C550" s="5" t="inlineStr">
        <is>
          <t>1386 EINAR CHOQUETIJLLA - COBRADOR</t>
        </is>
      </c>
      <c r="D550" s="7" t="n">
        <v>517503</v>
      </c>
      <c r="E550" s="5" t="inlineStr">
        <is>
          <t>BANCO DE CREDITO-7015054675359</t>
        </is>
      </c>
      <c r="H550" s="9" t="n">
        <v>27</v>
      </c>
      <c r="I550" s="5" t="inlineStr">
        <is>
          <t>DEPÓSITO BANCARIO</t>
        </is>
      </c>
      <c r="J550" s="5" t="inlineStr">
        <is>
          <t>1271 SANDRA SALAZAR ESCOBAR</t>
        </is>
      </c>
    </row>
    <row r="551">
      <c r="A551" s="5" t="inlineStr">
        <is>
          <t>CCAJ-SC39/107/2023</t>
        </is>
      </c>
      <c r="B551" s="6" t="n">
        <v>44992.86222850694</v>
      </c>
      <c r="C551" s="5" t="inlineStr">
        <is>
          <t>1386 EINAR CHOQUETIJLLA - COBRADOR</t>
        </is>
      </c>
      <c r="D551" s="17" t="n">
        <v>52316998138</v>
      </c>
      <c r="E551" s="5" t="inlineStr">
        <is>
          <t>BANCO INDUSTRIAL-100070049</t>
        </is>
      </c>
      <c r="H551" s="9" t="n">
        <v>470.02</v>
      </c>
      <c r="I551" s="5" t="inlineStr">
        <is>
          <t>DEPÓSITO BANCARIO</t>
        </is>
      </c>
      <c r="J551" s="5" t="inlineStr">
        <is>
          <t>1271 SANDRA SALAZAR ESCOBAR</t>
        </is>
      </c>
    </row>
    <row r="552">
      <c r="A552" s="5" t="inlineStr">
        <is>
          <t>CCAJ-SC39/107/2023</t>
        </is>
      </c>
      <c r="B552" s="6" t="n">
        <v>44992.86222850694</v>
      </c>
      <c r="C552" s="5" t="inlineStr">
        <is>
          <t>1386 EINAR CHOQUETIJLLA - COBRADOR</t>
        </is>
      </c>
      <c r="D552" s="17" t="n">
        <v>45133232080</v>
      </c>
      <c r="E552" s="5" t="inlineStr">
        <is>
          <t>BANCO INDUSTRIAL-100070049</t>
        </is>
      </c>
      <c r="H552" s="9" t="n">
        <v>392</v>
      </c>
      <c r="I552" s="5" t="inlineStr">
        <is>
          <t>DEPÓSITO BANCARIO</t>
        </is>
      </c>
      <c r="J552" s="5" t="inlineStr">
        <is>
          <t>1271 SANDRA SALAZAR ESCOBAR</t>
        </is>
      </c>
    </row>
    <row r="553">
      <c r="A553" s="5" t="inlineStr">
        <is>
          <t>CCAJ-SC39/107/2023</t>
        </is>
      </c>
      <c r="B553" s="6" t="n">
        <v>44992.86222850694</v>
      </c>
      <c r="C553" s="5" t="inlineStr">
        <is>
          <t>1386 EINAR CHOQUETIJLLA - COBRADOR</t>
        </is>
      </c>
      <c r="D553" s="17" t="n">
        <v>45123367215</v>
      </c>
      <c r="E553" s="5" t="inlineStr">
        <is>
          <t>BANCO INDUSTRIAL-100070049</t>
        </is>
      </c>
      <c r="H553" s="9" t="n">
        <v>244.41</v>
      </c>
      <c r="I553" s="5" t="inlineStr">
        <is>
          <t>DEPÓSITO BANCARIO</t>
        </is>
      </c>
      <c r="J553" s="5" t="inlineStr">
        <is>
          <t>1271 SANDRA SALAZAR ESCOBAR</t>
        </is>
      </c>
    </row>
    <row r="554">
      <c r="A554" s="5" t="inlineStr">
        <is>
          <t>CCAJ-SC39/107/2023</t>
        </is>
      </c>
      <c r="B554" s="6" t="n">
        <v>44992.86222850694</v>
      </c>
      <c r="C554" s="5" t="inlineStr">
        <is>
          <t>1386 EINAR CHOQUETIJLLA - COBRADOR</t>
        </is>
      </c>
      <c r="D554" s="17" t="n">
        <v>52616986709</v>
      </c>
      <c r="E554" s="5" t="inlineStr">
        <is>
          <t>BANCO INDUSTRIAL-100070049</t>
        </is>
      </c>
      <c r="H554" s="9" t="n">
        <v>2400</v>
      </c>
      <c r="I554" s="5" t="inlineStr">
        <is>
          <t>DEPÓSITO BANCARIO</t>
        </is>
      </c>
      <c r="J554" s="5" t="inlineStr">
        <is>
          <t>1271 SANDRA SALAZAR ESCOBAR</t>
        </is>
      </c>
    </row>
    <row r="555">
      <c r="A555" s="5" t="inlineStr">
        <is>
          <t>CCAJ-SC39/107/2023</t>
        </is>
      </c>
      <c r="B555" s="6" t="n">
        <v>44992.86222850694</v>
      </c>
      <c r="C555" s="5" t="inlineStr">
        <is>
          <t>1386 EINAR CHOQUETIJLLA - COBRADOR</t>
        </is>
      </c>
      <c r="D555" s="17" t="n">
        <v>45143595073</v>
      </c>
      <c r="E555" s="5" t="inlineStr">
        <is>
          <t>BANCO INDUSTRIAL-100070049</t>
        </is>
      </c>
      <c r="H555" s="9" t="n">
        <v>252.5</v>
      </c>
      <c r="I555" s="5" t="inlineStr">
        <is>
          <t>DEPÓSITO BANCARIO</t>
        </is>
      </c>
      <c r="J555" s="5" t="inlineStr">
        <is>
          <t>1271 SANDRA SALAZAR ESCOBAR</t>
        </is>
      </c>
    </row>
    <row r="556">
      <c r="A556" s="5" t="inlineStr">
        <is>
          <t>CCAJ-SC39/107/2023</t>
        </is>
      </c>
      <c r="B556" s="6" t="n">
        <v>44992.86222850694</v>
      </c>
      <c r="C556" s="5" t="inlineStr">
        <is>
          <t>1386 EINAR CHOQUETIJLLA - COBRADOR</t>
        </is>
      </c>
      <c r="D556" s="17" t="n">
        <v>45143594513</v>
      </c>
      <c r="E556" s="5" t="inlineStr">
        <is>
          <t>BANCO INDUSTRIAL-100070049</t>
        </is>
      </c>
      <c r="H556" s="9" t="n">
        <v>660.24</v>
      </c>
      <c r="I556" s="5" t="inlineStr">
        <is>
          <t>DEPÓSITO BANCARIO</t>
        </is>
      </c>
      <c r="J556" s="5" t="inlineStr">
        <is>
          <t>1271 SANDRA SALAZAR ESCOBAR</t>
        </is>
      </c>
    </row>
    <row r="557">
      <c r="A557" s="5" t="inlineStr">
        <is>
          <t>CCAJ-SC39/107/2023</t>
        </is>
      </c>
      <c r="B557" s="6" t="n">
        <v>44992.86222850694</v>
      </c>
      <c r="C557" s="5" t="inlineStr">
        <is>
          <t>1386 EINAR CHOQUETIJLLA - COBRADOR</t>
        </is>
      </c>
      <c r="D557" s="17" t="n">
        <v>45153228468</v>
      </c>
      <c r="E557" s="5" t="inlineStr">
        <is>
          <t>BANCO INDUSTRIAL-100070049</t>
        </is>
      </c>
      <c r="H557" s="9" t="n">
        <v>615.6799999999999</v>
      </c>
      <c r="I557" s="5" t="inlineStr">
        <is>
          <t>DEPÓSITO BANCARIO</t>
        </is>
      </c>
      <c r="J557" s="5" t="inlineStr">
        <is>
          <t>1271 SANDRA SALAZAR ESCOBAR</t>
        </is>
      </c>
    </row>
    <row r="558">
      <c r="A558" s="5" t="inlineStr">
        <is>
          <t>CCAJ-SC39/107/2023</t>
        </is>
      </c>
      <c r="B558" s="6" t="n">
        <v>44992.86222850694</v>
      </c>
      <c r="C558" s="5" t="inlineStr">
        <is>
          <t>1386 EINAR CHOQUETIJLLA - COBRADOR</t>
        </is>
      </c>
      <c r="D558" s="17" t="n">
        <v>45113378438</v>
      </c>
      <c r="E558" s="5" t="inlineStr">
        <is>
          <t>BANCO INDUSTRIAL-100070049</t>
        </is>
      </c>
      <c r="H558" s="9" t="n">
        <v>1456.25</v>
      </c>
      <c r="I558" s="5" t="inlineStr">
        <is>
          <t>DEPÓSITO BANCARIO</t>
        </is>
      </c>
      <c r="J558" s="5" t="inlineStr">
        <is>
          <t>1271 SANDRA SALAZAR ESCOBAR</t>
        </is>
      </c>
    </row>
    <row r="559">
      <c r="A559" s="5" t="inlineStr">
        <is>
          <t>CCAJ-SC39/107/2023</t>
        </is>
      </c>
      <c r="B559" s="6" t="n">
        <v>44992.86222850694</v>
      </c>
      <c r="C559" s="5" t="inlineStr">
        <is>
          <t>1386 EINAR CHOQUETIJLLA - COBRADOR</t>
        </is>
      </c>
      <c r="D559" s="7" t="n"/>
      <c r="E559" s="8" t="n"/>
      <c r="F559" s="9" t="n">
        <v>84622.60000000001</v>
      </c>
      <c r="I559" s="10" t="inlineStr">
        <is>
          <t>EFECTIVO</t>
        </is>
      </c>
      <c r="J559" s="8" t="inlineStr">
        <is>
          <t>1972 FLAVIA GALEAN MALLON</t>
        </is>
      </c>
    </row>
    <row r="560">
      <c r="A560" s="5" t="inlineStr">
        <is>
          <t>CCAJ-SC39/107/2023</t>
        </is>
      </c>
      <c r="B560" s="6" t="n">
        <v>44992.86222850694</v>
      </c>
      <c r="C560" s="5" t="inlineStr">
        <is>
          <t>1386 EINAR CHOQUETIJLLA - COBRADOR</t>
        </is>
      </c>
      <c r="D560" s="7" t="n"/>
      <c r="E560" s="8" t="n"/>
      <c r="F560" s="9" t="n">
        <v>7317</v>
      </c>
      <c r="I560" s="10" t="inlineStr">
        <is>
          <t>EFECTIVO</t>
        </is>
      </c>
      <c r="J560" s="8" t="inlineStr">
        <is>
          <t>1973 BASILIA CRUZ AJARACHI</t>
        </is>
      </c>
    </row>
    <row r="561">
      <c r="A561" s="5" t="inlineStr">
        <is>
          <t>CCAJ-SC39/107/2023</t>
        </is>
      </c>
      <c r="B561" s="6" t="n">
        <v>44992.86222850694</v>
      </c>
      <c r="C561" s="5" t="inlineStr">
        <is>
          <t>1386 EINAR CHOQUETIJLLA - COBRADOR</t>
        </is>
      </c>
      <c r="D561" s="7" t="n"/>
      <c r="E561" s="8" t="n"/>
      <c r="F561" s="9" t="n">
        <v>10815.5</v>
      </c>
      <c r="I561" s="10" t="inlineStr">
        <is>
          <t>EFECTIVO</t>
        </is>
      </c>
      <c r="J561" s="8" t="inlineStr">
        <is>
          <t>2551 EDMUNDO CAYANI M.</t>
        </is>
      </c>
    </row>
    <row r="562">
      <c r="A562" s="5" t="inlineStr">
        <is>
          <t>CCAJ-SC39/107/2023</t>
        </is>
      </c>
      <c r="B562" s="6" t="n">
        <v>44992.86222850694</v>
      </c>
      <c r="C562" s="5" t="inlineStr">
        <is>
          <t>1386 EINAR CHOQUETIJLLA - COBRADOR</t>
        </is>
      </c>
      <c r="D562" s="7" t="n"/>
      <c r="E562" s="8" t="n"/>
      <c r="F562" s="9" t="n">
        <v>3088.4</v>
      </c>
      <c r="I562" s="10" t="inlineStr">
        <is>
          <t>EFECTIVO</t>
        </is>
      </c>
      <c r="J562" s="5" t="inlineStr">
        <is>
          <t>2552 ALVARO JAVIER LOAYZA CACERES</t>
        </is>
      </c>
    </row>
    <row r="563">
      <c r="A563" s="5" t="inlineStr">
        <is>
          <t>CCAJ-SC39/107/2023</t>
        </is>
      </c>
      <c r="B563" s="6" t="n">
        <v>44992.86222850694</v>
      </c>
      <c r="C563" s="5" t="inlineStr">
        <is>
          <t>1386 EINAR CHOQUETIJLLA - COBRADOR</t>
        </is>
      </c>
      <c r="D563" s="7" t="n"/>
      <c r="E563" s="8" t="n"/>
      <c r="F563" s="9" t="n">
        <v>4205.2</v>
      </c>
      <c r="I563" s="10" t="inlineStr">
        <is>
          <t>EFECTIVO</t>
        </is>
      </c>
      <c r="J563" s="8" t="inlineStr">
        <is>
          <t>2932 EUGENIO LOPEZ CESPEDES</t>
        </is>
      </c>
    </row>
    <row r="564">
      <c r="A564" s="5" t="inlineStr">
        <is>
          <t>CCAJ-SC39/107/2023</t>
        </is>
      </c>
      <c r="B564" s="6" t="n">
        <v>44992.86222850694</v>
      </c>
      <c r="C564" s="5" t="inlineStr">
        <is>
          <t>1386 EINAR CHOQUETIJLLA - COBRADOR</t>
        </is>
      </c>
      <c r="D564" s="7" t="n"/>
      <c r="E564" s="8" t="n"/>
      <c r="F564" s="9" t="n">
        <v>6106.1</v>
      </c>
      <c r="I564" s="10" t="inlineStr">
        <is>
          <t>EFECTIVO</t>
        </is>
      </c>
      <c r="J564" s="5" t="inlineStr">
        <is>
          <t>2994 CRISTIAN DEIBY PARDO VILLEGAS</t>
        </is>
      </c>
    </row>
    <row r="565">
      <c r="A565" s="5" t="inlineStr">
        <is>
          <t>CCAJ-SC39/107/2023</t>
        </is>
      </c>
      <c r="B565" s="6" t="n">
        <v>44992.86222850694</v>
      </c>
      <c r="C565" s="5" t="inlineStr">
        <is>
          <t>1386 EINAR CHOQUETIJLLA - COBRADOR</t>
        </is>
      </c>
      <c r="D565" s="7" t="n"/>
      <c r="E565" s="8" t="n"/>
      <c r="F565" s="9" t="n">
        <v>29753.9</v>
      </c>
      <c r="I565" s="10" t="inlineStr">
        <is>
          <t>EFECTIVO</t>
        </is>
      </c>
      <c r="J565" s="8" t="inlineStr">
        <is>
          <t>3211 PEDRO CAYALO COCA</t>
        </is>
      </c>
    </row>
    <row r="566">
      <c r="A566" s="5" t="inlineStr">
        <is>
          <t>CCAJ-SC39/107/2023</t>
        </is>
      </c>
      <c r="B566" s="6" t="n">
        <v>44992.86222850694</v>
      </c>
      <c r="C566" s="5" t="inlineStr">
        <is>
          <t>1386 EINAR CHOQUETIJLLA - COBRADOR</t>
        </is>
      </c>
      <c r="D566" s="7" t="n"/>
      <c r="E566" s="8" t="n"/>
      <c r="F566" s="9" t="n">
        <v>3920.7</v>
      </c>
      <c r="I566" s="10" t="inlineStr">
        <is>
          <t>EFECTIVO</t>
        </is>
      </c>
      <c r="J566" s="8" t="inlineStr">
        <is>
          <t>4309 RODRIGO RAMOS - T03</t>
        </is>
      </c>
    </row>
    <row r="567">
      <c r="A567" s="5" t="inlineStr">
        <is>
          <t>CCAJ-SC39/107/2023</t>
        </is>
      </c>
      <c r="B567" s="6" t="n">
        <v>44992.86222850694</v>
      </c>
      <c r="C567" s="5" t="inlineStr">
        <is>
          <t>1386 EINAR CHOQUETIJLLA - COBRADOR</t>
        </is>
      </c>
      <c r="D567" s="7" t="n"/>
      <c r="E567" s="8" t="n"/>
      <c r="F567" s="9" t="n">
        <v>4574.8</v>
      </c>
      <c r="I567" s="10" t="inlineStr">
        <is>
          <t>EFECTIVO</t>
        </is>
      </c>
      <c r="J567" s="8" t="inlineStr">
        <is>
          <t>4309 RODRIGO RAMOS - T04</t>
        </is>
      </c>
    </row>
    <row r="568">
      <c r="A568" s="5" t="inlineStr">
        <is>
          <t>CCAJ-SC39/107/2023</t>
        </is>
      </c>
      <c r="B568" s="6" t="n">
        <v>44992.86222850694</v>
      </c>
      <c r="C568" s="5" t="inlineStr">
        <is>
          <t>1386 EINAR CHOQUETIJLLA - COBRADOR</t>
        </is>
      </c>
      <c r="D568" s="7" t="n"/>
      <c r="E568" s="8" t="n"/>
      <c r="F568" s="9" t="n">
        <v>1851.6</v>
      </c>
      <c r="I568" s="10" t="inlineStr">
        <is>
          <t>EFECTIVO</t>
        </is>
      </c>
      <c r="J568" s="8" t="inlineStr">
        <is>
          <t>4309 RODRIGO RAMOS - T05</t>
        </is>
      </c>
    </row>
    <row r="569">
      <c r="A569" s="5" t="inlineStr">
        <is>
          <t>CCAJ-SC39/107/2023</t>
        </is>
      </c>
      <c r="B569" s="6" t="n">
        <v>44992.86222850694</v>
      </c>
      <c r="C569" s="5" t="inlineStr">
        <is>
          <t>1386 EINAR CHOQUETIJLLA - COBRADOR</t>
        </is>
      </c>
      <c r="D569" s="7" t="n"/>
      <c r="E569" s="8" t="n"/>
      <c r="F569" s="9" t="n">
        <v>30474.5</v>
      </c>
      <c r="I569" s="10" t="inlineStr">
        <is>
          <t>EFECTIVO</t>
        </is>
      </c>
      <c r="J569" s="8" t="inlineStr">
        <is>
          <t>4309 RODRIGO RAMOS - T06</t>
        </is>
      </c>
    </row>
    <row r="570">
      <c r="A570" s="5" t="inlineStr">
        <is>
          <t>CCAJ-SC39/107/2023</t>
        </is>
      </c>
      <c r="B570" s="6" t="n">
        <v>44992.86222850694</v>
      </c>
      <c r="C570" s="5" t="inlineStr">
        <is>
          <t>1386 EINAR CHOQUETIJLLA - COBRADOR</t>
        </is>
      </c>
      <c r="D570" s="7" t="n"/>
      <c r="E570" s="8" t="n"/>
      <c r="F570" s="9" t="n">
        <v>5209.9</v>
      </c>
      <c r="I570" s="10" t="inlineStr">
        <is>
          <t>EFECTIVO</t>
        </is>
      </c>
      <c r="J570" s="8" t="inlineStr">
        <is>
          <t>4309 RODRIGO RAMOS - T07</t>
        </is>
      </c>
    </row>
    <row r="571">
      <c r="A571" s="5" t="inlineStr">
        <is>
          <t>CCAJ-SC39/107/2023</t>
        </is>
      </c>
      <c r="B571" s="6" t="n">
        <v>44992.86222850694</v>
      </c>
      <c r="C571" s="5" t="inlineStr">
        <is>
          <t>1386 EINAR CHOQUETIJLLA - COBRADOR</t>
        </is>
      </c>
      <c r="D571" s="7" t="n"/>
      <c r="E571" s="8" t="n"/>
      <c r="F571" s="9" t="n">
        <v>16379.5</v>
      </c>
      <c r="I571" s="10" t="inlineStr">
        <is>
          <t>EFECTIVO</t>
        </is>
      </c>
      <c r="J571" s="8" t="inlineStr">
        <is>
          <t>4309 RODRIGO RAMOS - T09</t>
        </is>
      </c>
    </row>
    <row r="572">
      <c r="A572" s="5" t="inlineStr">
        <is>
          <t>CCAJ-SC39/107/2023</t>
        </is>
      </c>
      <c r="B572" s="6" t="n">
        <v>44992.86222850694</v>
      </c>
      <c r="C572" s="5" t="inlineStr">
        <is>
          <t>1386 EINAR CHOQUETIJLLA - COBRADOR</t>
        </is>
      </c>
      <c r="D572" s="7" t="n"/>
      <c r="E572" s="8" t="n"/>
      <c r="F572" s="9" t="n">
        <v>9120.4</v>
      </c>
      <c r="I572" s="10" t="inlineStr">
        <is>
          <t>EFECTIVO</t>
        </is>
      </c>
      <c r="J572" s="8" t="inlineStr">
        <is>
          <t>4309 RODRIGO RAMOS - T10</t>
        </is>
      </c>
    </row>
    <row r="573">
      <c r="A573" s="5" t="inlineStr">
        <is>
          <t>CCAJ-SC39/107/2023</t>
        </is>
      </c>
      <c r="B573" s="6" t="n">
        <v>44992.86222850694</v>
      </c>
      <c r="C573" s="5" t="inlineStr">
        <is>
          <t>1386 EINAR CHOQUETIJLLA - COBRADOR</t>
        </is>
      </c>
      <c r="D573" s="7" t="n"/>
      <c r="E573" s="8" t="n"/>
      <c r="F573" s="9" t="n">
        <v>6777</v>
      </c>
      <c r="I573" s="10" t="inlineStr">
        <is>
          <t>EFECTIVO</t>
        </is>
      </c>
      <c r="J573" s="8" t="inlineStr">
        <is>
          <t>4309 RODRIGO RAMOS - T14</t>
        </is>
      </c>
    </row>
    <row r="574">
      <c r="A574" s="5" t="inlineStr">
        <is>
          <t>CCAJ-SC39/107/2023</t>
        </is>
      </c>
      <c r="B574" s="6" t="n">
        <v>44992.86222850694</v>
      </c>
      <c r="C574" s="5" t="inlineStr">
        <is>
          <t>1386 EINAR CHOQUETIJLLA - COBRADOR</t>
        </is>
      </c>
      <c r="D574" s="7" t="n"/>
      <c r="E574" s="8" t="n"/>
      <c r="F574" s="9" t="n">
        <v>5838</v>
      </c>
      <c r="I574" s="10" t="inlineStr">
        <is>
          <t>EFECTIVO</t>
        </is>
      </c>
      <c r="J574" s="8" t="inlineStr">
        <is>
          <t>4309 RODRIGO RAMOS - T15</t>
        </is>
      </c>
    </row>
    <row r="575">
      <c r="A575" s="5" t="inlineStr">
        <is>
          <t>CCAJ-SC39/107/2023</t>
        </is>
      </c>
      <c r="B575" s="6" t="n">
        <v>44992.86222850694</v>
      </c>
      <c r="C575" s="5" t="inlineStr">
        <is>
          <t>1386 EINAR CHOQUETIJLLA - COBRADOR</t>
        </is>
      </c>
      <c r="D575" s="7" t="n"/>
      <c r="E575" s="8" t="n"/>
      <c r="F575" s="9" t="n">
        <v>4385</v>
      </c>
      <c r="I575" s="10" t="inlineStr">
        <is>
          <t>EFECTIVO</t>
        </is>
      </c>
      <c r="J575" s="8" t="inlineStr">
        <is>
          <t>4309 RODRIGO RAMOS - T16</t>
        </is>
      </c>
    </row>
    <row r="576">
      <c r="A576" s="5" t="inlineStr">
        <is>
          <t>CCAJ-SC39/107/2023</t>
        </is>
      </c>
      <c r="B576" s="6" t="n">
        <v>44992.86222850694</v>
      </c>
      <c r="C576" s="5" t="inlineStr">
        <is>
          <t>1386 EINAR CHOQUETIJLLA - COBRADOR</t>
        </is>
      </c>
      <c r="D576" s="7" t="n"/>
      <c r="E576" s="8" t="n"/>
      <c r="F576" s="9" t="n">
        <v>11494</v>
      </c>
      <c r="I576" s="10" t="inlineStr">
        <is>
          <t>EFECTIVO</t>
        </is>
      </c>
      <c r="J576" s="8" t="inlineStr">
        <is>
          <t>4309 RODRIGO RAMOS - T17</t>
        </is>
      </c>
    </row>
    <row r="577">
      <c r="A577" s="5" t="inlineStr">
        <is>
          <t>CCAJ-SC39/107/2023</t>
        </is>
      </c>
      <c r="B577" s="6" t="n">
        <v>44992.86222850694</v>
      </c>
      <c r="C577" s="5" t="inlineStr">
        <is>
          <t>1386 EINAR CHOQUETIJLLA - COBRADOR</t>
        </is>
      </c>
      <c r="D577" s="7" t="n"/>
      <c r="E577" s="8" t="n"/>
      <c r="F577" s="9" t="n">
        <v>11530.9</v>
      </c>
      <c r="I577" s="10" t="inlineStr">
        <is>
          <t>EFECTIVO</t>
        </is>
      </c>
      <c r="J577" s="8" t="inlineStr">
        <is>
          <t>4309 RODRIGO RAMOS - T18</t>
        </is>
      </c>
    </row>
    <row r="578">
      <c r="A578" s="11" t="inlineStr">
        <is>
          <t>SAP</t>
        </is>
      </c>
      <c r="B578" s="3" t="n"/>
      <c r="C578" s="3" t="n"/>
      <c r="D578" s="7" t="n"/>
      <c r="E578" s="8" t="n"/>
      <c r="F578" s="26">
        <f>SUM(F510:G577)</f>
        <v/>
      </c>
      <c r="G578" s="9" t="n"/>
      <c r="I578" s="10" t="n"/>
      <c r="J578" s="5" t="n"/>
    </row>
    <row r="579">
      <c r="A579" s="13" t="inlineStr">
        <is>
          <t>FECHA</t>
        </is>
      </c>
      <c r="B579" s="13" t="inlineStr">
        <is>
          <t>CIERRE DE CAJA</t>
        </is>
      </c>
      <c r="C579" s="13" t="inlineStr">
        <is>
          <t>IMPORTE</t>
        </is>
      </c>
      <c r="D579" s="7" t="n"/>
      <c r="E579" s="8" t="n"/>
      <c r="F579" s="56" t="n"/>
      <c r="G579" s="9" t="n"/>
      <c r="I579" s="10" t="n"/>
      <c r="J579" s="5" t="n"/>
    </row>
    <row r="580" ht="15.75" customHeight="1">
      <c r="A580" s="5" t="n"/>
      <c r="B580" s="6" t="n"/>
      <c r="C580" s="5" t="n"/>
      <c r="D580" s="32" t="n">
        <v>112875099</v>
      </c>
      <c r="E580" s="15" t="n">
        <v>112897961</v>
      </c>
      <c r="I580" s="10" t="n"/>
      <c r="J580" s="5" t="n"/>
    </row>
    <row r="581">
      <c r="A581" s="5" t="n"/>
      <c r="B581" s="6" t="n"/>
      <c r="C581" s="5" t="n"/>
      <c r="D581" s="7" t="inlineStr">
        <is>
          <t>112875099</t>
        </is>
      </c>
      <c r="E581" s="8" t="inlineStr">
        <is>
          <t>112879008</t>
        </is>
      </c>
      <c r="G581" s="9" t="n"/>
      <c r="I581" s="10" t="n"/>
      <c r="J581" s="5" t="n"/>
    </row>
    <row r="582">
      <c r="A582" s="1" t="inlineStr">
        <is>
          <t>Cierre Caja</t>
        </is>
      </c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</row>
    <row r="583">
      <c r="A583" s="3" t="inlineStr">
        <is>
          <t>Del 08/03/2023</t>
        </is>
      </c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</row>
    <row r="584">
      <c r="A584" s="90" t="inlineStr">
        <is>
          <t>Cierre Caja</t>
        </is>
      </c>
      <c r="B584" s="90" t="inlineStr">
        <is>
          <t>Fecha</t>
        </is>
      </c>
      <c r="C584" s="90" t="inlineStr">
        <is>
          <t>Cajero</t>
        </is>
      </c>
      <c r="D584" s="90" t="inlineStr">
        <is>
          <t>Nro Voucher</t>
        </is>
      </c>
      <c r="E584" s="90" t="inlineStr">
        <is>
          <t>Nro Cuenta</t>
        </is>
      </c>
      <c r="F584" s="90" t="inlineStr">
        <is>
          <t>Tipo Ingreso</t>
        </is>
      </c>
      <c r="G584" s="91" t="n"/>
      <c r="H584" s="92" t="n"/>
      <c r="I584" s="90" t="inlineStr">
        <is>
          <t>TIPO DE INGRESO</t>
        </is>
      </c>
      <c r="J584" s="90" t="inlineStr">
        <is>
          <t>Cobrador</t>
        </is>
      </c>
    </row>
    <row r="585">
      <c r="A585" s="93" t="n"/>
      <c r="B585" s="93" t="n"/>
      <c r="C585" s="93" t="n"/>
      <c r="D585" s="93" t="n"/>
      <c r="E585" s="93" t="n"/>
      <c r="F585" s="4" t="inlineStr">
        <is>
          <t>EFECTIVO</t>
        </is>
      </c>
      <c r="G585" s="4" t="inlineStr">
        <is>
          <t>CHEQUE</t>
        </is>
      </c>
      <c r="H585" s="4" t="inlineStr">
        <is>
          <t>TRANSFERENCIA</t>
        </is>
      </c>
      <c r="I585" s="93" t="n"/>
      <c r="J585" s="93" t="n"/>
    </row>
    <row r="586">
      <c r="A586" s="5" t="inlineStr">
        <is>
          <t>CCAJ-SC39/108/2023</t>
        </is>
      </c>
      <c r="B586" s="6" t="n">
        <v>44993.4025475463</v>
      </c>
      <c r="C586" s="5" t="inlineStr">
        <is>
          <t>1386 EINAR CHOQUETIJLLA - COBRADOR</t>
        </is>
      </c>
      <c r="D586" s="10" t="n"/>
      <c r="E586" s="8" t="n"/>
      <c r="G586" s="9" t="n">
        <v>2400</v>
      </c>
      <c r="I586" s="10" t="inlineStr">
        <is>
          <t>CHEQUE</t>
        </is>
      </c>
      <c r="J586" s="8" t="inlineStr">
        <is>
          <t>4309 RODRIGO RAMOS - T02</t>
        </is>
      </c>
    </row>
    <row r="587">
      <c r="A587" s="5" t="inlineStr">
        <is>
          <t>CCAJ-SC39/108/2023</t>
        </is>
      </c>
      <c r="B587" s="6" t="n">
        <v>44993.4025475463</v>
      </c>
      <c r="C587" s="5" t="inlineStr">
        <is>
          <t>1386 EINAR CHOQUETIJLLA - COBRADOR</t>
        </is>
      </c>
      <c r="D587" s="10" t="n"/>
      <c r="E587" s="8" t="n"/>
      <c r="F587" s="9" t="n">
        <v>5480</v>
      </c>
      <c r="I587" s="10" t="inlineStr">
        <is>
          <t>EFECTIVO</t>
        </is>
      </c>
      <c r="J587" s="8" t="inlineStr">
        <is>
          <t>4309 RODRIGO RAMOS - T02</t>
        </is>
      </c>
    </row>
    <row r="588">
      <c r="A588" s="5" t="inlineStr">
        <is>
          <t>CCAJ-SC39/108/2023</t>
        </is>
      </c>
      <c r="B588" s="6" t="n">
        <v>44993.4025475463</v>
      </c>
      <c r="C588" s="5" t="inlineStr">
        <is>
          <t>1386 EINAR CHOQUETIJLLA - COBRADOR</t>
        </is>
      </c>
      <c r="D588" s="10" t="n"/>
      <c r="E588" s="8" t="n"/>
      <c r="F588" s="9" t="n">
        <v>5288.1</v>
      </c>
      <c r="I588" s="10" t="inlineStr">
        <is>
          <t>EFECTIVO</t>
        </is>
      </c>
      <c r="J588" s="8" t="inlineStr">
        <is>
          <t>4309 RODRIGO RAMOS - T11</t>
        </is>
      </c>
    </row>
    <row r="589">
      <c r="A589" s="5" t="inlineStr">
        <is>
          <t>CCAJ-SC39/108/2023</t>
        </is>
      </c>
      <c r="B589" s="6" t="n">
        <v>44993.4025475463</v>
      </c>
      <c r="C589" s="5" t="inlineStr">
        <is>
          <t>1386 EINAR CHOQUETIJLLA - COBRADOR</t>
        </is>
      </c>
      <c r="D589" s="10" t="n"/>
      <c r="E589" s="8" t="n"/>
      <c r="F589" s="9" t="n">
        <v>32176</v>
      </c>
      <c r="I589" s="10" t="inlineStr">
        <is>
          <t>EFECTIVO</t>
        </is>
      </c>
      <c r="J589" s="8" t="inlineStr">
        <is>
          <t>4309 RODRIGO RAMOS - T19</t>
        </is>
      </c>
    </row>
    <row r="590">
      <c r="A590" s="5" t="inlineStr">
        <is>
          <t>CCAJ-SC39/108/2023</t>
        </is>
      </c>
      <c r="B590" s="6" t="n">
        <v>44993.4025475463</v>
      </c>
      <c r="C590" s="5" t="inlineStr">
        <is>
          <t>1386 EINAR CHOQUETIJLLA - COBRADOR</t>
        </is>
      </c>
      <c r="D590" s="10" t="n"/>
      <c r="E590" s="8" t="n"/>
      <c r="F590" s="9" t="n">
        <v>24741.4</v>
      </c>
      <c r="I590" s="10" t="inlineStr">
        <is>
          <t>EFECTIVO</t>
        </is>
      </c>
      <c r="J590" s="8" t="inlineStr">
        <is>
          <t>4309 RODRIGO RAMOS - T21</t>
        </is>
      </c>
    </row>
    <row r="591">
      <c r="A591" s="11" t="inlineStr">
        <is>
          <t>SAP</t>
        </is>
      </c>
      <c r="B591" s="3" t="n"/>
      <c r="C591" s="3" t="n"/>
      <c r="D591" s="55">
        <f>67997.5+2088</f>
        <v/>
      </c>
      <c r="E591" s="8" t="n"/>
      <c r="F591" s="26">
        <f>SUM(F586:G590)</f>
        <v/>
      </c>
      <c r="G591" s="9" t="n"/>
      <c r="I591" s="10" t="n"/>
      <c r="J591" s="8" t="n"/>
    </row>
    <row r="592">
      <c r="A592" s="13" t="inlineStr">
        <is>
          <t>FECHA</t>
        </is>
      </c>
      <c r="B592" s="13" t="inlineStr">
        <is>
          <t>CIERRE DE CAJA</t>
        </is>
      </c>
      <c r="C592" s="13" t="inlineStr">
        <is>
          <t>IMPORTE</t>
        </is>
      </c>
      <c r="D592" s="7" t="n"/>
      <c r="E592" s="8" t="n"/>
      <c r="H592" s="9" t="n"/>
      <c r="I592" s="10" t="n"/>
      <c r="J592" s="5" t="n"/>
    </row>
    <row r="593" ht="15.75" customHeight="1">
      <c r="A593" s="5" t="n"/>
      <c r="B593" s="6" t="n"/>
      <c r="C593" s="5" t="n"/>
      <c r="D593" s="32" t="n">
        <v>112901074</v>
      </c>
      <c r="E593" s="59" t="n">
        <v>112901246</v>
      </c>
      <c r="F593" s="15" t="n"/>
      <c r="I593" s="10" t="n"/>
      <c r="J593" s="5" t="n"/>
    </row>
    <row r="594" ht="15.75" customHeight="1">
      <c r="A594" s="5" t="n"/>
      <c r="B594" s="6" t="n"/>
      <c r="C594" s="5" t="n"/>
      <c r="D594" s="32" t="inlineStr">
        <is>
          <t>112901074</t>
        </is>
      </c>
      <c r="E594" s="59" t="inlineStr">
        <is>
          <t>112901226</t>
        </is>
      </c>
      <c r="I594" s="10" t="n"/>
      <c r="J594" s="5" t="n"/>
    </row>
    <row r="595">
      <c r="A595" s="5" t="n"/>
      <c r="B595" s="6" t="n"/>
      <c r="C595" s="5" t="n"/>
      <c r="D595" s="7" t="n"/>
      <c r="E595" s="8" t="n"/>
      <c r="H595" s="9" t="n"/>
      <c r="I595" s="10" t="n"/>
      <c r="J595" s="5" t="n"/>
    </row>
    <row r="596">
      <c r="A596" s="5" t="inlineStr">
        <is>
          <t>CCAJ-SC39/109/2023</t>
        </is>
      </c>
      <c r="B596" s="6" t="n">
        <v>44993.77263798611</v>
      </c>
      <c r="C596" s="5" t="inlineStr">
        <is>
          <t>1386 EINAR CHOQUETIJLLA - COBRADOR</t>
        </is>
      </c>
      <c r="D596" s="7" t="n"/>
      <c r="E596" s="8" t="n"/>
      <c r="G596" s="9" t="n">
        <v>7090</v>
      </c>
      <c r="I596" s="10" t="inlineStr">
        <is>
          <t>CHEQUE</t>
        </is>
      </c>
      <c r="J596" s="8" t="inlineStr">
        <is>
          <t>1972 FLAVIA GALEAN MALLON</t>
        </is>
      </c>
    </row>
    <row r="597">
      <c r="A597" s="5" t="inlineStr">
        <is>
          <t>CCAJ-SC39/109/2023</t>
        </is>
      </c>
      <c r="B597" s="6" t="n">
        <v>44993.77263798611</v>
      </c>
      <c r="C597" s="5" t="inlineStr">
        <is>
          <t>1386 EINAR CHOQUETIJLLA - COBRADOR</t>
        </is>
      </c>
      <c r="D597" s="7" t="inlineStr">
        <is>
          <t>112875617</t>
        </is>
      </c>
      <c r="E597" s="5" t="inlineStr">
        <is>
          <t>112879772</t>
        </is>
      </c>
      <c r="H597" s="9" t="n">
        <v>1525.56</v>
      </c>
      <c r="I597" s="5" t="inlineStr">
        <is>
          <t>DEPÓSITO BANCARIO</t>
        </is>
      </c>
      <c r="J597" s="8" t="inlineStr">
        <is>
          <t>1972 FLAVIA GALEAN MALLON</t>
        </is>
      </c>
    </row>
    <row r="598">
      <c r="A598" s="5" t="inlineStr">
        <is>
          <t>CCAJ-SC39/109/2023</t>
        </is>
      </c>
      <c r="B598" s="6" t="n">
        <v>44993.77263798611</v>
      </c>
      <c r="C598" s="5" t="inlineStr">
        <is>
          <t>1386 EINAR CHOQUETIJLLA - COBRADOR</t>
        </is>
      </c>
      <c r="D598" s="7" t="n">
        <v>337824</v>
      </c>
      <c r="E598" s="5" t="inlineStr">
        <is>
          <t>BANCO DE CREDITO-7015054675359</t>
        </is>
      </c>
      <c r="H598" s="9" t="n">
        <v>1820.09</v>
      </c>
      <c r="I598" s="5" t="inlineStr">
        <is>
          <t>DEPÓSITO BANCARIO</t>
        </is>
      </c>
      <c r="J598" s="5" t="inlineStr">
        <is>
          <t>4863 MOISES MENACHO MONTAÑO</t>
        </is>
      </c>
    </row>
    <row r="599">
      <c r="A599" s="5" t="inlineStr">
        <is>
          <t>CCAJ-SC39/109/2023</t>
        </is>
      </c>
      <c r="B599" s="6" t="n">
        <v>44993.77263798611</v>
      </c>
      <c r="C599" s="5" t="inlineStr">
        <is>
          <t>1386 EINAR CHOQUETIJLLA - COBRADOR</t>
        </is>
      </c>
      <c r="D599" s="7" t="n">
        <v>129438</v>
      </c>
      <c r="E599" s="5" t="inlineStr">
        <is>
          <t>BANCO DE CREDITO-7015054675359</t>
        </is>
      </c>
      <c r="H599" s="9" t="n">
        <v>299.16</v>
      </c>
      <c r="I599" s="5" t="inlineStr">
        <is>
          <t>DEPÓSITO BANCARIO</t>
        </is>
      </c>
      <c r="J599" s="5" t="inlineStr">
        <is>
          <t>1989 PATRICIA MARCELA UGALDE QUIROZ</t>
        </is>
      </c>
    </row>
    <row r="600">
      <c r="A600" s="5" t="inlineStr">
        <is>
          <t>CCAJ-SC39/109/2023</t>
        </is>
      </c>
      <c r="B600" s="6" t="n">
        <v>44993.77263798611</v>
      </c>
      <c r="C600" s="5" t="inlineStr">
        <is>
          <t>1386 EINAR CHOQUETIJLLA - COBRADOR</t>
        </is>
      </c>
      <c r="D600" s="7" t="n">
        <v>212318</v>
      </c>
      <c r="E600" s="5" t="inlineStr">
        <is>
          <t>BANCO DE CREDITO-7015054675359</t>
        </is>
      </c>
      <c r="H600" s="9" t="n">
        <v>228</v>
      </c>
      <c r="I600" s="5" t="inlineStr">
        <is>
          <t>DEPÓSITO BANCARIO</t>
        </is>
      </c>
      <c r="J600" s="5" t="inlineStr">
        <is>
          <t>1989 PATRICIA MARCELA UGALDE QUIROZ</t>
        </is>
      </c>
    </row>
    <row r="601">
      <c r="A601" s="5" t="inlineStr">
        <is>
          <t>CCAJ-SC39/109/2023</t>
        </is>
      </c>
      <c r="B601" s="6" t="n">
        <v>44993.77263798611</v>
      </c>
      <c r="C601" s="5" t="inlineStr">
        <is>
          <t>1386 EINAR CHOQUETIJLLA - COBRADOR</t>
        </is>
      </c>
      <c r="D601" s="7" t="n">
        <v>213655</v>
      </c>
      <c r="E601" s="5" t="inlineStr">
        <is>
          <t>BANCO DE CREDITO-7015054675359</t>
        </is>
      </c>
      <c r="H601" s="9" t="n">
        <v>536</v>
      </c>
      <c r="I601" s="5" t="inlineStr">
        <is>
          <t>DEPÓSITO BANCARIO</t>
        </is>
      </c>
      <c r="J601" s="5" t="inlineStr">
        <is>
          <t>1989 PATRICIA MARCELA UGALDE QUIROZ</t>
        </is>
      </c>
    </row>
    <row r="602">
      <c r="A602" s="5" t="inlineStr">
        <is>
          <t>CCAJ-SC39/109/2023</t>
        </is>
      </c>
      <c r="B602" s="6" t="n">
        <v>44993.77263798611</v>
      </c>
      <c r="C602" s="5" t="inlineStr">
        <is>
          <t>1386 EINAR CHOQUETIJLLA - COBRADOR</t>
        </is>
      </c>
      <c r="D602" s="7" t="n">
        <v>214158</v>
      </c>
      <c r="E602" s="5" t="inlineStr">
        <is>
          <t>BANCO DE CREDITO-7015054675359</t>
        </is>
      </c>
      <c r="H602" s="9" t="n">
        <v>1044</v>
      </c>
      <c r="I602" s="5" t="inlineStr">
        <is>
          <t>DEPÓSITO BANCARIO</t>
        </is>
      </c>
      <c r="J602" s="5" t="inlineStr">
        <is>
          <t>1989 PATRICIA MARCELA UGALDE QUIROZ</t>
        </is>
      </c>
    </row>
    <row r="603">
      <c r="A603" s="5" t="inlineStr">
        <is>
          <t>CCAJ-SC39/109/2023</t>
        </is>
      </c>
      <c r="B603" s="6" t="n">
        <v>44993.77263798611</v>
      </c>
      <c r="C603" s="5" t="inlineStr">
        <is>
          <t>1386 EINAR CHOQUETIJLLA - COBRADOR</t>
        </is>
      </c>
      <c r="D603" s="7" t="n">
        <v>223683</v>
      </c>
      <c r="E603" s="5" t="inlineStr">
        <is>
          <t>BANCO DE CREDITO-7015054675359</t>
        </is>
      </c>
      <c r="H603" s="9" t="n">
        <v>75.17</v>
      </c>
      <c r="I603" s="5" t="inlineStr">
        <is>
          <t>DEPÓSITO BANCARIO</t>
        </is>
      </c>
      <c r="J603" s="5" t="inlineStr">
        <is>
          <t>1989 PATRICIA MARCELA UGALDE QUIROZ</t>
        </is>
      </c>
    </row>
    <row r="604">
      <c r="A604" s="5" t="inlineStr">
        <is>
          <t>CCAJ-SC39/109/2023</t>
        </is>
      </c>
      <c r="B604" s="6" t="n">
        <v>44993.77263798611</v>
      </c>
      <c r="C604" s="5" t="inlineStr">
        <is>
          <t>1386 EINAR CHOQUETIJLLA - COBRADOR</t>
        </is>
      </c>
      <c r="D604" s="17" t="n">
        <v>45173287976</v>
      </c>
      <c r="E604" s="5" t="inlineStr">
        <is>
          <t>BANCO INDUSTRIAL-100070049</t>
        </is>
      </c>
      <c r="H604" s="9" t="n">
        <v>1409.96</v>
      </c>
      <c r="I604" s="5" t="inlineStr">
        <is>
          <t>DEPÓSITO BANCARIO</t>
        </is>
      </c>
      <c r="J604" s="5" t="inlineStr">
        <is>
          <t>1989 PATRICIA MARCELA UGALDE QUIROZ</t>
        </is>
      </c>
    </row>
    <row r="605">
      <c r="A605" s="5" t="inlineStr">
        <is>
          <t>CCAJ-SC39/109/2023</t>
        </is>
      </c>
      <c r="B605" s="6" t="n">
        <v>44993.77263798611</v>
      </c>
      <c r="C605" s="5" t="inlineStr">
        <is>
          <t>1386 EINAR CHOQUETIJLLA - COBRADOR</t>
        </is>
      </c>
      <c r="D605" s="17" t="n">
        <v>45173288226</v>
      </c>
      <c r="E605" s="5" t="inlineStr">
        <is>
          <t>BANCO INDUSTRIAL-100070049</t>
        </is>
      </c>
      <c r="H605" s="9" t="n">
        <v>1319.76</v>
      </c>
      <c r="I605" s="5" t="inlineStr">
        <is>
          <t>DEPÓSITO BANCARIO</t>
        </is>
      </c>
      <c r="J605" s="5" t="inlineStr">
        <is>
          <t>1989 PATRICIA MARCELA UGALDE QUIROZ</t>
        </is>
      </c>
    </row>
    <row r="606">
      <c r="A606" s="5" t="inlineStr">
        <is>
          <t>CCAJ-SC39/109/2023</t>
        </is>
      </c>
      <c r="B606" s="6" t="n">
        <v>44993.77263798611</v>
      </c>
      <c r="C606" s="5" t="inlineStr">
        <is>
          <t>1386 EINAR CHOQUETIJLLA - COBRADOR</t>
        </is>
      </c>
      <c r="D606" s="17" t="n">
        <v>45163320460</v>
      </c>
      <c r="E606" s="5" t="inlineStr">
        <is>
          <t>BANCO INDUSTRIAL-100070049</t>
        </is>
      </c>
      <c r="H606" s="9" t="n">
        <v>1670.4</v>
      </c>
      <c r="I606" s="5" t="inlineStr">
        <is>
          <t>DEPÓSITO BANCARIO</t>
        </is>
      </c>
      <c r="J606" s="5" t="inlineStr">
        <is>
          <t>1989 PATRICIA MARCELA UGALDE QUIROZ</t>
        </is>
      </c>
    </row>
    <row r="607">
      <c r="A607" s="5" t="inlineStr">
        <is>
          <t>CCAJ-SC39/109/2023</t>
        </is>
      </c>
      <c r="B607" s="6" t="n">
        <v>44993.77263798611</v>
      </c>
      <c r="C607" s="5" t="inlineStr">
        <is>
          <t>1386 EINAR CHOQUETIJLLA - COBRADOR</t>
        </is>
      </c>
      <c r="D607" s="17" t="n">
        <v>52217116219</v>
      </c>
      <c r="E607" s="5" t="inlineStr">
        <is>
          <t>BANCO INDUSTRIAL-100070049</t>
        </is>
      </c>
      <c r="H607" s="9" t="n">
        <v>244.8</v>
      </c>
      <c r="I607" s="5" t="inlineStr">
        <is>
          <t>DEPÓSITO BANCARIO</t>
        </is>
      </c>
      <c r="J607" s="5" t="inlineStr">
        <is>
          <t>1989 PATRICIA MARCELA UGALDE QUIROZ</t>
        </is>
      </c>
    </row>
    <row r="608">
      <c r="A608" s="5" t="inlineStr">
        <is>
          <t>CCAJ-SC39/109/2023</t>
        </is>
      </c>
      <c r="B608" s="6" t="n">
        <v>44993.77263798611</v>
      </c>
      <c r="C608" s="5" t="inlineStr">
        <is>
          <t>1386 EINAR CHOQUETIJLLA - COBRADOR</t>
        </is>
      </c>
      <c r="D608" s="17" t="n">
        <v>45173288374</v>
      </c>
      <c r="E608" s="5" t="inlineStr">
        <is>
          <t>BANCO INDUSTRIAL-100070049</t>
        </is>
      </c>
      <c r="H608" s="9" t="n">
        <v>148.47</v>
      </c>
      <c r="I608" s="5" t="inlineStr">
        <is>
          <t>DEPÓSITO BANCARIO</t>
        </is>
      </c>
      <c r="J608" s="5" t="inlineStr">
        <is>
          <t>1989 PATRICIA MARCELA UGALDE QUIROZ</t>
        </is>
      </c>
    </row>
    <row r="609">
      <c r="A609" s="5" t="inlineStr">
        <is>
          <t>CCAJ-SC39/109/2023</t>
        </is>
      </c>
      <c r="B609" s="6" t="n">
        <v>44993.77263798611</v>
      </c>
      <c r="C609" s="5" t="inlineStr">
        <is>
          <t>1386 EINAR CHOQUETIJLLA - COBRADOR</t>
        </is>
      </c>
      <c r="D609" s="17" t="n">
        <v>45133231880</v>
      </c>
      <c r="E609" s="5" t="inlineStr">
        <is>
          <t>BANCO INDUSTRIAL-100070049</t>
        </is>
      </c>
      <c r="H609" s="9" t="n">
        <v>225.96</v>
      </c>
      <c r="I609" s="5" t="inlineStr">
        <is>
          <t>DEPÓSITO BANCARIO</t>
        </is>
      </c>
      <c r="J609" s="5" t="inlineStr">
        <is>
          <t>1989 PATRICIA MARCELA UGALDE QUIROZ</t>
        </is>
      </c>
    </row>
    <row r="610">
      <c r="A610" s="5" t="inlineStr">
        <is>
          <t>CCAJ-SC39/109/2023</t>
        </is>
      </c>
      <c r="B610" s="6" t="n">
        <v>44993.77263798611</v>
      </c>
      <c r="C610" s="5" t="inlineStr">
        <is>
          <t>1386 EINAR CHOQUETIJLLA - COBRADOR</t>
        </is>
      </c>
      <c r="D610" s="17" t="n">
        <v>45163320598</v>
      </c>
      <c r="E610" s="5" t="inlineStr">
        <is>
          <t>BANCO INDUSTRIAL-100070049</t>
        </is>
      </c>
      <c r="H610" s="9" t="n">
        <v>797.02</v>
      </c>
      <c r="I610" s="5" t="inlineStr">
        <is>
          <t>DEPÓSITO BANCARIO</t>
        </is>
      </c>
      <c r="J610" s="5" t="inlineStr">
        <is>
          <t>1989 PATRICIA MARCELA UGALDE QUIROZ</t>
        </is>
      </c>
    </row>
    <row r="611">
      <c r="A611" s="5" t="inlineStr">
        <is>
          <t>CCAJ-SC39/109/2023</t>
        </is>
      </c>
      <c r="B611" s="6" t="n">
        <v>44993.77263798611</v>
      </c>
      <c r="C611" s="5" t="inlineStr">
        <is>
          <t>1386 EINAR CHOQUETIJLLA - COBRADOR</t>
        </is>
      </c>
      <c r="D611" s="17" t="n">
        <v>45133231892</v>
      </c>
      <c r="E611" s="5" t="inlineStr">
        <is>
          <t>BANCO INDUSTRIAL-100070049</t>
        </is>
      </c>
      <c r="H611" s="9" t="n">
        <v>726</v>
      </c>
      <c r="I611" s="5" t="inlineStr">
        <is>
          <t>DEPÓSITO BANCARIO</t>
        </is>
      </c>
      <c r="J611" s="5" t="inlineStr">
        <is>
          <t>1989 PATRICIA MARCELA UGALDE QUIROZ</t>
        </is>
      </c>
    </row>
    <row r="612">
      <c r="A612" s="5" t="inlineStr">
        <is>
          <t>CCAJ-SC39/109/2023</t>
        </is>
      </c>
      <c r="B612" s="6" t="n">
        <v>44993.77263798611</v>
      </c>
      <c r="C612" s="5" t="inlineStr">
        <is>
          <t>1386 EINAR CHOQUETIJLLA - COBRADOR</t>
        </is>
      </c>
      <c r="D612" s="17" t="n">
        <v>45113382550</v>
      </c>
      <c r="E612" s="5" t="inlineStr">
        <is>
          <t>BANCO INDUSTRIAL-100070049</t>
        </is>
      </c>
      <c r="H612" s="9" t="n">
        <v>390</v>
      </c>
      <c r="I612" s="5" t="inlineStr">
        <is>
          <t>DEPÓSITO BANCARIO</t>
        </is>
      </c>
      <c r="J612" s="5" t="inlineStr">
        <is>
          <t>1989 PATRICIA MARCELA UGALDE QUIROZ</t>
        </is>
      </c>
    </row>
    <row r="613">
      <c r="A613" s="5" t="inlineStr">
        <is>
          <t>CCAJ-SC39/109/2023</t>
        </is>
      </c>
      <c r="B613" s="6" t="n">
        <v>44993.77263798611</v>
      </c>
      <c r="C613" s="5" t="inlineStr">
        <is>
          <t>1386 EINAR CHOQUETIJLLA - COBRADOR</t>
        </is>
      </c>
      <c r="D613" s="17" t="n">
        <v>53412316135</v>
      </c>
      <c r="E613" s="5" t="inlineStr">
        <is>
          <t>BANCO INDUSTRIAL-100070049</t>
        </is>
      </c>
      <c r="H613" s="9" t="n">
        <v>345.06</v>
      </c>
      <c r="I613" s="5" t="inlineStr">
        <is>
          <t>DEPÓSITO BANCARIO</t>
        </is>
      </c>
      <c r="J613" s="5" t="inlineStr">
        <is>
          <t>1989 PATRICIA MARCELA UGALDE QUIROZ</t>
        </is>
      </c>
    </row>
    <row r="614">
      <c r="A614" s="5" t="inlineStr">
        <is>
          <t>CCAJ-SC39/109/2023</t>
        </is>
      </c>
      <c r="B614" s="6" t="n">
        <v>44993.77263798611</v>
      </c>
      <c r="C614" s="5" t="inlineStr">
        <is>
          <t>1386 EINAR CHOQUETIJLLA - COBRADOR</t>
        </is>
      </c>
      <c r="D614" s="17" t="n">
        <v>45163321192</v>
      </c>
      <c r="E614" s="5" t="inlineStr">
        <is>
          <t>BANCO INDUSTRIAL-100070049</t>
        </is>
      </c>
      <c r="H614" s="9" t="n">
        <v>11136</v>
      </c>
      <c r="I614" s="5" t="inlineStr">
        <is>
          <t>DEPÓSITO BANCARIO</t>
        </is>
      </c>
      <c r="J614" s="5" t="inlineStr">
        <is>
          <t>1989 PATRICIA MARCELA UGALDE QUIROZ</t>
        </is>
      </c>
    </row>
    <row r="615">
      <c r="A615" s="5" t="inlineStr">
        <is>
          <t>CCAJ-SC39/109/2023</t>
        </is>
      </c>
      <c r="B615" s="6" t="n">
        <v>44993.77263798611</v>
      </c>
      <c r="C615" s="5" t="inlineStr">
        <is>
          <t>1386 EINAR CHOQUETIJLLA - COBRADOR</t>
        </is>
      </c>
      <c r="D615" s="17" t="n">
        <v>45143595527</v>
      </c>
      <c r="E615" s="5" t="inlineStr">
        <is>
          <t>BANCO INDUSTRIAL-100070049</t>
        </is>
      </c>
      <c r="H615" s="9" t="n">
        <v>8904</v>
      </c>
      <c r="I615" s="5" t="inlineStr">
        <is>
          <t>DEPÓSITO BANCARIO</t>
        </is>
      </c>
      <c r="J615" s="5" t="inlineStr">
        <is>
          <t>1989 PATRICIA MARCELA UGALDE QUIROZ</t>
        </is>
      </c>
    </row>
    <row r="616">
      <c r="A616" s="5" t="inlineStr">
        <is>
          <t>CCAJ-SC39/109/2023</t>
        </is>
      </c>
      <c r="B616" s="6" t="n">
        <v>44993.77263798611</v>
      </c>
      <c r="C616" s="5" t="inlineStr">
        <is>
          <t>1386 EINAR CHOQUETIJLLA - COBRADOR</t>
        </is>
      </c>
      <c r="D616" s="17" t="n">
        <v>45153230187</v>
      </c>
      <c r="E616" s="5" t="inlineStr">
        <is>
          <t>BANCO INDUSTRIAL-100070049</t>
        </is>
      </c>
      <c r="H616" s="9" t="n">
        <v>721.3</v>
      </c>
      <c r="I616" s="5" t="inlineStr">
        <is>
          <t>DEPÓSITO BANCARIO</t>
        </is>
      </c>
      <c r="J616" s="5" t="inlineStr">
        <is>
          <t>1989 PATRICIA MARCELA UGALDE QUIROZ</t>
        </is>
      </c>
    </row>
    <row r="617">
      <c r="A617" s="5" t="inlineStr">
        <is>
          <t>CCAJ-SC39/109/2023</t>
        </is>
      </c>
      <c r="B617" s="6" t="n">
        <v>44993.77263798611</v>
      </c>
      <c r="C617" s="5" t="inlineStr">
        <is>
          <t>1386 EINAR CHOQUETIJLLA - COBRADOR</t>
        </is>
      </c>
      <c r="D617" s="17" t="n">
        <v>45173289636</v>
      </c>
      <c r="E617" s="5" t="inlineStr">
        <is>
          <t>BANCO INDUSTRIAL-100070049</t>
        </is>
      </c>
      <c r="H617" s="9" t="n">
        <v>1222.37</v>
      </c>
      <c r="I617" s="5" t="inlineStr">
        <is>
          <t>DEPÓSITO BANCARIO</t>
        </is>
      </c>
      <c r="J617" s="5" t="inlineStr">
        <is>
          <t>1989 PATRICIA MARCELA UGALDE QUIROZ</t>
        </is>
      </c>
    </row>
    <row r="618">
      <c r="A618" s="5" t="inlineStr">
        <is>
          <t>CCAJ-SC39/109/2023</t>
        </is>
      </c>
      <c r="B618" s="6" t="n">
        <v>44993.77263798611</v>
      </c>
      <c r="C618" s="5" t="inlineStr">
        <is>
          <t>1386 EINAR CHOQUETIJLLA - COBRADOR</t>
        </is>
      </c>
      <c r="D618" s="17" t="n">
        <v>45173289651</v>
      </c>
      <c r="E618" s="5" t="inlineStr">
        <is>
          <t>BANCO INDUSTRIAL-100070049</t>
        </is>
      </c>
      <c r="H618" s="9" t="n">
        <v>480</v>
      </c>
      <c r="I618" s="5" t="inlineStr">
        <is>
          <t>DEPÓSITO BANCARIO</t>
        </is>
      </c>
      <c r="J618" s="5" t="inlineStr">
        <is>
          <t>1989 PATRICIA MARCELA UGALDE QUIROZ</t>
        </is>
      </c>
    </row>
    <row r="619">
      <c r="A619" s="5" t="inlineStr">
        <is>
          <t>CCAJ-SC39/109/2023</t>
        </is>
      </c>
      <c r="B619" s="6" t="n">
        <v>44993.77263798611</v>
      </c>
      <c r="C619" s="5" t="inlineStr">
        <is>
          <t>1386 EINAR CHOQUETIJLLA - COBRADOR</t>
        </is>
      </c>
      <c r="D619" s="17" t="n">
        <v>45143596852</v>
      </c>
      <c r="E619" s="5" t="inlineStr">
        <is>
          <t>BANCO INDUSTRIAL-100070049</t>
        </is>
      </c>
      <c r="H619" s="9" t="n">
        <v>470</v>
      </c>
      <c r="I619" s="5" t="inlineStr">
        <is>
          <t>DEPÓSITO BANCARIO</t>
        </is>
      </c>
      <c r="J619" s="5" t="inlineStr">
        <is>
          <t>1989 PATRICIA MARCELA UGALDE QUIROZ</t>
        </is>
      </c>
    </row>
    <row r="620">
      <c r="A620" s="5" t="inlineStr">
        <is>
          <t>CCAJ-SC39/109/2023</t>
        </is>
      </c>
      <c r="B620" s="6" t="n">
        <v>44993.77263798611</v>
      </c>
      <c r="C620" s="5" t="inlineStr">
        <is>
          <t>1386 EINAR CHOQUETIJLLA - COBRADOR</t>
        </is>
      </c>
      <c r="D620" s="17" t="n">
        <v>45113384859</v>
      </c>
      <c r="E620" s="5" t="inlineStr">
        <is>
          <t>BANCO INDUSTRIAL-100070049</t>
        </is>
      </c>
      <c r="H620" s="9" t="n">
        <v>115.15</v>
      </c>
      <c r="I620" s="5" t="inlineStr">
        <is>
          <t>DEPÓSITO BANCARIO</t>
        </is>
      </c>
      <c r="J620" s="5" t="inlineStr">
        <is>
          <t>1989 PATRICIA MARCELA UGALDE QUIROZ</t>
        </is>
      </c>
    </row>
    <row r="621">
      <c r="A621" s="5" t="inlineStr">
        <is>
          <t>CCAJ-SC39/109/2023</t>
        </is>
      </c>
      <c r="B621" s="6" t="n">
        <v>44993.77263798611</v>
      </c>
      <c r="C621" s="5" t="inlineStr">
        <is>
          <t>1386 EINAR CHOQUETIJLLA - COBRADOR</t>
        </is>
      </c>
      <c r="D621" s="17" t="n">
        <v>52317003113</v>
      </c>
      <c r="E621" s="5" t="inlineStr">
        <is>
          <t>BANCO INDUSTRIAL-100070049</t>
        </is>
      </c>
      <c r="H621" s="9" t="n">
        <v>1567</v>
      </c>
      <c r="I621" s="5" t="inlineStr">
        <is>
          <t>DEPÓSITO BANCARIO</t>
        </is>
      </c>
      <c r="J621" s="5" t="inlineStr">
        <is>
          <t>1989 PATRICIA MARCELA UGALDE QUIROZ</t>
        </is>
      </c>
    </row>
    <row r="622">
      <c r="A622" s="5" t="inlineStr">
        <is>
          <t>CCAJ-SC39/109/2023</t>
        </is>
      </c>
      <c r="B622" s="6" t="n">
        <v>44993.77263798611</v>
      </c>
      <c r="C622" s="5" t="inlineStr">
        <is>
          <t>1386 EINAR CHOQUETIJLLA - COBRADOR</t>
        </is>
      </c>
      <c r="D622" s="17" t="n">
        <v>45113385491</v>
      </c>
      <c r="E622" s="5" t="inlineStr">
        <is>
          <t>BANCO INDUSTRIAL-100070049</t>
        </is>
      </c>
      <c r="H622" s="9" t="n">
        <v>393.96</v>
      </c>
      <c r="I622" s="5" t="inlineStr">
        <is>
          <t>DEPÓSITO BANCARIO</t>
        </is>
      </c>
      <c r="J622" s="5" t="inlineStr">
        <is>
          <t>1989 PATRICIA MARCELA UGALDE QUIROZ</t>
        </is>
      </c>
    </row>
    <row r="623">
      <c r="A623" s="5" t="inlineStr">
        <is>
          <t>CCAJ-SC39/109/2023</t>
        </is>
      </c>
      <c r="B623" s="6" t="n">
        <v>44993.77263798611</v>
      </c>
      <c r="C623" s="5" t="inlineStr">
        <is>
          <t>1386 EINAR CHOQUETIJLLA - COBRADOR</t>
        </is>
      </c>
      <c r="D623" s="7" t="n">
        <v>365665</v>
      </c>
      <c r="E623" s="5" t="inlineStr">
        <is>
          <t>BANCO DE CREDITO-7015054675359</t>
        </is>
      </c>
      <c r="H623" s="9" t="n">
        <v>113.4</v>
      </c>
      <c r="I623" s="5" t="inlineStr">
        <is>
          <t>DEPÓSITO BANCARIO</t>
        </is>
      </c>
      <c r="J623" s="5" t="inlineStr">
        <is>
          <t>1989 PATRICIA MARCELA UGALDE QUIROZ</t>
        </is>
      </c>
    </row>
    <row r="624">
      <c r="A624" s="5" t="inlineStr">
        <is>
          <t>CCAJ-SC39/109/2023</t>
        </is>
      </c>
      <c r="B624" s="6" t="n">
        <v>44993.77263798611</v>
      </c>
      <c r="C624" s="5" t="inlineStr">
        <is>
          <t>1386 EINAR CHOQUETIJLLA - COBRADOR</t>
        </is>
      </c>
      <c r="D624" s="7" t="n">
        <v>394047</v>
      </c>
      <c r="E624" s="5" t="inlineStr">
        <is>
          <t>BANCO DE CREDITO-7015054675359</t>
        </is>
      </c>
      <c r="H624" s="9" t="n">
        <v>204.49</v>
      </c>
      <c r="I624" s="5" t="inlineStr">
        <is>
          <t>DEPÓSITO BANCARIO</t>
        </is>
      </c>
      <c r="J624" s="5" t="inlineStr">
        <is>
          <t>1989 PATRICIA MARCELA UGALDE QUIROZ</t>
        </is>
      </c>
    </row>
    <row r="625">
      <c r="A625" s="5" t="inlineStr">
        <is>
          <t>CCAJ-SC39/109/2023</t>
        </is>
      </c>
      <c r="B625" s="6" t="n">
        <v>44993.77263798611</v>
      </c>
      <c r="C625" s="5" t="inlineStr">
        <is>
          <t>1386 EINAR CHOQUETIJLLA - COBRADOR</t>
        </is>
      </c>
      <c r="D625" s="7" t="n">
        <v>446513</v>
      </c>
      <c r="E625" s="5" t="inlineStr">
        <is>
          <t>BANCO DE CREDITO-7015054675359</t>
        </is>
      </c>
      <c r="H625" s="9" t="n">
        <v>2685.26</v>
      </c>
      <c r="I625" s="5" t="inlineStr">
        <is>
          <t>DEPÓSITO BANCARIO</t>
        </is>
      </c>
      <c r="J625" s="5" t="inlineStr">
        <is>
          <t>1989 PATRICIA MARCELA UGALDE QUIROZ</t>
        </is>
      </c>
    </row>
    <row r="626">
      <c r="A626" s="5" t="inlineStr">
        <is>
          <t>CCAJ-SC39/109/2023</t>
        </is>
      </c>
      <c r="B626" s="6" t="n">
        <v>44993.77263798611</v>
      </c>
      <c r="C626" s="5" t="inlineStr">
        <is>
          <t>1386 EINAR CHOQUETIJLLA - COBRADOR</t>
        </is>
      </c>
      <c r="D626" s="7" t="n">
        <v>449078</v>
      </c>
      <c r="E626" s="5" t="inlineStr">
        <is>
          <t>BANCO DE CREDITO-7015054675359</t>
        </is>
      </c>
      <c r="H626" s="9" t="n">
        <v>197.56</v>
      </c>
      <c r="I626" s="5" t="inlineStr">
        <is>
          <t>DEPÓSITO BANCARIO</t>
        </is>
      </c>
      <c r="J626" s="5" t="inlineStr">
        <is>
          <t>1989 PATRICIA MARCELA UGALDE QUIROZ</t>
        </is>
      </c>
    </row>
    <row r="627">
      <c r="A627" s="5" t="inlineStr">
        <is>
          <t>CCAJ-SC39/109/2023</t>
        </is>
      </c>
      <c r="B627" s="6" t="n">
        <v>44993.77263798611</v>
      </c>
      <c r="C627" s="5" t="inlineStr">
        <is>
          <t>1386 EINAR CHOQUETIJLLA - COBRADOR</t>
        </is>
      </c>
      <c r="D627" s="7" t="n">
        <v>487312</v>
      </c>
      <c r="E627" s="5" t="inlineStr">
        <is>
          <t>BANCO DE CREDITO-7015054675359</t>
        </is>
      </c>
      <c r="H627" s="9" t="n">
        <v>374.4</v>
      </c>
      <c r="I627" s="5" t="inlineStr">
        <is>
          <t>DEPÓSITO BANCARIO</t>
        </is>
      </c>
      <c r="J627" s="5" t="inlineStr">
        <is>
          <t>1989 PATRICIA MARCELA UGALDE QUIROZ</t>
        </is>
      </c>
    </row>
    <row r="628">
      <c r="A628" s="5" t="inlineStr">
        <is>
          <t>CCAJ-SC39/109/2023</t>
        </is>
      </c>
      <c r="B628" s="6" t="n">
        <v>44993.77263798611</v>
      </c>
      <c r="C628" s="5" t="inlineStr">
        <is>
          <t>1386 EINAR CHOQUETIJLLA - COBRADOR</t>
        </is>
      </c>
      <c r="D628" s="7" t="n">
        <v>344191</v>
      </c>
      <c r="E628" s="5" t="inlineStr">
        <is>
          <t>BANCO DE CREDITO-7015054675359</t>
        </is>
      </c>
      <c r="H628" s="9" t="n">
        <v>1060</v>
      </c>
      <c r="I628" s="5" t="inlineStr">
        <is>
          <t>DEPÓSITO BANCARIO</t>
        </is>
      </c>
      <c r="J628" s="5" t="inlineStr">
        <is>
          <t>1989 PATRICIA MARCELA UGALDE QUIROZ</t>
        </is>
      </c>
    </row>
    <row r="629">
      <c r="A629" s="5" t="inlineStr">
        <is>
          <t>CCAJ-SC39/109/2023</t>
        </is>
      </c>
      <c r="B629" s="6" t="n">
        <v>44993.77263798611</v>
      </c>
      <c r="C629" s="5" t="inlineStr">
        <is>
          <t>1386 EINAR CHOQUETIJLLA - COBRADOR</t>
        </is>
      </c>
      <c r="D629" s="7" t="n">
        <v>365633</v>
      </c>
      <c r="E629" s="5" t="inlineStr">
        <is>
          <t>BANCO DE CREDITO-7015054675359</t>
        </is>
      </c>
      <c r="H629" s="9" t="n">
        <v>1365.28</v>
      </c>
      <c r="I629" s="5" t="inlineStr">
        <is>
          <t>DEPÓSITO BANCARIO</t>
        </is>
      </c>
      <c r="J629" s="5" t="inlineStr">
        <is>
          <t>1989 PATRICIA MARCELA UGALDE QUIROZ</t>
        </is>
      </c>
    </row>
    <row r="630">
      <c r="A630" s="5" t="inlineStr">
        <is>
          <t>CCAJ-SC39/109/2023</t>
        </is>
      </c>
      <c r="B630" s="6" t="n">
        <v>44993.77263798611</v>
      </c>
      <c r="C630" s="5" t="inlineStr">
        <is>
          <t>1386 EINAR CHOQUETIJLLA - COBRADOR</t>
        </is>
      </c>
      <c r="D630" s="7" t="n">
        <v>205851</v>
      </c>
      <c r="E630" s="5" t="inlineStr">
        <is>
          <t>BANCO DE CREDITO-7015054675359</t>
        </is>
      </c>
      <c r="H630" s="9" t="n">
        <v>5292.31</v>
      </c>
      <c r="I630" s="5" t="inlineStr">
        <is>
          <t>DEPÓSITO BANCARIO</t>
        </is>
      </c>
      <c r="J630" s="5" t="inlineStr">
        <is>
          <t>1989 PATRICIA MARCELA UGALDE QUIROZ</t>
        </is>
      </c>
    </row>
    <row r="631">
      <c r="A631" s="5" t="inlineStr">
        <is>
          <t>CCAJ-SC39/109/2023</t>
        </is>
      </c>
      <c r="B631" s="6" t="n">
        <v>44993.77263798611</v>
      </c>
      <c r="C631" s="5" t="inlineStr">
        <is>
          <t>1386 EINAR CHOQUETIJLLA - COBRADOR</t>
        </is>
      </c>
      <c r="D631" s="7" t="n">
        <v>209876</v>
      </c>
      <c r="E631" s="5" t="inlineStr">
        <is>
          <t>BANCO DE CREDITO-7015054675359</t>
        </is>
      </c>
      <c r="H631" s="9" t="n">
        <v>706.86</v>
      </c>
      <c r="I631" s="5" t="inlineStr">
        <is>
          <t>DEPÓSITO BANCARIO</t>
        </is>
      </c>
      <c r="J631" s="5" t="inlineStr">
        <is>
          <t>1989 PATRICIA MARCELA UGALDE QUIROZ</t>
        </is>
      </c>
    </row>
    <row r="632">
      <c r="A632" s="5" t="inlineStr">
        <is>
          <t>CCAJ-SC39/109/2023</t>
        </is>
      </c>
      <c r="B632" s="6" t="n">
        <v>44993.77263798611</v>
      </c>
      <c r="C632" s="5" t="inlineStr">
        <is>
          <t>1386 EINAR CHOQUETIJLLA - COBRADOR</t>
        </is>
      </c>
      <c r="D632" s="17" t="n">
        <v>45143596974</v>
      </c>
      <c r="E632" s="5" t="inlineStr">
        <is>
          <t>BANCO INDUSTRIAL-100070049</t>
        </is>
      </c>
      <c r="H632" s="9" t="n">
        <v>4034.14</v>
      </c>
      <c r="I632" s="5" t="inlineStr">
        <is>
          <t>DEPÓSITO BANCARIO</t>
        </is>
      </c>
      <c r="J632" s="5" t="inlineStr">
        <is>
          <t>1989 PATRICIA MARCELA UGALDE QUIROZ</t>
        </is>
      </c>
    </row>
    <row r="633">
      <c r="A633" s="5" t="inlineStr">
        <is>
          <t>CCAJ-SC39/109/2023</t>
        </is>
      </c>
      <c r="B633" s="6" t="n">
        <v>44993.77263798611</v>
      </c>
      <c r="C633" s="5" t="inlineStr">
        <is>
          <t>1386 EINAR CHOQUETIJLLA - COBRADOR</t>
        </is>
      </c>
      <c r="D633" s="17" t="n">
        <v>52217121742</v>
      </c>
      <c r="E633" s="5" t="inlineStr">
        <is>
          <t>BANCO INDUSTRIAL-100070049</t>
        </is>
      </c>
      <c r="H633" s="9" t="n">
        <v>762.9299999999999</v>
      </c>
      <c r="I633" s="5" t="inlineStr">
        <is>
          <t>DEPÓSITO BANCARIO</t>
        </is>
      </c>
      <c r="J633" s="5" t="inlineStr">
        <is>
          <t>1989 PATRICIA MARCELA UGALDE QUIROZ</t>
        </is>
      </c>
    </row>
    <row r="634">
      <c r="A634" s="5" t="inlineStr">
        <is>
          <t>CCAJ-SC39/109/2023</t>
        </is>
      </c>
      <c r="B634" s="6" t="n">
        <v>44993.77263798611</v>
      </c>
      <c r="C634" s="5" t="inlineStr">
        <is>
          <t>1386 EINAR CHOQUETIJLLA - COBRADOR</t>
        </is>
      </c>
      <c r="D634" s="7" t="n">
        <v>468744</v>
      </c>
      <c r="E634" s="5" t="inlineStr">
        <is>
          <t>BANCO DE CREDITO-7015054675359</t>
        </is>
      </c>
      <c r="H634" s="9" t="n">
        <v>2541.6</v>
      </c>
      <c r="I634" s="5" t="inlineStr">
        <is>
          <t>DEPÓSITO BANCARIO</t>
        </is>
      </c>
      <c r="J634" s="5" t="inlineStr">
        <is>
          <t>1989 PATRICIA MARCELA UGALDE QUIROZ</t>
        </is>
      </c>
    </row>
    <row r="635">
      <c r="A635" s="5" t="inlineStr">
        <is>
          <t>CCAJ-SC39/109/2023</t>
        </is>
      </c>
      <c r="B635" s="6" t="n">
        <v>44993.77263798611</v>
      </c>
      <c r="C635" s="5" t="inlineStr">
        <is>
          <t>1386 EINAR CHOQUETIJLLA - COBRADOR</t>
        </is>
      </c>
      <c r="D635" s="7" t="n">
        <v>628897</v>
      </c>
      <c r="E635" s="5" t="inlineStr">
        <is>
          <t>BANCO INDUSTRIAL-100070049</t>
        </is>
      </c>
      <c r="H635" s="9" t="n">
        <v>6785</v>
      </c>
      <c r="I635" s="5" t="inlineStr">
        <is>
          <t>DEPÓSITO BANCARIO</t>
        </is>
      </c>
      <c r="J635" s="8" t="inlineStr">
        <is>
          <t>1973 BASILIA CRUZ AJARACHI</t>
        </is>
      </c>
    </row>
    <row r="636">
      <c r="A636" s="5" t="inlineStr">
        <is>
          <t>CCAJ-SC39/109/2023</t>
        </is>
      </c>
      <c r="B636" s="6" t="n">
        <v>44993.77263798611</v>
      </c>
      <c r="C636" s="5" t="inlineStr">
        <is>
          <t>1386 EINAR CHOQUETIJLLA - COBRADOR</t>
        </is>
      </c>
      <c r="D636" s="7" t="n">
        <v>175457</v>
      </c>
      <c r="E636" s="5" t="inlineStr">
        <is>
          <t>MERCANTIL SANTA CRUZ-4010678183</t>
        </is>
      </c>
      <c r="H636" s="9" t="n">
        <v>12565.5</v>
      </c>
      <c r="I636" s="5" t="inlineStr">
        <is>
          <t>DEPÓSITO BANCARIO</t>
        </is>
      </c>
      <c r="J636" s="5" t="inlineStr">
        <is>
          <t>4863 MOISES MENACHO MONTAÑO</t>
        </is>
      </c>
    </row>
    <row r="637">
      <c r="A637" s="5" t="inlineStr">
        <is>
          <t>CCAJ-SC39/109/20</t>
        </is>
      </c>
      <c r="B637" s="6" t="n">
        <v>44993.77263798611</v>
      </c>
      <c r="C637" s="5" t="inlineStr">
        <is>
          <t xml:space="preserve">1386 EINAR CHOQUETIJLLA - </t>
        </is>
      </c>
      <c r="D637" s="7" t="n"/>
      <c r="E637" s="8" t="n"/>
      <c r="F637" s="9" t="n">
        <v>1707.3</v>
      </c>
      <c r="I637" s="10" t="inlineStr">
        <is>
          <t>EFECTIVO</t>
        </is>
      </c>
      <c r="J637" s="8" t="inlineStr">
        <is>
          <t>1970 CARLOS CAMPOS ORTIZ</t>
        </is>
      </c>
    </row>
    <row r="638">
      <c r="A638" s="5" t="inlineStr">
        <is>
          <t>CCAJ-SC39/109/2023</t>
        </is>
      </c>
      <c r="B638" s="6" t="n">
        <v>44993.77263798611</v>
      </c>
      <c r="C638" s="5" t="inlineStr">
        <is>
          <t>1386 EINAR CHOQUETIJLLA - COBRADOR</t>
        </is>
      </c>
      <c r="D638" s="7" t="n"/>
      <c r="E638" s="8" t="n"/>
      <c r="F638" s="9" t="n">
        <v>70940</v>
      </c>
      <c r="I638" s="10" t="inlineStr">
        <is>
          <t>EFECTIVO</t>
        </is>
      </c>
      <c r="J638" s="8" t="inlineStr">
        <is>
          <t>901 FELIX GARCIA ROCHA</t>
        </is>
      </c>
    </row>
    <row r="639">
      <c r="A639" s="5" t="inlineStr">
        <is>
          <t>CCAJ-SC39/109/2023</t>
        </is>
      </c>
      <c r="B639" s="6" t="n">
        <v>44993.77263798611</v>
      </c>
      <c r="C639" s="5" t="inlineStr">
        <is>
          <t>1386 EINAR CHOQUETIJLLA - COBRADOR</t>
        </is>
      </c>
      <c r="D639" s="7" t="n"/>
      <c r="E639" s="8" t="n"/>
      <c r="F639" s="9" t="n">
        <v>5711.6</v>
      </c>
      <c r="I639" s="10" t="inlineStr">
        <is>
          <t>EFECTIVO</t>
        </is>
      </c>
      <c r="J639" s="8" t="inlineStr">
        <is>
          <t>1972 FLAVIA GALEAN MALLON</t>
        </is>
      </c>
    </row>
    <row r="640">
      <c r="A640" s="5" t="inlineStr">
        <is>
          <t>CCAJ-SC39/109/2023</t>
        </is>
      </c>
      <c r="B640" s="6" t="n">
        <v>44993.77263798611</v>
      </c>
      <c r="C640" s="5" t="inlineStr">
        <is>
          <t>1386 EINAR CHOQUETIJLLA - COBRADOR</t>
        </is>
      </c>
      <c r="D640" s="7" t="n"/>
      <c r="E640" s="8" t="n"/>
      <c r="F640" s="9" t="n">
        <v>6695</v>
      </c>
      <c r="I640" s="10" t="inlineStr">
        <is>
          <t>EFECTIVO</t>
        </is>
      </c>
      <c r="J640" s="5" t="inlineStr">
        <is>
          <t>2994 CRISTIAN DEIBY PARDO VILLEGAS</t>
        </is>
      </c>
    </row>
    <row r="641">
      <c r="A641" s="5" t="inlineStr">
        <is>
          <t>CCAJ-SC39/109/2023</t>
        </is>
      </c>
      <c r="B641" s="6" t="n">
        <v>44993.77263798611</v>
      </c>
      <c r="C641" s="5" t="inlineStr">
        <is>
          <t>1386 EINAR CHOQUETIJLLA - COBRADOR</t>
        </is>
      </c>
      <c r="D641" s="7" t="n"/>
      <c r="E641" s="8" t="n"/>
      <c r="F641" s="9" t="n">
        <v>508.5</v>
      </c>
      <c r="I641" s="10" t="inlineStr">
        <is>
          <t>EFECTIVO</t>
        </is>
      </c>
      <c r="J641" s="8" t="inlineStr">
        <is>
          <t>4309 RODRIGO RAMOS - T02</t>
        </is>
      </c>
    </row>
    <row r="642">
      <c r="A642" s="5" t="inlineStr">
        <is>
          <t>CCAJ-SC39/109/2023</t>
        </is>
      </c>
      <c r="B642" s="6" t="n">
        <v>44993.77263798611</v>
      </c>
      <c r="C642" s="5" t="inlineStr">
        <is>
          <t>1386 EINAR CHOQUETIJLLA - COBRADOR</t>
        </is>
      </c>
      <c r="D642" s="7" t="n"/>
      <c r="E642" s="8" t="n"/>
      <c r="F642" s="9" t="n">
        <v>352.5</v>
      </c>
      <c r="I642" s="10" t="inlineStr">
        <is>
          <t>EFECTIVO</t>
        </is>
      </c>
      <c r="J642" s="8" t="inlineStr">
        <is>
          <t>4309 RODRIGO RAMOS - T03</t>
        </is>
      </c>
    </row>
    <row r="643">
      <c r="A643" s="5" t="inlineStr">
        <is>
          <t>CCAJ-SC39/109/2023</t>
        </is>
      </c>
      <c r="B643" s="6" t="n">
        <v>44993.77263798611</v>
      </c>
      <c r="C643" s="5" t="inlineStr">
        <is>
          <t>1386 EINAR CHOQUETIJLLA - COBRADOR</t>
        </is>
      </c>
      <c r="D643" s="7" t="n"/>
      <c r="E643" s="8" t="n"/>
      <c r="F643" s="9" t="n">
        <v>7135</v>
      </c>
      <c r="I643" s="10" t="inlineStr">
        <is>
          <t>EFECTIVO</t>
        </is>
      </c>
      <c r="J643" s="8" t="inlineStr">
        <is>
          <t>4309 RODRIGO RAMOS - T05</t>
        </is>
      </c>
    </row>
    <row r="644">
      <c r="A644" s="5" t="inlineStr">
        <is>
          <t>CCAJ-SC39/109/2023</t>
        </is>
      </c>
      <c r="B644" s="6" t="n">
        <v>44993.77263798611</v>
      </c>
      <c r="C644" s="5" t="inlineStr">
        <is>
          <t>1386 EINAR CHOQUETIJLLA - COBRADOR</t>
        </is>
      </c>
      <c r="D644" s="7" t="n"/>
      <c r="E644" s="8" t="n"/>
      <c r="F644" s="9" t="n">
        <v>19053.5</v>
      </c>
      <c r="I644" s="10" t="inlineStr">
        <is>
          <t>EFECTIVO</t>
        </is>
      </c>
      <c r="J644" s="8" t="inlineStr">
        <is>
          <t>4309 RODRIGO RAMOS - T06</t>
        </is>
      </c>
    </row>
    <row r="645">
      <c r="A645" s="5" t="inlineStr">
        <is>
          <t>CCAJ-SC39/109/2023</t>
        </is>
      </c>
      <c r="B645" s="6" t="n">
        <v>44993.77263798611</v>
      </c>
      <c r="C645" s="5" t="inlineStr">
        <is>
          <t>1386 EINAR CHOQUETIJLLA - COBRADOR</t>
        </is>
      </c>
      <c r="D645" s="7" t="n"/>
      <c r="E645" s="8" t="n"/>
      <c r="F645" s="9" t="n">
        <v>6311.1</v>
      </c>
      <c r="I645" s="10" t="inlineStr">
        <is>
          <t>EFECTIVO</t>
        </is>
      </c>
      <c r="J645" s="8" t="inlineStr">
        <is>
          <t>4309 RODRIGO RAMOS - T14</t>
        </is>
      </c>
    </row>
    <row r="646">
      <c r="A646" s="5" t="inlineStr">
        <is>
          <t>CCAJ-SC39/109/2023</t>
        </is>
      </c>
      <c r="B646" s="6" t="n">
        <v>44993.77263798611</v>
      </c>
      <c r="C646" s="5" t="inlineStr">
        <is>
          <t>1386 EINAR CHOQUETIJLLA - COBRADOR</t>
        </is>
      </c>
      <c r="D646" s="7" t="n"/>
      <c r="E646" s="8" t="n"/>
      <c r="F646" s="9" t="n">
        <v>6354.9</v>
      </c>
      <c r="I646" s="10" t="inlineStr">
        <is>
          <t>EFECTIVO</t>
        </is>
      </c>
      <c r="J646" s="8" t="inlineStr">
        <is>
          <t>4309 RODRIGO RAMOS - T15</t>
        </is>
      </c>
    </row>
    <row r="647">
      <c r="A647" s="5" t="inlineStr">
        <is>
          <t>CCAJ-SC39/109/2023</t>
        </is>
      </c>
      <c r="B647" s="6" t="n">
        <v>44993.77263798611</v>
      </c>
      <c r="C647" s="5" t="inlineStr">
        <is>
          <t>1386 EINAR CHOQUETIJLLA - COBRADOR</t>
        </is>
      </c>
      <c r="D647" s="7" t="n"/>
      <c r="E647" s="8" t="n"/>
      <c r="F647" s="9" t="n">
        <v>26236.2</v>
      </c>
      <c r="I647" s="10" t="inlineStr">
        <is>
          <t>EFECTIVO</t>
        </is>
      </c>
      <c r="J647" s="8" t="inlineStr">
        <is>
          <t>4309 RODRIGO RAMOS - T19</t>
        </is>
      </c>
    </row>
    <row r="648">
      <c r="A648" s="5" t="inlineStr">
        <is>
          <t>CCAJ-SC39/109/2023</t>
        </is>
      </c>
      <c r="B648" s="6" t="n">
        <v>44993.77263798611</v>
      </c>
      <c r="C648" s="5" t="inlineStr">
        <is>
          <t>1386 EINAR CHOQUETIJLLA - COBRADOR</t>
        </is>
      </c>
      <c r="D648" s="7" t="n"/>
      <c r="E648" s="8" t="n"/>
      <c r="F648" s="9" t="n">
        <v>1741.5</v>
      </c>
      <c r="I648" s="10" t="inlineStr">
        <is>
          <t>EFECTIVO</t>
        </is>
      </c>
      <c r="J648" s="8" t="inlineStr">
        <is>
          <t>4309 RODRIGO RAMOS - T21</t>
        </is>
      </c>
    </row>
    <row r="649">
      <c r="A649" s="11" t="inlineStr">
        <is>
          <t>SAP</t>
        </is>
      </c>
      <c r="B649" s="3" t="n"/>
      <c r="C649" s="3" t="n"/>
      <c r="D649" s="20">
        <f>158445.1+1392</f>
        <v/>
      </c>
      <c r="E649" s="8" t="n"/>
      <c r="F649" s="26">
        <f>SUM(F596:G648)</f>
        <v/>
      </c>
      <c r="I649" s="10" t="n"/>
      <c r="J649" s="8" t="n"/>
    </row>
    <row r="650" ht="15.75" customHeight="1">
      <c r="A650" s="13" t="inlineStr">
        <is>
          <t>FECHA</t>
        </is>
      </c>
      <c r="B650" s="13" t="inlineStr">
        <is>
          <t>CIERRE DE CAJA</t>
        </is>
      </c>
      <c r="C650" s="13" t="inlineStr">
        <is>
          <t>IMPORTE</t>
        </is>
      </c>
      <c r="D650" s="32" t="n"/>
      <c r="E650" s="15" t="n"/>
      <c r="F650" s="15" t="n"/>
      <c r="I650" s="10" t="n"/>
      <c r="J650" s="5" t="n"/>
    </row>
    <row r="651" ht="15.75" customHeight="1">
      <c r="A651" s="5" t="n"/>
      <c r="B651" s="6" t="n"/>
      <c r="C651" s="5" t="n"/>
      <c r="D651" s="32" t="n">
        <v>112901075</v>
      </c>
      <c r="E651" s="15" t="n">
        <v>112901156</v>
      </c>
      <c r="F651" s="15" t="n"/>
      <c r="I651" s="10" t="n"/>
      <c r="J651" s="5" t="n"/>
    </row>
    <row r="652" ht="15.75" customHeight="1">
      <c r="D652" s="32" t="inlineStr">
        <is>
          <t>112901075</t>
        </is>
      </c>
      <c r="E652" s="15" t="inlineStr">
        <is>
          <t>112901087</t>
        </is>
      </c>
    </row>
    <row r="653"/>
    <row r="654">
      <c r="A654" s="1" t="inlineStr">
        <is>
          <t>Cierre Caja</t>
        </is>
      </c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</row>
    <row r="655">
      <c r="A655" s="3" t="inlineStr">
        <is>
          <t>Del 09/03/2023</t>
        </is>
      </c>
      <c r="B655" s="2" t="n"/>
      <c r="C655" s="2" t="n"/>
      <c r="D655" s="2" t="inlineStr">
        <is>
          <t>112901077</t>
        </is>
      </c>
      <c r="E655" s="2" t="inlineStr">
        <is>
          <t>112901089</t>
        </is>
      </c>
      <c r="F655" s="2" t="n"/>
      <c r="G655" s="2" t="n"/>
      <c r="H655" s="2" t="n"/>
      <c r="I655" s="2" t="n"/>
      <c r="J655" s="2" t="n"/>
    </row>
    <row r="656">
      <c r="A656" s="90" t="inlineStr">
        <is>
          <t>Cierre Caja</t>
        </is>
      </c>
      <c r="B656" s="90" t="inlineStr">
        <is>
          <t>Fecha</t>
        </is>
      </c>
      <c r="C656" s="90" t="inlineStr">
        <is>
          <t>Cajero</t>
        </is>
      </c>
      <c r="D656" s="90" t="inlineStr">
        <is>
          <t>Nro Voucher</t>
        </is>
      </c>
      <c r="E656" s="90" t="inlineStr">
        <is>
          <t>Nro Cuenta</t>
        </is>
      </c>
      <c r="F656" s="90" t="inlineStr">
        <is>
          <t>Tipo Ingreso</t>
        </is>
      </c>
      <c r="G656" s="91" t="n"/>
      <c r="H656" s="92" t="n"/>
      <c r="I656" s="90" t="inlineStr">
        <is>
          <t>TIPO DE INGRESO</t>
        </is>
      </c>
      <c r="J656" s="90" t="inlineStr">
        <is>
          <t>Cobrador</t>
        </is>
      </c>
    </row>
    <row r="657">
      <c r="A657" s="93" t="n"/>
      <c r="B657" s="93" t="n"/>
      <c r="C657" s="93" t="n"/>
      <c r="D657" s="93" t="n"/>
      <c r="E657" s="93" t="n"/>
      <c r="F657" s="4" t="inlineStr">
        <is>
          <t>EFECTIVO</t>
        </is>
      </c>
      <c r="G657" s="4" t="inlineStr">
        <is>
          <t>CHEQUE</t>
        </is>
      </c>
      <c r="H657" s="4" t="inlineStr">
        <is>
          <t>TRANSFERENCIA</t>
        </is>
      </c>
      <c r="I657" s="93" t="n"/>
      <c r="J657" s="93" t="n"/>
    </row>
    <row r="658">
      <c r="A658" s="5" t="inlineStr">
        <is>
          <t>CCAJ-SC39/110/2023</t>
        </is>
      </c>
      <c r="B658" s="6" t="n">
        <v>44994.43667553241</v>
      </c>
      <c r="C658" s="5" t="inlineStr">
        <is>
          <t>1386 EINAR CHOQUETIJLLA - COBRADOR</t>
        </is>
      </c>
      <c r="D658" s="10" t="n"/>
      <c r="E658" s="8" t="n"/>
      <c r="F658" s="9" t="n">
        <v>11278.8</v>
      </c>
      <c r="I658" s="10" t="inlineStr">
        <is>
          <t>EFECTIVO</t>
        </is>
      </c>
      <c r="J658" s="8" t="inlineStr">
        <is>
          <t>2551 EDMUNDO CAYANI M.</t>
        </is>
      </c>
    </row>
    <row r="659">
      <c r="A659" s="5" t="inlineStr">
        <is>
          <t>CCAJ-SC39/110/2023</t>
        </is>
      </c>
      <c r="B659" s="6" t="n">
        <v>44994.43667553241</v>
      </c>
      <c r="C659" s="5" t="inlineStr">
        <is>
          <t>1386 EINAR CHOQUETIJLLA - COBRADOR</t>
        </is>
      </c>
      <c r="D659" s="10" t="n"/>
      <c r="E659" s="8" t="n"/>
      <c r="F659" s="9" t="n">
        <v>8915.200000000001</v>
      </c>
      <c r="I659" s="10" t="inlineStr">
        <is>
          <t>EFECTIVO</t>
        </is>
      </c>
      <c r="J659" s="5" t="inlineStr">
        <is>
          <t>2552 ALVARO JAVIER LOAYZA CACERES</t>
        </is>
      </c>
    </row>
    <row r="660">
      <c r="A660" s="5" t="inlineStr">
        <is>
          <t>CCAJ-SC39/110/2023</t>
        </is>
      </c>
      <c r="B660" s="6" t="n">
        <v>44994.43667553241</v>
      </c>
      <c r="C660" s="5" t="inlineStr">
        <is>
          <t>1386 EINAR CHOQUETIJLLA - COBRADOR</t>
        </is>
      </c>
      <c r="D660" s="10" t="n"/>
      <c r="E660" s="8" t="n"/>
      <c r="F660" s="9" t="n">
        <v>8376.9</v>
      </c>
      <c r="I660" s="10" t="inlineStr">
        <is>
          <t>EFECTIVO</t>
        </is>
      </c>
      <c r="J660" s="8" t="inlineStr">
        <is>
          <t>2932 EUGENIO LOPEZ CESPEDES</t>
        </is>
      </c>
    </row>
    <row r="661">
      <c r="A661" s="5" t="inlineStr">
        <is>
          <t>CCAJ-SC39/110/2023</t>
        </is>
      </c>
      <c r="B661" s="6" t="n">
        <v>44994.43667553241</v>
      </c>
      <c r="C661" s="5" t="inlineStr">
        <is>
          <t>1386 EINAR CHOQUETIJLLA - COBRADOR</t>
        </is>
      </c>
      <c r="D661" s="10" t="n"/>
      <c r="E661" s="8" t="n"/>
      <c r="F661" s="9" t="n">
        <v>37374.9</v>
      </c>
      <c r="I661" s="10" t="inlineStr">
        <is>
          <t>EFECTIVO</t>
        </is>
      </c>
      <c r="J661" s="8" t="inlineStr">
        <is>
          <t>3211 PEDRO CAYALO COCA</t>
        </is>
      </c>
    </row>
    <row r="662">
      <c r="A662" s="5" t="inlineStr">
        <is>
          <t>CCAJ-SC39/110/2023</t>
        </is>
      </c>
      <c r="B662" s="6" t="n">
        <v>44994.43667553241</v>
      </c>
      <c r="C662" s="5" t="inlineStr">
        <is>
          <t>1386 EINAR CHOQUETIJLLA - COBRADOR</t>
        </is>
      </c>
      <c r="D662" s="10" t="n"/>
      <c r="E662" s="8" t="n"/>
      <c r="F662" s="9" t="n">
        <v>7985.1</v>
      </c>
      <c r="I662" s="10" t="inlineStr">
        <is>
          <t>EFECTIVO</t>
        </is>
      </c>
      <c r="J662" s="8" t="inlineStr">
        <is>
          <t>4309 RODRIGO RAMOS - T04</t>
        </is>
      </c>
    </row>
    <row r="663">
      <c r="A663" s="5" t="inlineStr">
        <is>
          <t>CCAJ-SC39/110/2023</t>
        </is>
      </c>
      <c r="B663" s="6" t="n">
        <v>44994.43667553241</v>
      </c>
      <c r="C663" s="5" t="inlineStr">
        <is>
          <t>1386 EINAR CHOQUETIJLLA - COBRADOR</t>
        </is>
      </c>
      <c r="D663" s="10" t="n"/>
      <c r="E663" s="8" t="n"/>
      <c r="F663" s="9" t="n">
        <v>17774.4</v>
      </c>
      <c r="I663" s="10" t="inlineStr">
        <is>
          <t>EFECTIVO</t>
        </is>
      </c>
      <c r="J663" s="8" t="inlineStr">
        <is>
          <t>4309 RODRIGO RAMOS - T07</t>
        </is>
      </c>
    </row>
    <row r="664">
      <c r="A664" s="5" t="inlineStr">
        <is>
          <t>CCAJ-SC39/110/2023</t>
        </is>
      </c>
      <c r="B664" s="6" t="n">
        <v>44994.43667553241</v>
      </c>
      <c r="C664" s="5" t="inlineStr">
        <is>
          <t>1386 EINAR CHOQUETIJLLA - COBRADOR</t>
        </is>
      </c>
      <c r="D664" s="10" t="n"/>
      <c r="E664" s="8" t="n"/>
      <c r="F664" s="9" t="n">
        <v>20947.5</v>
      </c>
      <c r="I664" s="10" t="inlineStr">
        <is>
          <t>EFECTIVO</t>
        </is>
      </c>
      <c r="J664" s="8" t="inlineStr">
        <is>
          <t>4309 RODRIGO RAMOS - T09</t>
        </is>
      </c>
    </row>
    <row r="665">
      <c r="A665" s="5" t="inlineStr">
        <is>
          <t>CCAJ-SC39/110/2023</t>
        </is>
      </c>
      <c r="B665" s="6" t="n">
        <v>44994.43667553241</v>
      </c>
      <c r="C665" s="5" t="inlineStr">
        <is>
          <t>1386 EINAR CHOQUETIJLLA - COBRADOR</t>
        </is>
      </c>
      <c r="D665" s="10" t="n"/>
      <c r="E665" s="8" t="n"/>
      <c r="F665" s="9" t="n">
        <v>5497.5</v>
      </c>
      <c r="I665" s="10" t="inlineStr">
        <is>
          <t>EFECTIVO</t>
        </is>
      </c>
      <c r="J665" s="8" t="inlineStr">
        <is>
          <t>4309 RODRIGO RAMOS - T10</t>
        </is>
      </c>
    </row>
    <row r="666">
      <c r="A666" s="5" t="inlineStr">
        <is>
          <t>CCAJ-SC39/110/2023</t>
        </is>
      </c>
      <c r="B666" s="6" t="n">
        <v>44994.43667553241</v>
      </c>
      <c r="C666" s="5" t="inlineStr">
        <is>
          <t>1386 EINAR CHOQUETIJLLA - COBRADOR</t>
        </is>
      </c>
      <c r="D666" s="10" t="n"/>
      <c r="E666" s="8" t="n"/>
      <c r="F666" s="9" t="n">
        <v>9374</v>
      </c>
      <c r="I666" s="10" t="inlineStr">
        <is>
          <t>EFECTIVO</t>
        </is>
      </c>
      <c r="J666" s="8" t="inlineStr">
        <is>
          <t>4309 RODRIGO RAMOS - T11</t>
        </is>
      </c>
    </row>
    <row r="667">
      <c r="A667" s="5" t="inlineStr">
        <is>
          <t>CCAJ-SC39/110/2023</t>
        </is>
      </c>
      <c r="B667" s="6" t="n">
        <v>44994.43667553241</v>
      </c>
      <c r="C667" s="5" t="inlineStr">
        <is>
          <t>1386 EINAR CHOQUETIJLLA - COBRADOR</t>
        </is>
      </c>
      <c r="D667" s="10" t="n"/>
      <c r="E667" s="8" t="n"/>
      <c r="F667" s="9" t="n">
        <v>4919.7</v>
      </c>
      <c r="I667" s="10" t="inlineStr">
        <is>
          <t>EFECTIVO</t>
        </is>
      </c>
      <c r="J667" s="8" t="inlineStr">
        <is>
          <t>4309 RODRIGO RAMOS - T16</t>
        </is>
      </c>
    </row>
    <row r="668">
      <c r="A668" s="5" t="inlineStr">
        <is>
          <t>CCAJ-SC39/110/2023</t>
        </is>
      </c>
      <c r="B668" s="6" t="n">
        <v>44994.43667553241</v>
      </c>
      <c r="C668" s="5" t="inlineStr">
        <is>
          <t>1386 EINAR CHOQUETIJLLA - COBRADOR</t>
        </is>
      </c>
      <c r="D668" s="10" t="n"/>
      <c r="E668" s="8" t="n"/>
      <c r="F668" s="9" t="n">
        <v>15326.7</v>
      </c>
      <c r="I668" s="10" t="inlineStr">
        <is>
          <t>EFECTIVO</t>
        </is>
      </c>
      <c r="J668" s="8" t="inlineStr">
        <is>
          <t>4309 RODRIGO RAMOS - T18</t>
        </is>
      </c>
    </row>
    <row r="669">
      <c r="A669" s="5" t="inlineStr">
        <is>
          <t>CCAJ-SC39/110/2023</t>
        </is>
      </c>
      <c r="B669" s="6" t="n">
        <v>44994.43667553241</v>
      </c>
      <c r="C669" s="5" t="inlineStr">
        <is>
          <t>1386 EINAR CHOQUETIJLLA - COBRADOR</t>
        </is>
      </c>
      <c r="D669" s="10" t="n"/>
      <c r="E669" s="8" t="n"/>
      <c r="F669" s="9" t="n">
        <v>24721.7</v>
      </c>
      <c r="I669" s="10" t="inlineStr">
        <is>
          <t>EFECTIVO</t>
        </is>
      </c>
      <c r="J669" s="8" t="inlineStr">
        <is>
          <t>4309 RODRIGO RAMOS - T20</t>
        </is>
      </c>
    </row>
    <row r="670">
      <c r="A670" s="5" t="inlineStr">
        <is>
          <t>CCAJ-SC39/110/2023</t>
        </is>
      </c>
      <c r="B670" s="6" t="n">
        <v>44994.43667553241</v>
      </c>
      <c r="C670" s="5" t="inlineStr">
        <is>
          <t>1386 EINAR CHOQUETIJLLA - COBRADOR</t>
        </is>
      </c>
      <c r="D670" s="10" t="n"/>
      <c r="E670" s="8" t="n"/>
      <c r="F670" s="9" t="n">
        <v>15952.7</v>
      </c>
      <c r="I670" s="10" t="inlineStr">
        <is>
          <t>EFECTIVO</t>
        </is>
      </c>
      <c r="J670" s="8" t="inlineStr">
        <is>
          <t>4309 RODRIGO RAMOS - T25</t>
        </is>
      </c>
    </row>
    <row r="671">
      <c r="A671" s="11" t="inlineStr">
        <is>
          <t>SAP</t>
        </is>
      </c>
      <c r="B671" s="3" t="n"/>
      <c r="C671" s="3" t="n"/>
      <c r="D671" s="7" t="n"/>
      <c r="E671" s="8" t="n"/>
      <c r="F671" s="12">
        <f>SUM(F658:G670)</f>
        <v/>
      </c>
      <c r="H671" s="9" t="n"/>
      <c r="I671" s="5" t="n"/>
      <c r="J671" s="5" t="n"/>
    </row>
    <row r="672" ht="15.75" customHeight="1">
      <c r="A672" s="13" t="inlineStr">
        <is>
          <t>FECHA</t>
        </is>
      </c>
      <c r="B672" s="13" t="inlineStr">
        <is>
          <t>CIERRE DE CAJA</t>
        </is>
      </c>
      <c r="C672" s="13" t="inlineStr">
        <is>
          <t>IMPORTE</t>
        </is>
      </c>
      <c r="D672" s="32" t="n">
        <v>112901073</v>
      </c>
      <c r="E672" s="15" t="n">
        <v>112901165</v>
      </c>
      <c r="H672" s="9" t="n"/>
      <c r="I672" s="5" t="n"/>
      <c r="J672" s="5" t="n"/>
    </row>
    <row r="673">
      <c r="A673" s="5" t="n"/>
      <c r="B673" s="6" t="n"/>
      <c r="C673" s="5" t="n"/>
      <c r="D673" s="7" t="n"/>
      <c r="E673" s="8" t="n"/>
      <c r="H673" s="9" t="n"/>
      <c r="I673" s="5" t="n"/>
      <c r="J673" s="5" t="n"/>
    </row>
    <row r="674">
      <c r="A674" s="5" t="n"/>
      <c r="B674" s="6" t="n"/>
      <c r="C674" s="5" t="n"/>
      <c r="D674" s="7" t="inlineStr">
        <is>
          <t>112901073</t>
        </is>
      </c>
      <c r="E674" s="8" t="inlineStr">
        <is>
          <t>112901086</t>
        </is>
      </c>
      <c r="H674" s="9" t="n"/>
      <c r="I674" s="5" t="n"/>
      <c r="J674" s="5" t="n"/>
    </row>
    <row r="675">
      <c r="A675" s="5" t="inlineStr">
        <is>
          <t>CCAJ-SC39/111/2023</t>
        </is>
      </c>
      <c r="B675" s="6" t="n">
        <v>44994.84425534722</v>
      </c>
      <c r="C675" s="5" t="inlineStr">
        <is>
          <t>1386 EINAR CHOQUETIJLLA - COBRADOR</t>
        </is>
      </c>
      <c r="D675" s="7" t="n"/>
      <c r="E675" s="8" t="n"/>
      <c r="G675" s="9" t="n">
        <v>11965.8</v>
      </c>
      <c r="I675" s="10" t="inlineStr">
        <is>
          <t>CHEQUE</t>
        </is>
      </c>
      <c r="J675" s="8" t="inlineStr">
        <is>
          <t>1972 FLAVIA GALEAN MALLON</t>
        </is>
      </c>
    </row>
    <row r="676">
      <c r="A676" s="5" t="inlineStr">
        <is>
          <t>CCAJ-SC39/111/20</t>
        </is>
      </c>
      <c r="B676" s="6" t="n">
        <v>44994.84425534722</v>
      </c>
      <c r="C676" s="5" t="inlineStr">
        <is>
          <t xml:space="preserve">1386 EINAR CHOQUETIJLLA - </t>
        </is>
      </c>
      <c r="D676" s="17" t="n">
        <v>45143601647</v>
      </c>
      <c r="E676" s="5" t="inlineStr">
        <is>
          <t>BANCO INDUSTRIAL-100070049</t>
        </is>
      </c>
      <c r="H676" s="9" t="n">
        <v>1504</v>
      </c>
      <c r="I676" s="5" t="inlineStr">
        <is>
          <t>DEPÓSITO BANCARIO</t>
        </is>
      </c>
      <c r="J676" s="5" t="inlineStr">
        <is>
          <t>1271 SANDRA SALAZAR ESCOBAR</t>
        </is>
      </c>
    </row>
    <row r="677">
      <c r="A677" s="5" t="inlineStr">
        <is>
          <t>CCAJ-SC39/111/2023</t>
        </is>
      </c>
      <c r="B677" s="6" t="n">
        <v>44994.84425534722</v>
      </c>
      <c r="C677" s="5" t="inlineStr">
        <is>
          <t>1386 EINAR CHOQUETIJLLA - COBRADOR</t>
        </is>
      </c>
      <c r="D677" s="17" t="n">
        <v>45123366603</v>
      </c>
      <c r="E677" s="5" t="inlineStr">
        <is>
          <t>BANCO INDUSTRIAL-100070049</t>
        </is>
      </c>
      <c r="H677" s="9" t="n">
        <v>816</v>
      </c>
      <c r="I677" s="5" t="inlineStr">
        <is>
          <t>DEPÓSITO BANCARIO</t>
        </is>
      </c>
      <c r="J677" s="5" t="inlineStr">
        <is>
          <t>4307 PEDRO GALARZA TERCEROS</t>
        </is>
      </c>
    </row>
    <row r="678">
      <c r="A678" s="5" t="inlineStr">
        <is>
          <t>CCAJ-SC39/111/2023</t>
        </is>
      </c>
      <c r="B678" s="6" t="n">
        <v>44994.84425534722</v>
      </c>
      <c r="C678" s="5" t="inlineStr">
        <is>
          <t>1386 EINAR CHOQUETIJLLA - COBRADOR</t>
        </is>
      </c>
      <c r="D678" s="17" t="n">
        <v>45123366603</v>
      </c>
      <c r="E678" s="5" t="inlineStr">
        <is>
          <t>BANCO INDUSTRIAL-100070049</t>
        </is>
      </c>
      <c r="H678" s="9" t="n">
        <v>4178.64</v>
      </c>
      <c r="I678" s="5" t="inlineStr">
        <is>
          <t>DEPÓSITO BANCARIO</t>
        </is>
      </c>
      <c r="J678" s="5" t="inlineStr">
        <is>
          <t>4307 PEDRO GALARZA TERCEROS</t>
        </is>
      </c>
    </row>
    <row r="679">
      <c r="A679" s="5" t="inlineStr">
        <is>
          <t>CCAJ-SC39/111/2023</t>
        </is>
      </c>
      <c r="B679" s="6" t="n">
        <v>44994.84425534722</v>
      </c>
      <c r="C679" s="5" t="inlineStr">
        <is>
          <t>1386 EINAR CHOQUETIJLLA - COBRADOR</t>
        </is>
      </c>
      <c r="D679" s="17" t="n">
        <v>45123366603</v>
      </c>
      <c r="E679" s="5" t="inlineStr">
        <is>
          <t>BANCO INDUSTRIAL-100070049</t>
        </is>
      </c>
      <c r="H679" s="9" t="n">
        <v>1122</v>
      </c>
      <c r="I679" s="5" t="inlineStr">
        <is>
          <t>DEPÓSITO BANCARIO</t>
        </is>
      </c>
      <c r="J679" s="5" t="inlineStr">
        <is>
          <t>4307 PEDRO GALARZA TERCEROS</t>
        </is>
      </c>
    </row>
    <row r="680">
      <c r="A680" s="5" t="inlineStr">
        <is>
          <t>CCAJ-SC39/111/2023</t>
        </is>
      </c>
      <c r="B680" s="6" t="n">
        <v>44994.84425534722</v>
      </c>
      <c r="C680" s="5" t="inlineStr">
        <is>
          <t>1386 EINAR CHOQUETIJLLA - COBRADOR</t>
        </is>
      </c>
      <c r="D680" s="17" t="n">
        <v>45123366603</v>
      </c>
      <c r="E680" s="5" t="inlineStr">
        <is>
          <t>BANCO INDUSTRIAL-100070049</t>
        </is>
      </c>
      <c r="H680" s="9" t="n">
        <v>3857.16</v>
      </c>
      <c r="I680" s="5" t="inlineStr">
        <is>
          <t>DEPÓSITO BANCARIO</t>
        </is>
      </c>
      <c r="J680" s="5" t="inlineStr">
        <is>
          <t>4307 PEDRO GALARZA TERCEROS</t>
        </is>
      </c>
    </row>
    <row r="681">
      <c r="A681" s="5" t="inlineStr">
        <is>
          <t>CCAJ-SC39/111/2023</t>
        </is>
      </c>
      <c r="B681" s="6" t="n">
        <v>44994.84425534722</v>
      </c>
      <c r="C681" s="5" t="inlineStr">
        <is>
          <t>1386 EINAR CHOQUETIJLLA - COBRADOR</t>
        </is>
      </c>
      <c r="D681" s="17" t="n">
        <v>45123366603</v>
      </c>
      <c r="E681" s="5" t="inlineStr">
        <is>
          <t>BANCO INDUSTRIAL-100070049</t>
        </is>
      </c>
      <c r="H681" s="9" t="n">
        <v>1865.4</v>
      </c>
      <c r="I681" s="5" t="inlineStr">
        <is>
          <t>DEPÓSITO BANCARIO</t>
        </is>
      </c>
      <c r="J681" s="5" t="inlineStr">
        <is>
          <t>4307 PEDRO GALARZA TERCEROS</t>
        </is>
      </c>
    </row>
    <row r="682">
      <c r="A682" s="5" t="inlineStr">
        <is>
          <t>CCAJ-SC39/111/2023</t>
        </is>
      </c>
      <c r="B682" s="6" t="n">
        <v>44994.84425534722</v>
      </c>
      <c r="C682" s="5" t="inlineStr">
        <is>
          <t>1386 EINAR CHOQUETIJLLA - COBRADOR</t>
        </is>
      </c>
      <c r="D682" s="7" t="n">
        <v>178722</v>
      </c>
      <c r="E682" s="5" t="inlineStr">
        <is>
          <t>BANCO DE CREDITO-7015054675359</t>
        </is>
      </c>
      <c r="H682" s="9" t="n">
        <v>282</v>
      </c>
      <c r="I682" s="5" t="inlineStr">
        <is>
          <t>DEPÓSITO BANCARIO</t>
        </is>
      </c>
      <c r="J682" s="8" t="inlineStr">
        <is>
          <t>1973 BASILIA CRUZ AJARACHI</t>
        </is>
      </c>
    </row>
    <row r="683">
      <c r="A683" s="5" t="inlineStr">
        <is>
          <t>CCAJ-SC39/111/2023</t>
        </is>
      </c>
      <c r="B683" s="6" t="n">
        <v>44994.84425534722</v>
      </c>
      <c r="C683" s="5" t="inlineStr">
        <is>
          <t>1386 EINAR CHOQUETIJLLA - COBRADOR</t>
        </is>
      </c>
      <c r="D683" s="7" t="n">
        <v>23724561</v>
      </c>
      <c r="E683" s="8" t="inlineStr">
        <is>
          <t>BANCO UNION-120271437</t>
        </is>
      </c>
      <c r="H683" s="9" t="n">
        <v>1043</v>
      </c>
      <c r="I683" s="5" t="inlineStr">
        <is>
          <t>DEPÓSITO BANCARIO</t>
        </is>
      </c>
      <c r="J683" s="5" t="inlineStr">
        <is>
          <t>4863 MOISES MENACHO MONTAÑO</t>
        </is>
      </c>
    </row>
    <row r="684">
      <c r="A684" s="5" t="inlineStr">
        <is>
          <t>CCAJ-SC39/111/2023</t>
        </is>
      </c>
      <c r="B684" s="6" t="n">
        <v>44994.84425534722</v>
      </c>
      <c r="C684" s="5" t="inlineStr">
        <is>
          <t>1386 EINAR CHOQUETIJLLA - COBRADOR</t>
        </is>
      </c>
      <c r="D684" s="7" t="n">
        <v>217413</v>
      </c>
      <c r="E684" s="5" t="inlineStr">
        <is>
          <t>BANCO DE CREDITO-7015054675359</t>
        </is>
      </c>
      <c r="H684" s="9" t="n">
        <v>46</v>
      </c>
      <c r="I684" s="5" t="inlineStr">
        <is>
          <t>DEPÓSITO BANCARIO</t>
        </is>
      </c>
      <c r="J684" s="5" t="inlineStr">
        <is>
          <t>3046 CLAUDIA ELEN CASTRO DELGADILLO</t>
        </is>
      </c>
    </row>
    <row r="685">
      <c r="A685" s="5" t="inlineStr">
        <is>
          <t>CCAJ-SC39/111/2023</t>
        </is>
      </c>
      <c r="B685" s="6" t="n">
        <v>44994.84425534722</v>
      </c>
      <c r="C685" s="5" t="inlineStr">
        <is>
          <t>1386 EINAR CHOQUETIJLLA - COBRADOR</t>
        </is>
      </c>
      <c r="D685" s="17" t="n">
        <v>45153235617</v>
      </c>
      <c r="E685" s="5" t="inlineStr">
        <is>
          <t>BANCO INDUSTRIAL-100070049</t>
        </is>
      </c>
      <c r="H685" s="9" t="n">
        <v>2570.61</v>
      </c>
      <c r="I685" s="5" t="inlineStr">
        <is>
          <t>DEPÓSITO BANCARIO</t>
        </is>
      </c>
      <c r="J685" s="8" t="inlineStr">
        <is>
          <t>1973 BASILIA CRUZ AJARACHI</t>
        </is>
      </c>
    </row>
    <row r="686">
      <c r="A686" s="5" t="inlineStr">
        <is>
          <t>CCAJ-SC39/111/2023</t>
        </is>
      </c>
      <c r="B686" s="6" t="n">
        <v>44994.84425534722</v>
      </c>
      <c r="C686" s="5" t="inlineStr">
        <is>
          <t>1386 EINAR CHOQUETIJLLA - COBRADOR</t>
        </is>
      </c>
      <c r="D686" s="17" t="n">
        <v>45163326068</v>
      </c>
      <c r="E686" s="5" t="inlineStr">
        <is>
          <t>BANCO INDUSTRIAL-100070049</t>
        </is>
      </c>
      <c r="H686" s="9" t="n">
        <v>10000</v>
      </c>
      <c r="I686" s="5" t="inlineStr">
        <is>
          <t>DEPÓSITO BANCARIO</t>
        </is>
      </c>
      <c r="J686" s="5" t="inlineStr">
        <is>
          <t>3046 CLAUDIA ELEN CASTRO DELGADILLO</t>
        </is>
      </c>
    </row>
    <row r="687">
      <c r="A687" s="5" t="inlineStr">
        <is>
          <t>CCAJ-SC39/111/2023</t>
        </is>
      </c>
      <c r="B687" s="6" t="n">
        <v>44994.84425534722</v>
      </c>
      <c r="C687" s="5" t="inlineStr">
        <is>
          <t>1386 EINAR CHOQUETIJLLA - COBRADOR</t>
        </is>
      </c>
      <c r="D687" s="17" t="n">
        <v>45123373302</v>
      </c>
      <c r="E687" s="5" t="inlineStr">
        <is>
          <t>BANCO INDUSTRIAL-100070049</t>
        </is>
      </c>
      <c r="H687" s="9" t="n">
        <v>15150</v>
      </c>
      <c r="I687" s="5" t="inlineStr">
        <is>
          <t>DEPÓSITO BANCARIO</t>
        </is>
      </c>
      <c r="J687" s="8" t="inlineStr">
        <is>
          <t>1972 FLAVIA GALEAN MALLON</t>
        </is>
      </c>
    </row>
    <row r="688">
      <c r="A688" s="5" t="inlineStr">
        <is>
          <t>CCAJ-SC39/111/2023</t>
        </is>
      </c>
      <c r="B688" s="6" t="n">
        <v>44994.84425534722</v>
      </c>
      <c r="C688" s="5" t="inlineStr">
        <is>
          <t>1386 EINAR CHOQUETIJLLA - COBRADOR</t>
        </is>
      </c>
      <c r="D688" s="17" t="n">
        <v>45153235720</v>
      </c>
      <c r="E688" s="5" t="inlineStr">
        <is>
          <t>BANCO INDUSTRIAL-100070049</t>
        </is>
      </c>
      <c r="H688" s="9" t="n">
        <v>650</v>
      </c>
      <c r="I688" s="5" t="inlineStr">
        <is>
          <t>DEPÓSITO BANCARIO</t>
        </is>
      </c>
      <c r="J688" s="8" t="inlineStr">
        <is>
          <t>1972 FLAVIA GALEAN MALLON</t>
        </is>
      </c>
    </row>
    <row r="689">
      <c r="A689" s="5" t="inlineStr">
        <is>
          <t>CCAJ-SC39/111/2023</t>
        </is>
      </c>
      <c r="B689" s="6" t="n">
        <v>44994.84425534722</v>
      </c>
      <c r="C689" s="5" t="inlineStr">
        <is>
          <t>1386 EINAR CHOQUETIJLLA - COBRADOR</t>
        </is>
      </c>
      <c r="D689" s="17" t="n">
        <v>45143598121</v>
      </c>
      <c r="E689" s="5" t="inlineStr">
        <is>
          <t>BANCO INDUSTRIAL-100070049</t>
        </is>
      </c>
      <c r="H689" s="9" t="n">
        <v>867.9400000000001</v>
      </c>
      <c r="I689" s="5" t="inlineStr">
        <is>
          <t>DEPÓSITO BANCARIO</t>
        </is>
      </c>
      <c r="J689" s="8" t="inlineStr">
        <is>
          <t>1972 FLAVIA GALEAN MALLON</t>
        </is>
      </c>
    </row>
    <row r="690">
      <c r="A690" s="5" t="inlineStr">
        <is>
          <t>CCAJ-SC39/111/2023</t>
        </is>
      </c>
      <c r="B690" s="6" t="n">
        <v>44994.84425534722</v>
      </c>
      <c r="C690" s="5" t="inlineStr">
        <is>
          <t>1386 EINAR CHOQUETIJLLA - COBRADOR</t>
        </is>
      </c>
      <c r="D690" s="17" t="n">
        <v>45143599462</v>
      </c>
      <c r="E690" s="5" t="inlineStr">
        <is>
          <t>BANCO INDUSTRIAL-100070049</t>
        </is>
      </c>
      <c r="H690" s="9" t="n">
        <v>3549.44</v>
      </c>
      <c r="I690" s="5" t="inlineStr">
        <is>
          <t>DEPÓSITO BANCARIO</t>
        </is>
      </c>
      <c r="J690" s="8" t="inlineStr">
        <is>
          <t>1972 FLAVIA GALEAN MALLON</t>
        </is>
      </c>
    </row>
    <row r="691">
      <c r="A691" s="5" t="inlineStr">
        <is>
          <t>CCAJ-SC39/111/2023</t>
        </is>
      </c>
      <c r="B691" s="6" t="n">
        <v>44994.84425534722</v>
      </c>
      <c r="C691" s="5" t="inlineStr">
        <is>
          <t>1386 EINAR CHOQUETIJLLA - COBRADOR</t>
        </is>
      </c>
      <c r="D691" s="17" t="n">
        <v>45113385753</v>
      </c>
      <c r="E691" s="5" t="inlineStr">
        <is>
          <t>BANCO INDUSTRIAL-100070049</t>
        </is>
      </c>
      <c r="H691" s="9" t="n">
        <v>195</v>
      </c>
      <c r="I691" s="5" t="inlineStr">
        <is>
          <t>DEPÓSITO BANCARIO</t>
        </is>
      </c>
      <c r="J691" s="5" t="inlineStr">
        <is>
          <t>1271 SANDRA SALAZAR ESCOBAR</t>
        </is>
      </c>
    </row>
    <row r="692">
      <c r="A692" s="5" t="inlineStr">
        <is>
          <t>CCAJ-SC39/111/2023</t>
        </is>
      </c>
      <c r="B692" s="6" t="n">
        <v>44994.84425534722</v>
      </c>
      <c r="C692" s="5" t="inlineStr">
        <is>
          <t>1386 EINAR CHOQUETIJLLA - COBRADOR</t>
        </is>
      </c>
      <c r="D692" s="17" t="n">
        <v>45113385759</v>
      </c>
      <c r="E692" s="5" t="inlineStr">
        <is>
          <t>BANCO INDUSTRIAL-100070049</t>
        </is>
      </c>
      <c r="H692" s="9" t="n">
        <v>720</v>
      </c>
      <c r="I692" s="5" t="inlineStr">
        <is>
          <t>DEPÓSITO BANCARIO</t>
        </is>
      </c>
      <c r="J692" s="5" t="inlineStr">
        <is>
          <t>1271 SANDRA SALAZAR ESCOBAR</t>
        </is>
      </c>
    </row>
    <row r="693">
      <c r="A693" s="5" t="inlineStr">
        <is>
          <t>CCAJ-SC39/111/2023</t>
        </is>
      </c>
      <c r="B693" s="6" t="n">
        <v>44994.84425534722</v>
      </c>
      <c r="C693" s="5" t="inlineStr">
        <is>
          <t>1386 EINAR CHOQUETIJLLA - COBRADOR</t>
        </is>
      </c>
      <c r="D693" s="17" t="n">
        <v>45163323897</v>
      </c>
      <c r="E693" s="5" t="inlineStr">
        <is>
          <t>BANCO INDUSTRIAL-100070049</t>
        </is>
      </c>
      <c r="H693" s="9" t="n">
        <v>148.4</v>
      </c>
      <c r="I693" s="5" t="inlineStr">
        <is>
          <t>DEPÓSITO BANCARIO</t>
        </is>
      </c>
      <c r="J693" s="5" t="inlineStr">
        <is>
          <t>1271 SANDRA SALAZAR ESCOBAR</t>
        </is>
      </c>
    </row>
    <row r="694">
      <c r="A694" s="5" t="inlineStr">
        <is>
          <t>CCAJ-SC39/111/2023</t>
        </is>
      </c>
      <c r="B694" s="6" t="n">
        <v>44994.84425534722</v>
      </c>
      <c r="C694" s="5" t="inlineStr">
        <is>
          <t>1386 EINAR CHOQUETIJLLA - COBRADOR</t>
        </is>
      </c>
      <c r="D694" s="17" t="n">
        <v>53512329780</v>
      </c>
      <c r="E694" s="5" t="inlineStr">
        <is>
          <t>BANCO INDUSTRIAL-100070049</t>
        </is>
      </c>
      <c r="H694" s="9" t="n">
        <v>455.82</v>
      </c>
      <c r="I694" s="5" t="inlineStr">
        <is>
          <t>DEPÓSITO BANCARIO</t>
        </is>
      </c>
      <c r="J694" s="5" t="inlineStr">
        <is>
          <t>1271 SANDRA SALAZAR ESCOBAR</t>
        </is>
      </c>
    </row>
    <row r="695">
      <c r="A695" s="5" t="inlineStr">
        <is>
          <t>CCAJ-SC39/111/2023</t>
        </is>
      </c>
      <c r="B695" s="6" t="n">
        <v>44994.84425534722</v>
      </c>
      <c r="C695" s="5" t="inlineStr">
        <is>
          <t>1386 EINAR CHOQUETIJLLA - COBRADOR</t>
        </is>
      </c>
      <c r="D695" s="17" t="n">
        <v>45123370754</v>
      </c>
      <c r="E695" s="5" t="inlineStr">
        <is>
          <t>BANCO INDUSTRIAL-100070049</t>
        </is>
      </c>
      <c r="H695" s="9" t="n">
        <v>611.0599999999999</v>
      </c>
      <c r="I695" s="5" t="inlineStr">
        <is>
          <t>DEPÓSITO BANCARIO</t>
        </is>
      </c>
      <c r="J695" s="5" t="inlineStr">
        <is>
          <t>1271 SANDRA SALAZAR ESCOBAR</t>
        </is>
      </c>
    </row>
    <row r="696">
      <c r="A696" s="5" t="inlineStr">
        <is>
          <t>CCAJ-SC39/111/2023</t>
        </is>
      </c>
      <c r="B696" s="6" t="n">
        <v>44994.84425534722</v>
      </c>
      <c r="C696" s="5" t="inlineStr">
        <is>
          <t>1386 EINAR CHOQUETIJLLA - COBRADOR</t>
        </is>
      </c>
      <c r="D696" s="17" t="n">
        <v>45113386438</v>
      </c>
      <c r="E696" s="5" t="inlineStr">
        <is>
          <t>BANCO INDUSTRIAL-100070049</t>
        </is>
      </c>
      <c r="H696" s="9" t="n">
        <v>37</v>
      </c>
      <c r="I696" s="5" t="inlineStr">
        <is>
          <t>DEPÓSITO BANCARIO</t>
        </is>
      </c>
      <c r="J696" s="5" t="inlineStr">
        <is>
          <t>1271 SANDRA SALAZAR ESCOBAR</t>
        </is>
      </c>
    </row>
    <row r="697">
      <c r="A697" s="5" t="inlineStr">
        <is>
          <t>CCAJ-SC39/111/2023</t>
        </is>
      </c>
      <c r="B697" s="6" t="n">
        <v>44994.84425534722</v>
      </c>
      <c r="C697" s="5" t="inlineStr">
        <is>
          <t>1386 EINAR CHOQUETIJLLA - COBRADOR</t>
        </is>
      </c>
      <c r="D697" s="17" t="n">
        <v>45133235843</v>
      </c>
      <c r="E697" s="5" t="inlineStr">
        <is>
          <t>BANCO INDUSTRIAL-100070049</t>
        </is>
      </c>
      <c r="H697" s="9" t="n">
        <v>195</v>
      </c>
      <c r="I697" s="5" t="inlineStr">
        <is>
          <t>DEPÓSITO BANCARIO</t>
        </is>
      </c>
      <c r="J697" s="5" t="inlineStr">
        <is>
          <t>1271 SANDRA SALAZAR ESCOBAR</t>
        </is>
      </c>
    </row>
    <row r="698">
      <c r="A698" s="5" t="inlineStr">
        <is>
          <t>CCAJ-SC39/111/2023</t>
        </is>
      </c>
      <c r="B698" s="6" t="n">
        <v>44994.84425534722</v>
      </c>
      <c r="C698" s="5" t="inlineStr">
        <is>
          <t>1386 EINAR CHOQUETIJLLA - COBRADOR</t>
        </is>
      </c>
      <c r="D698" s="17" t="n">
        <v>45143599033</v>
      </c>
      <c r="E698" s="5" t="inlineStr">
        <is>
          <t>BANCO INDUSTRIAL-100070049</t>
        </is>
      </c>
      <c r="H698" s="9" t="n">
        <v>102.54</v>
      </c>
      <c r="I698" s="5" t="inlineStr">
        <is>
          <t>DEPÓSITO BANCARIO</t>
        </is>
      </c>
      <c r="J698" s="5" t="inlineStr">
        <is>
          <t>1271 SANDRA SALAZAR ESCOBAR</t>
        </is>
      </c>
    </row>
    <row r="699">
      <c r="A699" s="5" t="inlineStr">
        <is>
          <t>CCAJ-SC39/111/2023</t>
        </is>
      </c>
      <c r="B699" s="6" t="n">
        <v>44994.84425534722</v>
      </c>
      <c r="C699" s="5" t="inlineStr">
        <is>
          <t>1386 EINAR CHOQUETIJLLA - COBRADOR</t>
        </is>
      </c>
      <c r="D699" s="17" t="n">
        <v>45143599049</v>
      </c>
      <c r="E699" s="5" t="inlineStr">
        <is>
          <t>BANCO INDUSTRIAL-100070049</t>
        </is>
      </c>
      <c r="H699" s="9" t="n">
        <v>1925.8</v>
      </c>
      <c r="I699" s="5" t="inlineStr">
        <is>
          <t>DEPÓSITO BANCARIO</t>
        </is>
      </c>
      <c r="J699" s="5" t="inlineStr">
        <is>
          <t>1271 SANDRA SALAZAR ESCOBAR</t>
        </is>
      </c>
    </row>
    <row r="700">
      <c r="A700" s="5" t="inlineStr">
        <is>
          <t>CCAJ-SC39/111/2023</t>
        </is>
      </c>
      <c r="B700" s="6" t="n">
        <v>44994.84425534722</v>
      </c>
      <c r="C700" s="5" t="inlineStr">
        <is>
          <t>1386 EINAR CHOQUETIJLLA - COBRADOR</t>
        </is>
      </c>
      <c r="D700" s="17" t="n">
        <v>52217124628</v>
      </c>
      <c r="E700" s="5" t="inlineStr">
        <is>
          <t>BANCO INDUSTRIAL-100070049</t>
        </is>
      </c>
      <c r="H700" s="9" t="n">
        <v>1208</v>
      </c>
      <c r="I700" s="5" t="inlineStr">
        <is>
          <t>DEPÓSITO BANCARIO</t>
        </is>
      </c>
      <c r="J700" s="5" t="inlineStr">
        <is>
          <t>1271 SANDRA SALAZAR ESCOBAR</t>
        </is>
      </c>
    </row>
    <row r="701">
      <c r="A701" s="5" t="inlineStr">
        <is>
          <t>CCAJ-SC39/111/2023</t>
        </is>
      </c>
      <c r="B701" s="6" t="n">
        <v>44994.84425534722</v>
      </c>
      <c r="C701" s="5" t="inlineStr">
        <is>
          <t>1386 EINAR CHOQUETIJLLA - COBRADOR</t>
        </is>
      </c>
      <c r="D701" s="17" t="n">
        <v>45153233179</v>
      </c>
      <c r="E701" s="5" t="inlineStr">
        <is>
          <t>BANCO INDUSTRIAL-100070049</t>
        </is>
      </c>
      <c r="H701" s="9" t="n">
        <v>1827</v>
      </c>
      <c r="I701" s="5" t="inlineStr">
        <is>
          <t>DEPÓSITO BANCARIO</t>
        </is>
      </c>
      <c r="J701" s="5" t="inlineStr">
        <is>
          <t>1271 SANDRA SALAZAR ESCOBAR</t>
        </is>
      </c>
    </row>
    <row r="702">
      <c r="A702" s="5" t="inlineStr">
        <is>
          <t>CCAJ-SC39/111/2023</t>
        </is>
      </c>
      <c r="B702" s="6" t="n">
        <v>44994.84425534722</v>
      </c>
      <c r="C702" s="5" t="inlineStr">
        <is>
          <t>1386 EINAR CHOQUETIJLLA - COBRADOR</t>
        </is>
      </c>
      <c r="D702" s="17" t="n">
        <v>45173292627</v>
      </c>
      <c r="E702" s="5" t="inlineStr">
        <is>
          <t>BANCO INDUSTRIAL-100070049</t>
        </is>
      </c>
      <c r="H702" s="9" t="n">
        <v>525.16</v>
      </c>
      <c r="I702" s="5" t="inlineStr">
        <is>
          <t>DEPÓSITO BANCARIO</t>
        </is>
      </c>
      <c r="J702" s="5" t="inlineStr">
        <is>
          <t>1271 SANDRA SALAZAR ESCOBAR</t>
        </is>
      </c>
    </row>
    <row r="703">
      <c r="A703" s="5" t="inlineStr">
        <is>
          <t>CCAJ-SC39/111/2023</t>
        </is>
      </c>
      <c r="B703" s="6" t="n">
        <v>44994.84425534722</v>
      </c>
      <c r="C703" s="5" t="inlineStr">
        <is>
          <t>1386 EINAR CHOQUETIJLLA - COBRADOR</t>
        </is>
      </c>
      <c r="D703" s="17" t="n">
        <v>45113387938</v>
      </c>
      <c r="E703" s="5" t="inlineStr">
        <is>
          <t>BANCO INDUSTRIAL-100070049</t>
        </is>
      </c>
      <c r="H703" s="9" t="n">
        <v>1817.4</v>
      </c>
      <c r="I703" s="5" t="inlineStr">
        <is>
          <t>DEPÓSITO BANCARIO</t>
        </is>
      </c>
      <c r="J703" s="5" t="inlineStr">
        <is>
          <t>1271 SANDRA SALAZAR ESCOBAR</t>
        </is>
      </c>
    </row>
    <row r="704">
      <c r="A704" s="5" t="inlineStr">
        <is>
          <t>CCAJ-SC39/111/2023</t>
        </is>
      </c>
      <c r="B704" s="6" t="n">
        <v>44994.84425534722</v>
      </c>
      <c r="C704" s="5" t="inlineStr">
        <is>
          <t>1386 EINAR CHOQUETIJLLA - COBRADOR</t>
        </is>
      </c>
      <c r="D704" s="17" t="n">
        <v>45113388416</v>
      </c>
      <c r="E704" s="5" t="inlineStr">
        <is>
          <t>BANCO INDUSTRIAL-100070049</t>
        </is>
      </c>
      <c r="H704" s="9" t="n">
        <v>474.8</v>
      </c>
      <c r="I704" s="5" t="inlineStr">
        <is>
          <t>DEPÓSITO BANCARIO</t>
        </is>
      </c>
      <c r="J704" s="5" t="inlineStr">
        <is>
          <t>1271 SANDRA SALAZAR ESCOBAR</t>
        </is>
      </c>
    </row>
    <row r="705">
      <c r="A705" s="5" t="inlineStr">
        <is>
          <t>CCAJ-SC39/111/2023</t>
        </is>
      </c>
      <c r="B705" s="6" t="n">
        <v>44994.84425534722</v>
      </c>
      <c r="C705" s="5" t="inlineStr">
        <is>
          <t>1386 EINAR CHOQUETIJLLA - COBRADOR</t>
        </is>
      </c>
      <c r="D705" s="17" t="n">
        <v>45113388642</v>
      </c>
      <c r="E705" s="5" t="inlineStr">
        <is>
          <t>BANCO INDUSTRIAL-100070049</t>
        </is>
      </c>
      <c r="H705" s="9" t="n">
        <v>326.24</v>
      </c>
      <c r="I705" s="5" t="inlineStr">
        <is>
          <t>DEPÓSITO BANCARIO</t>
        </is>
      </c>
      <c r="J705" s="5" t="inlineStr">
        <is>
          <t>1271 SANDRA SALAZAR ESCOBAR</t>
        </is>
      </c>
    </row>
    <row r="706">
      <c r="A706" s="5" t="inlineStr">
        <is>
          <t>CCAJ-SC39/111/2023</t>
        </is>
      </c>
      <c r="B706" s="6" t="n">
        <v>44994.84425534722</v>
      </c>
      <c r="C706" s="5" t="inlineStr">
        <is>
          <t>1386 EINAR CHOQUETIJLLA - COBRADOR</t>
        </is>
      </c>
      <c r="D706" s="17" t="n">
        <v>45133237905</v>
      </c>
      <c r="E706" s="5" t="inlineStr">
        <is>
          <t>BANCO INDUSTRIAL-100070049</t>
        </is>
      </c>
      <c r="H706" s="9" t="n">
        <v>233.34</v>
      </c>
      <c r="I706" s="5" t="inlineStr">
        <is>
          <t>DEPÓSITO BANCARIO</t>
        </is>
      </c>
      <c r="J706" s="5" t="inlineStr">
        <is>
          <t>1271 SANDRA SALAZAR ESCOBAR</t>
        </is>
      </c>
    </row>
    <row r="707">
      <c r="A707" s="5" t="inlineStr">
        <is>
          <t>CCAJ-SC39/111/2023</t>
        </is>
      </c>
      <c r="B707" s="6" t="n">
        <v>44994.84425534722</v>
      </c>
      <c r="C707" s="5" t="inlineStr">
        <is>
          <t>1386 EINAR CHOQUETIJLLA - COBRADOR</t>
        </is>
      </c>
      <c r="D707" s="17" t="n">
        <v>45173294342</v>
      </c>
      <c r="E707" s="5" t="inlineStr">
        <is>
          <t>BANCO INDUSTRIAL-100070049</t>
        </is>
      </c>
      <c r="H707" s="9" t="n">
        <v>104.36</v>
      </c>
      <c r="I707" s="5" t="inlineStr">
        <is>
          <t>DEPÓSITO BANCARIO</t>
        </is>
      </c>
      <c r="J707" s="5" t="inlineStr">
        <is>
          <t>1271 SANDRA SALAZAR ESCOBAR</t>
        </is>
      </c>
    </row>
    <row r="708">
      <c r="A708" s="5" t="inlineStr">
        <is>
          <t>CCAJ-SC39/111/2023</t>
        </is>
      </c>
      <c r="B708" s="6" t="n">
        <v>44994.84425534722</v>
      </c>
      <c r="C708" s="5" t="inlineStr">
        <is>
          <t>1386 EINAR CHOQUETIJLLA - COBRADOR</t>
        </is>
      </c>
      <c r="D708" s="17" t="n">
        <v>45113388958</v>
      </c>
      <c r="E708" s="5" t="inlineStr">
        <is>
          <t>BANCO INDUSTRIAL-100070049</t>
        </is>
      </c>
      <c r="H708" s="9" t="n">
        <v>195</v>
      </c>
      <c r="I708" s="5" t="inlineStr">
        <is>
          <t>DEPÓSITO BANCARIO</t>
        </is>
      </c>
      <c r="J708" s="5" t="inlineStr">
        <is>
          <t>1271 SANDRA SALAZAR ESCOBAR</t>
        </is>
      </c>
    </row>
    <row r="709">
      <c r="A709" s="5" t="inlineStr">
        <is>
          <t>CCAJ-SC39/111/2023</t>
        </is>
      </c>
      <c r="B709" s="6" t="n">
        <v>44994.84425534722</v>
      </c>
      <c r="C709" s="5" t="inlineStr">
        <is>
          <t>1386 EINAR CHOQUETIJLLA - COBRADOR</t>
        </is>
      </c>
      <c r="D709" s="17" t="n">
        <v>45143601267</v>
      </c>
      <c r="E709" s="5" t="inlineStr">
        <is>
          <t>BANCO INDUSTRIAL-100070049</t>
        </is>
      </c>
      <c r="H709" s="9" t="n">
        <v>220.26</v>
      </c>
      <c r="I709" s="5" t="inlineStr">
        <is>
          <t>DEPÓSITO BANCARIO</t>
        </is>
      </c>
      <c r="J709" s="5" t="inlineStr">
        <is>
          <t>1271 SANDRA SALAZAR ESCOBAR</t>
        </is>
      </c>
    </row>
    <row r="710">
      <c r="A710" s="5" t="inlineStr">
        <is>
          <t>CCAJ-SC39/111/2023</t>
        </is>
      </c>
      <c r="B710" s="6" t="n">
        <v>44994.84425534722</v>
      </c>
      <c r="C710" s="5" t="inlineStr">
        <is>
          <t>1386 EINAR CHOQUETIJLLA - COBRADOR</t>
        </is>
      </c>
      <c r="D710" s="17" t="n">
        <v>45123373452</v>
      </c>
      <c r="E710" s="5" t="inlineStr">
        <is>
          <t>BANCO INDUSTRIAL-100070049</t>
        </is>
      </c>
      <c r="H710" s="9" t="n">
        <v>1750.8</v>
      </c>
      <c r="I710" s="5" t="inlineStr">
        <is>
          <t>DEPÓSITO BANCARIO</t>
        </is>
      </c>
      <c r="J710" s="5" t="inlineStr">
        <is>
          <t>1271 SANDRA SALAZAR ESCOBAR</t>
        </is>
      </c>
    </row>
    <row r="711">
      <c r="A711" s="5" t="inlineStr">
        <is>
          <t>CCAJ-SC39/111/2023</t>
        </is>
      </c>
      <c r="B711" s="6" t="n">
        <v>44994.84425534722</v>
      </c>
      <c r="C711" s="5" t="inlineStr">
        <is>
          <t>1386 EINAR CHOQUETIJLLA - COBRADOR</t>
        </is>
      </c>
      <c r="D711" s="17" t="n">
        <v>45173295063</v>
      </c>
      <c r="E711" s="5" t="inlineStr">
        <is>
          <t>BANCO INDUSTRIAL-100070049</t>
        </is>
      </c>
      <c r="H711" s="9" t="n">
        <v>311</v>
      </c>
      <c r="I711" s="5" t="inlineStr">
        <is>
          <t>DEPÓSITO BANCARIO</t>
        </is>
      </c>
      <c r="J711" s="5" t="inlineStr">
        <is>
          <t>1271 SANDRA SALAZAR ESCOBAR</t>
        </is>
      </c>
    </row>
    <row r="712">
      <c r="A712" s="5" t="inlineStr">
        <is>
          <t>CCAJ-SC39/111/2023</t>
        </is>
      </c>
      <c r="B712" s="6" t="n">
        <v>44994.84425534722</v>
      </c>
      <c r="C712" s="5" t="inlineStr">
        <is>
          <t>1386 EINAR CHOQUETIJLLA - COBRADOR</t>
        </is>
      </c>
      <c r="D712" s="7" t="n">
        <v>425893</v>
      </c>
      <c r="E712" s="5" t="inlineStr">
        <is>
          <t>BANCO INDUSTRIAL-100070049</t>
        </is>
      </c>
      <c r="H712" s="9" t="n">
        <v>3292.9</v>
      </c>
      <c r="I712" s="5" t="inlineStr">
        <is>
          <t>DEPÓSITO BANCARIO</t>
        </is>
      </c>
      <c r="J712" s="5" t="inlineStr">
        <is>
          <t>3046 CLAUDIA ELEN CASTRO DELGADILLO</t>
        </is>
      </c>
    </row>
    <row r="713">
      <c r="A713" s="5" t="inlineStr">
        <is>
          <t>CCAJ-SC39/111/2023</t>
        </is>
      </c>
      <c r="B713" s="6" t="n">
        <v>44994.84425534722</v>
      </c>
      <c r="C713" s="5" t="inlineStr">
        <is>
          <t>1386 EINAR CHOQUETIJLLA - COBRADOR</t>
        </is>
      </c>
      <c r="D713" s="7" t="n">
        <v>358032</v>
      </c>
      <c r="E713" s="5" t="inlineStr">
        <is>
          <t>BANCO DE CREDITO-7015054675359</t>
        </is>
      </c>
      <c r="H713" s="9" t="n">
        <v>406.68</v>
      </c>
      <c r="I713" s="5" t="inlineStr">
        <is>
          <t>DEPÓSITO BANCARIO</t>
        </is>
      </c>
      <c r="J713" s="5" t="inlineStr">
        <is>
          <t>1271 SANDRA SALAZAR ESCOBAR</t>
        </is>
      </c>
    </row>
    <row r="714">
      <c r="A714" s="5" t="inlineStr">
        <is>
          <t>CCAJ-SC39/111/2023</t>
        </is>
      </c>
      <c r="B714" s="6" t="n">
        <v>44994.84425534722</v>
      </c>
      <c r="C714" s="5" t="inlineStr">
        <is>
          <t>1386 EINAR CHOQUETIJLLA - COBRADOR</t>
        </is>
      </c>
      <c r="D714" s="7" t="n">
        <v>372835</v>
      </c>
      <c r="E714" s="5" t="inlineStr">
        <is>
          <t>BANCO DE CREDITO-7015054675359</t>
        </is>
      </c>
      <c r="H714" s="9" t="n">
        <v>300</v>
      </c>
      <c r="I714" s="5" t="inlineStr">
        <is>
          <t>DEPÓSITO BANCARIO</t>
        </is>
      </c>
      <c r="J714" s="5" t="inlineStr">
        <is>
          <t>1271 SANDRA SALAZAR ESCOBAR</t>
        </is>
      </c>
    </row>
    <row r="715">
      <c r="A715" s="5" t="inlineStr">
        <is>
          <t>CCAJ-SC39/111/2023</t>
        </is>
      </c>
      <c r="B715" s="6" t="n">
        <v>44994.84425534722</v>
      </c>
      <c r="C715" s="5" t="inlineStr">
        <is>
          <t>1386 EINAR CHOQUETIJLLA - COBRADOR</t>
        </is>
      </c>
      <c r="D715" s="7" t="n">
        <v>523000</v>
      </c>
      <c r="E715" s="5" t="inlineStr">
        <is>
          <t>BANCO DE CREDITO-7015054675359</t>
        </is>
      </c>
      <c r="H715" s="9" t="n">
        <v>55.57</v>
      </c>
      <c r="I715" s="5" t="inlineStr">
        <is>
          <t>DEPÓSITO BANCARIO</t>
        </is>
      </c>
      <c r="J715" s="5" t="inlineStr">
        <is>
          <t>1271 SANDRA SALAZAR ESCOBAR</t>
        </is>
      </c>
    </row>
    <row r="716">
      <c r="A716" s="5" t="inlineStr">
        <is>
          <t>CCAJ-SC39/111/2023</t>
        </is>
      </c>
      <c r="B716" s="6" t="n">
        <v>44994.84425534722</v>
      </c>
      <c r="C716" s="5" t="inlineStr">
        <is>
          <t>1386 EINAR CHOQUETIJLLA - COBRADOR</t>
        </is>
      </c>
      <c r="D716" s="7" t="n">
        <v>119080</v>
      </c>
      <c r="E716" s="5" t="inlineStr">
        <is>
          <t>BANCO DE CREDITO-7015054675359</t>
        </is>
      </c>
      <c r="H716" s="9" t="n">
        <v>1651.2</v>
      </c>
      <c r="I716" s="5" t="inlineStr">
        <is>
          <t>DEPÓSITO BANCARIO</t>
        </is>
      </c>
      <c r="J716" s="5" t="inlineStr">
        <is>
          <t>1271 SANDRA SALAZAR ESCOBAR</t>
        </is>
      </c>
    </row>
    <row r="717">
      <c r="A717" s="5" t="inlineStr">
        <is>
          <t>CCAJ-SC39/111/2023</t>
        </is>
      </c>
      <c r="B717" s="6" t="n">
        <v>44994.84425534722</v>
      </c>
      <c r="C717" s="5" t="inlineStr">
        <is>
          <t>1386 EINAR CHOQUETIJLLA - COBRADOR</t>
        </is>
      </c>
      <c r="D717" s="7" t="n">
        <v>274187</v>
      </c>
      <c r="E717" s="5" t="inlineStr">
        <is>
          <t>BANCO DE CREDITO-7015054675359</t>
        </is>
      </c>
      <c r="H717" s="9" t="n">
        <v>569</v>
      </c>
      <c r="I717" s="5" t="inlineStr">
        <is>
          <t>DEPÓSITO BANCARIO</t>
        </is>
      </c>
      <c r="J717" s="5" t="inlineStr">
        <is>
          <t>1271 SANDRA SALAZAR ESCOBAR</t>
        </is>
      </c>
    </row>
    <row r="718">
      <c r="A718" s="5" t="inlineStr">
        <is>
          <t>CCAJ-SC39/111/2023</t>
        </is>
      </c>
      <c r="B718" s="6" t="n">
        <v>44994.84425534722</v>
      </c>
      <c r="C718" s="5" t="inlineStr">
        <is>
          <t>1386 EINAR CHOQUETIJLLA - COBRADOR</t>
        </is>
      </c>
      <c r="D718" s="7" t="n">
        <v>304076</v>
      </c>
      <c r="E718" s="5" t="inlineStr">
        <is>
          <t>BANCO DE CREDITO-7015054675359</t>
        </is>
      </c>
      <c r="H718" s="9" t="n">
        <v>440.93</v>
      </c>
      <c r="I718" s="5" t="inlineStr">
        <is>
          <t>DEPÓSITO BANCARIO</t>
        </is>
      </c>
      <c r="J718" s="5" t="inlineStr">
        <is>
          <t>1271 SANDRA SALAZAR ESCOBAR</t>
        </is>
      </c>
    </row>
    <row r="719">
      <c r="A719" s="5" t="inlineStr">
        <is>
          <t>CCAJ-SC39/111/2023</t>
        </is>
      </c>
      <c r="B719" s="6" t="n">
        <v>44994.84425534722</v>
      </c>
      <c r="C719" s="5" t="inlineStr">
        <is>
          <t>1386 EINAR CHOQUETIJLLA - COBRADOR</t>
        </is>
      </c>
      <c r="D719" s="7" t="n">
        <v>172729</v>
      </c>
      <c r="E719" s="5" t="inlineStr">
        <is>
          <t>MERCANTIL SANTA CRUZ-4010678183</t>
        </is>
      </c>
      <c r="H719" s="9" t="n">
        <v>43868.6</v>
      </c>
      <c r="I719" s="5" t="inlineStr">
        <is>
          <t>DEPÓSITO BANCARIO</t>
        </is>
      </c>
      <c r="J719" s="5" t="inlineStr">
        <is>
          <t>4863 MOISES MENACHO MONTAÑO</t>
        </is>
      </c>
    </row>
    <row r="720">
      <c r="A720" s="5" t="inlineStr">
        <is>
          <t>CCAJ-SC39/111/2023</t>
        </is>
      </c>
      <c r="B720" s="6" t="n">
        <v>44994.84425534722</v>
      </c>
      <c r="C720" s="5" t="inlineStr">
        <is>
          <t>1386 EINAR CHOQUETIJLLA - COBRADOR</t>
        </is>
      </c>
      <c r="D720" s="7" t="n">
        <v>60617</v>
      </c>
      <c r="E720" s="5" t="inlineStr">
        <is>
          <t>BANCO DE CREDITO-7015054675359</t>
        </is>
      </c>
      <c r="H720" s="9" t="n">
        <v>4250.68</v>
      </c>
      <c r="I720" s="5" t="inlineStr">
        <is>
          <t>DEPÓSITO BANCARIO</t>
        </is>
      </c>
      <c r="J720" s="5" t="inlineStr">
        <is>
          <t>1271 SANDRA SALAZAR ESCOBAR</t>
        </is>
      </c>
    </row>
    <row r="721">
      <c r="A721" s="5" t="inlineStr">
        <is>
          <t>CCAJ-SC39/111/2023</t>
        </is>
      </c>
      <c r="B721" s="6" t="n">
        <v>44994.84425534722</v>
      </c>
      <c r="C721" s="5" t="inlineStr">
        <is>
          <t>1386 EINAR CHOQUETIJLLA - COBRADOR</t>
        </is>
      </c>
      <c r="D721" s="7" t="n">
        <v>469308</v>
      </c>
      <c r="E721" s="5" t="inlineStr">
        <is>
          <t>BANCO INDUSTRIAL-100070049</t>
        </is>
      </c>
      <c r="H721" s="9" t="n">
        <v>60000</v>
      </c>
      <c r="I721" s="5" t="inlineStr">
        <is>
          <t>DEPÓSITO BANCARIO</t>
        </is>
      </c>
      <c r="J721" s="8" t="inlineStr">
        <is>
          <t>1973 BASILIA CRUZ AJARACHI</t>
        </is>
      </c>
    </row>
    <row r="722">
      <c r="A722" s="5" t="inlineStr">
        <is>
          <t>CCAJ-SC39/111/2023</t>
        </is>
      </c>
      <c r="B722" s="6" t="n">
        <v>44994.84425534722</v>
      </c>
      <c r="C722" s="5" t="inlineStr">
        <is>
          <t>1386 EINAR CHOQUETIJLLA - COBRADOR</t>
        </is>
      </c>
      <c r="D722" s="17" t="n">
        <v>45113382541</v>
      </c>
      <c r="E722" s="5" t="inlineStr">
        <is>
          <t>BANCO INDUSTRIAL-100070049</t>
        </is>
      </c>
      <c r="H722" s="9" t="n">
        <v>128</v>
      </c>
      <c r="I722" s="5" t="inlineStr">
        <is>
          <t>DEPÓSITO BANCARIO</t>
        </is>
      </c>
      <c r="J722" s="5" t="inlineStr">
        <is>
          <t>4307 PEDRO GALARZA TERCEROS</t>
        </is>
      </c>
    </row>
    <row r="723">
      <c r="A723" s="5" t="inlineStr">
        <is>
          <t>CCAJ-SC39/111/2023</t>
        </is>
      </c>
      <c r="B723" s="6" t="n">
        <v>44994.84425534722</v>
      </c>
      <c r="C723" s="5" t="inlineStr">
        <is>
          <t>1386 EINAR CHOQUETIJLLA - COBRADOR</t>
        </is>
      </c>
      <c r="D723" s="7" t="n"/>
      <c r="E723" s="8" t="n"/>
      <c r="F723" s="9" t="n">
        <v>35842.7</v>
      </c>
      <c r="I723" s="10" t="inlineStr">
        <is>
          <t>EFECTIVO</t>
        </is>
      </c>
      <c r="J723" s="8" t="inlineStr">
        <is>
          <t>901 FELIX GARCIA ROCHA</t>
        </is>
      </c>
    </row>
    <row r="724">
      <c r="A724" s="5" t="inlineStr">
        <is>
          <t>CCAJ-SC39/111/2023</t>
        </is>
      </c>
      <c r="B724" s="6" t="n">
        <v>44994.84425534722</v>
      </c>
      <c r="C724" s="5" t="inlineStr">
        <is>
          <t>1386 EINAR CHOQUETIJLLA - COBRADOR</t>
        </is>
      </c>
      <c r="D724" s="7" t="n"/>
      <c r="E724" s="8" t="n"/>
      <c r="F724" s="9" t="n">
        <v>217360</v>
      </c>
      <c r="I724" s="10" t="inlineStr">
        <is>
          <t>EFECTIVO</t>
        </is>
      </c>
      <c r="J724" s="5" t="inlineStr">
        <is>
          <t>1271 SANDRA SALAZAR ESCOBAR</t>
        </is>
      </c>
    </row>
    <row r="725">
      <c r="A725" s="5" t="inlineStr">
        <is>
          <t>CCAJ-SC39/111/2023</t>
        </is>
      </c>
      <c r="B725" s="6" t="n">
        <v>44994.84425534722</v>
      </c>
      <c r="C725" s="5" t="inlineStr">
        <is>
          <t>1386 EINAR CHOQUETIJLLA - COBRADOR</t>
        </is>
      </c>
      <c r="D725" s="7" t="n"/>
      <c r="E725" s="8" t="n"/>
      <c r="F725" s="9" t="n">
        <v>12863.6</v>
      </c>
      <c r="I725" s="10" t="inlineStr">
        <is>
          <t>EFECTIVO</t>
        </is>
      </c>
      <c r="J725" s="8" t="inlineStr">
        <is>
          <t>1970 CARLOS CAMPOS ORTIZ</t>
        </is>
      </c>
    </row>
    <row r="726">
      <c r="A726" s="5" t="inlineStr">
        <is>
          <t>CCAJ-SC39/111/2023</t>
        </is>
      </c>
      <c r="B726" s="6" t="n">
        <v>44994.84425534722</v>
      </c>
      <c r="C726" s="5" t="inlineStr">
        <is>
          <t>1386 EINAR CHOQUETIJLLA - COBRADOR</t>
        </is>
      </c>
      <c r="D726" s="7" t="n"/>
      <c r="E726" s="8" t="n"/>
      <c r="F726" s="9" t="n">
        <v>49663.2</v>
      </c>
      <c r="I726" s="10" t="inlineStr">
        <is>
          <t>EFECTIVO</t>
        </is>
      </c>
      <c r="J726" s="8" t="inlineStr">
        <is>
          <t>1973 BASILIA CRUZ AJARACHI</t>
        </is>
      </c>
    </row>
    <row r="727">
      <c r="A727" s="5" t="inlineStr">
        <is>
          <t>CCAJ-SC39/111/2023</t>
        </is>
      </c>
      <c r="B727" s="6" t="n">
        <v>44994.84425534722</v>
      </c>
      <c r="C727" s="5" t="inlineStr">
        <is>
          <t>1386 EINAR CHOQUETIJLLA - COBRADOR</t>
        </is>
      </c>
      <c r="D727" s="7" t="n"/>
      <c r="E727" s="8" t="n"/>
      <c r="F727" s="9" t="n">
        <v>5530</v>
      </c>
      <c r="I727" s="10" t="inlineStr">
        <is>
          <t>EFECTIVO</t>
        </is>
      </c>
      <c r="J727" s="8" t="inlineStr">
        <is>
          <t>2551 EDMUNDO CAYANI M.</t>
        </is>
      </c>
    </row>
    <row r="728">
      <c r="A728" s="5" t="inlineStr">
        <is>
          <t>CCAJ-SC39/111/2023</t>
        </is>
      </c>
      <c r="B728" s="6" t="n">
        <v>44994.84425534722</v>
      </c>
      <c r="C728" s="5" t="inlineStr">
        <is>
          <t>1386 EINAR CHOQUETIJLLA - COBRADOR</t>
        </is>
      </c>
      <c r="D728" s="7" t="n"/>
      <c r="E728" s="8" t="n"/>
      <c r="F728" s="9" t="n">
        <v>5937</v>
      </c>
      <c r="I728" s="10" t="inlineStr">
        <is>
          <t>EFECTIVO</t>
        </is>
      </c>
      <c r="J728" s="5" t="inlineStr">
        <is>
          <t>2552 ALVARO JAVIER LOAYZA CACERES</t>
        </is>
      </c>
    </row>
    <row r="729">
      <c r="A729" s="5" t="inlineStr">
        <is>
          <t>CCAJ-SC39/111/2023</t>
        </is>
      </c>
      <c r="B729" s="6" t="n">
        <v>44994.84425534722</v>
      </c>
      <c r="C729" s="5" t="inlineStr">
        <is>
          <t>1386 EINAR CHOQUETIJLLA - COBRADOR</t>
        </is>
      </c>
      <c r="D729" s="7" t="n"/>
      <c r="E729" s="8" t="n"/>
      <c r="F729" s="9" t="n">
        <v>10030</v>
      </c>
      <c r="I729" s="10" t="inlineStr">
        <is>
          <t>EFECTIVO</t>
        </is>
      </c>
      <c r="J729" s="8" t="inlineStr">
        <is>
          <t>2932 EUGENIO LOPEZ CESPEDES</t>
        </is>
      </c>
    </row>
    <row r="730">
      <c r="A730" s="5" t="inlineStr">
        <is>
          <t>CCAJ-SC39/111/2023</t>
        </is>
      </c>
      <c r="B730" s="6" t="n">
        <v>44994.84425534722</v>
      </c>
      <c r="C730" s="5" t="inlineStr">
        <is>
          <t>1386 EINAR CHOQUETIJLLA - COBRADOR</t>
        </is>
      </c>
      <c r="D730" s="7" t="n"/>
      <c r="E730" s="8" t="n"/>
      <c r="F730" s="9" t="n">
        <v>3976.4</v>
      </c>
      <c r="I730" s="10" t="inlineStr">
        <is>
          <t>EFECTIVO</t>
        </is>
      </c>
      <c r="J730" s="5" t="inlineStr">
        <is>
          <t>2994 CRISTIAN DEIBY PARDO VILLEGAS</t>
        </is>
      </c>
    </row>
    <row r="731">
      <c r="A731" s="5" t="inlineStr">
        <is>
          <t>CCAJ-SC39/111/2023</t>
        </is>
      </c>
      <c r="B731" s="6" t="n">
        <v>44994.84425534722</v>
      </c>
      <c r="C731" s="5" t="inlineStr">
        <is>
          <t>1386 EINAR CHOQUETIJLLA - COBRADOR</t>
        </is>
      </c>
      <c r="D731" s="7" t="n"/>
      <c r="E731" s="8" t="n"/>
      <c r="F731" s="9" t="n">
        <v>49515</v>
      </c>
      <c r="I731" s="10" t="inlineStr">
        <is>
          <t>EFECTIVO</t>
        </is>
      </c>
      <c r="J731" s="8" t="inlineStr">
        <is>
          <t>3211 PEDRO CAYALO COCA</t>
        </is>
      </c>
    </row>
    <row r="732">
      <c r="A732" s="5" t="inlineStr">
        <is>
          <t>CCAJ-SC39/111/2023</t>
        </is>
      </c>
      <c r="B732" s="6" t="n">
        <v>44994.84425534722</v>
      </c>
      <c r="C732" s="5" t="inlineStr">
        <is>
          <t>1386 EINAR CHOQUETIJLLA - COBRADOR</t>
        </is>
      </c>
      <c r="D732" s="7" t="n"/>
      <c r="E732" s="8" t="n"/>
      <c r="F732" s="9" t="n">
        <v>8956.9</v>
      </c>
      <c r="I732" s="10" t="inlineStr">
        <is>
          <t>EFECTIVO</t>
        </is>
      </c>
      <c r="J732" s="8" t="inlineStr">
        <is>
          <t>4309 RODRIGO RAMOS - T03</t>
        </is>
      </c>
    </row>
    <row r="733">
      <c r="A733" s="5" t="inlineStr">
        <is>
          <t>CCAJ-SC39/111/2023</t>
        </is>
      </c>
      <c r="B733" s="6" t="n">
        <v>44994.84425534722</v>
      </c>
      <c r="C733" s="5" t="inlineStr">
        <is>
          <t>1386 EINAR CHOQUETIJLLA - COBRADOR</t>
        </is>
      </c>
      <c r="D733" s="7" t="n"/>
      <c r="E733" s="8" t="n"/>
      <c r="F733" s="9" t="n">
        <v>7526.8</v>
      </c>
      <c r="I733" s="10" t="inlineStr">
        <is>
          <t>EFECTIVO</t>
        </is>
      </c>
      <c r="J733" s="8" t="inlineStr">
        <is>
          <t>4309 RODRIGO RAMOS - T04</t>
        </is>
      </c>
    </row>
    <row r="734">
      <c r="A734" s="5" t="inlineStr">
        <is>
          <t>CCAJ-SC39/111/2023</t>
        </is>
      </c>
      <c r="B734" s="6" t="n">
        <v>44994.84425534722</v>
      </c>
      <c r="C734" s="5" t="inlineStr">
        <is>
          <t>1386 EINAR CHOQUETIJLLA - COBRADOR</t>
        </is>
      </c>
      <c r="D734" s="7" t="n"/>
      <c r="E734" s="8" t="n"/>
      <c r="F734" s="9" t="n">
        <v>4848</v>
      </c>
      <c r="I734" s="10" t="inlineStr">
        <is>
          <t>EFECTIVO</t>
        </is>
      </c>
      <c r="J734" s="8" t="inlineStr">
        <is>
          <t>4309 RODRIGO RAMOS - T05</t>
        </is>
      </c>
    </row>
    <row r="735">
      <c r="A735" s="5" t="inlineStr">
        <is>
          <t>CCAJ-SC39/111/2023</t>
        </is>
      </c>
      <c r="B735" s="6" t="n">
        <v>44994.84425534722</v>
      </c>
      <c r="C735" s="5" t="inlineStr">
        <is>
          <t>1386 EINAR CHOQUETIJLLA - COBRADOR</t>
        </is>
      </c>
      <c r="D735" s="7" t="n"/>
      <c r="E735" s="8" t="n"/>
      <c r="F735" s="9" t="n">
        <v>8607.5</v>
      </c>
      <c r="I735" s="10" t="inlineStr">
        <is>
          <t>EFECTIVO</t>
        </is>
      </c>
      <c r="J735" s="8" t="inlineStr">
        <is>
          <t>4309 RODRIGO RAMOS - T06</t>
        </is>
      </c>
    </row>
    <row r="736">
      <c r="A736" s="5" t="inlineStr">
        <is>
          <t>CCAJ-SC39/111/2023</t>
        </is>
      </c>
      <c r="B736" s="6" t="n">
        <v>44994.84425534722</v>
      </c>
      <c r="C736" s="5" t="inlineStr">
        <is>
          <t>1386 EINAR CHOQUETIJLLA - COBRADOR</t>
        </is>
      </c>
      <c r="D736" s="7" t="n"/>
      <c r="E736" s="8" t="n"/>
      <c r="F736" s="9" t="n">
        <v>7730.7</v>
      </c>
      <c r="I736" s="10" t="inlineStr">
        <is>
          <t>EFECTIVO</t>
        </is>
      </c>
      <c r="J736" s="8" t="inlineStr">
        <is>
          <t>4309 RODRIGO RAMOS - T07</t>
        </is>
      </c>
    </row>
    <row r="737">
      <c r="A737" s="5" t="inlineStr">
        <is>
          <t>CCAJ-SC39/111/2023</t>
        </is>
      </c>
      <c r="B737" s="6" t="n">
        <v>44994.84425534722</v>
      </c>
      <c r="C737" s="5" t="inlineStr">
        <is>
          <t>1386 EINAR CHOQUETIJLLA - COBRADOR</t>
        </is>
      </c>
      <c r="D737" s="7" t="n"/>
      <c r="E737" s="8" t="n"/>
      <c r="F737" s="9" t="n">
        <v>29203.7</v>
      </c>
      <c r="I737" s="10" t="inlineStr">
        <is>
          <t>EFECTIVO</t>
        </is>
      </c>
      <c r="J737" s="8" t="inlineStr">
        <is>
          <t>4309 RODRIGO RAMOS - T09</t>
        </is>
      </c>
    </row>
    <row r="738">
      <c r="A738" s="5" t="inlineStr">
        <is>
          <t>CCAJ-SC39/111/2023</t>
        </is>
      </c>
      <c r="B738" s="6" t="n">
        <v>44994.84425534722</v>
      </c>
      <c r="C738" s="5" t="inlineStr">
        <is>
          <t>1386 EINAR CHOQUETIJLLA - COBRADOR</t>
        </is>
      </c>
      <c r="D738" s="7" t="n"/>
      <c r="E738" s="8" t="n"/>
      <c r="F738" s="9" t="n">
        <v>7808</v>
      </c>
      <c r="I738" s="10" t="inlineStr">
        <is>
          <t>EFECTIVO</t>
        </is>
      </c>
      <c r="J738" s="8" t="inlineStr">
        <is>
          <t>4309 RODRIGO RAMOS - T10</t>
        </is>
      </c>
    </row>
    <row r="739">
      <c r="A739" s="5" t="inlineStr">
        <is>
          <t>CCAJ-SC39/111/2023</t>
        </is>
      </c>
      <c r="B739" s="6" t="n">
        <v>44994.84425534722</v>
      </c>
      <c r="C739" s="5" t="inlineStr">
        <is>
          <t>1386 EINAR CHOQUETIJLLA - COBRADOR</t>
        </is>
      </c>
      <c r="D739" s="7" t="n"/>
      <c r="E739" s="8" t="n"/>
      <c r="F739" s="9" t="n">
        <v>3615.2</v>
      </c>
      <c r="I739" s="10" t="inlineStr">
        <is>
          <t>EFECTIVO</t>
        </is>
      </c>
      <c r="J739" s="8" t="inlineStr">
        <is>
          <t>4309 RODRIGO RAMOS - T11</t>
        </is>
      </c>
    </row>
    <row r="740">
      <c r="A740" s="5" t="inlineStr">
        <is>
          <t>CCAJ-SC39/111/2023</t>
        </is>
      </c>
      <c r="B740" s="6" t="n">
        <v>44994.84425534722</v>
      </c>
      <c r="C740" s="5" t="inlineStr">
        <is>
          <t>1386 EINAR CHOQUETIJLLA - COBRADOR</t>
        </is>
      </c>
      <c r="D740" s="7" t="n"/>
      <c r="E740" s="8" t="n"/>
      <c r="F740" s="9" t="n">
        <v>6804.6</v>
      </c>
      <c r="I740" s="10" t="inlineStr">
        <is>
          <t>EFECTIVO</t>
        </is>
      </c>
      <c r="J740" s="8" t="inlineStr">
        <is>
          <t>4309 RODRIGO RAMOS - T14</t>
        </is>
      </c>
    </row>
    <row r="741">
      <c r="A741" s="5" t="inlineStr">
        <is>
          <t>CCAJ-SC39/111/2023</t>
        </is>
      </c>
      <c r="B741" s="6" t="n">
        <v>44994.84425534722</v>
      </c>
      <c r="C741" s="5" t="inlineStr">
        <is>
          <t>1386 EINAR CHOQUETIJLLA - COBRADOR</t>
        </is>
      </c>
      <c r="D741" s="7" t="n"/>
      <c r="E741" s="8" t="n"/>
      <c r="F741" s="9" t="n">
        <v>4369.9</v>
      </c>
      <c r="I741" s="10" t="inlineStr">
        <is>
          <t>EFECTIVO</t>
        </is>
      </c>
      <c r="J741" s="8" t="inlineStr">
        <is>
          <t>4309 RODRIGO RAMOS - T15</t>
        </is>
      </c>
    </row>
    <row r="742">
      <c r="A742" s="5" t="inlineStr">
        <is>
          <t>CCAJ-SC39/111/2023</t>
        </is>
      </c>
      <c r="B742" s="6" t="n">
        <v>44994.84425534722</v>
      </c>
      <c r="C742" s="5" t="inlineStr">
        <is>
          <t>1386 EINAR CHOQUETIJLLA - COBRADOR</t>
        </is>
      </c>
      <c r="D742" s="7" t="n"/>
      <c r="E742" s="8" t="n"/>
      <c r="F742" s="9" t="n">
        <v>7839.1</v>
      </c>
      <c r="I742" s="10" t="inlineStr">
        <is>
          <t>EFECTIVO</t>
        </is>
      </c>
      <c r="J742" s="8" t="inlineStr">
        <is>
          <t>4309 RODRIGO RAMOS - T16</t>
        </is>
      </c>
    </row>
    <row r="743">
      <c r="A743" s="5" t="inlineStr">
        <is>
          <t>CCAJ-SC39/111/2023</t>
        </is>
      </c>
      <c r="B743" s="6" t="n">
        <v>44994.84425534722</v>
      </c>
      <c r="C743" s="5" t="inlineStr">
        <is>
          <t>1386 EINAR CHOQUETIJLLA - COBRADOR</t>
        </is>
      </c>
      <c r="D743" s="7" t="n"/>
      <c r="E743" s="8" t="n"/>
      <c r="F743" s="9" t="n">
        <v>17909</v>
      </c>
      <c r="I743" s="10" t="inlineStr">
        <is>
          <t>EFECTIVO</t>
        </is>
      </c>
      <c r="J743" s="8" t="inlineStr">
        <is>
          <t>4309 RODRIGO RAMOS - T18</t>
        </is>
      </c>
    </row>
    <row r="744">
      <c r="A744" s="5" t="inlineStr">
        <is>
          <t>CCAJ-SC39/111/2023</t>
        </is>
      </c>
      <c r="B744" s="6" t="n">
        <v>44994.84425534722</v>
      </c>
      <c r="C744" s="5" t="inlineStr">
        <is>
          <t>1386 EINAR CHOQUETIJLLA - COBRADOR</t>
        </is>
      </c>
      <c r="D744" s="7" t="n"/>
      <c r="E744" s="8" t="n"/>
      <c r="F744" s="9" t="n">
        <v>29614.2</v>
      </c>
      <c r="I744" s="10" t="inlineStr">
        <is>
          <t>EFECTIVO</t>
        </is>
      </c>
      <c r="J744" s="8" t="inlineStr">
        <is>
          <t>4309 RODRIGO RAMOS - T19</t>
        </is>
      </c>
    </row>
    <row r="745">
      <c r="A745" s="5" t="inlineStr">
        <is>
          <t>CCAJ-SC39/111/2023</t>
        </is>
      </c>
      <c r="B745" s="6" t="n">
        <v>44994.84425534722</v>
      </c>
      <c r="C745" s="5" t="inlineStr">
        <is>
          <t>1386 EINAR CHOQUETIJLLA - COBRADOR</t>
        </is>
      </c>
      <c r="D745" s="7" t="n"/>
      <c r="E745" s="8" t="n"/>
      <c r="F745" s="9" t="n">
        <v>14090.9</v>
      </c>
      <c r="I745" s="10" t="inlineStr">
        <is>
          <t>EFECTIVO</t>
        </is>
      </c>
      <c r="J745" s="8" t="inlineStr">
        <is>
          <t>4309 RODRIGO RAMOS - T20</t>
        </is>
      </c>
    </row>
    <row r="746">
      <c r="A746" s="5" t="inlineStr">
        <is>
          <t>CCAJ-SC39/111/2023</t>
        </is>
      </c>
      <c r="B746" s="6" t="n">
        <v>44994.84425534722</v>
      </c>
      <c r="C746" s="5" t="inlineStr">
        <is>
          <t>1386 EINAR CHOQUETIJLLA - COBRADOR</t>
        </is>
      </c>
      <c r="D746" s="7" t="n"/>
      <c r="E746" s="8" t="n"/>
      <c r="F746" s="9" t="n">
        <v>10670.9</v>
      </c>
      <c r="I746" s="10" t="inlineStr">
        <is>
          <t>EFECTIVO</t>
        </is>
      </c>
      <c r="J746" s="8" t="inlineStr">
        <is>
          <t>4309 RODRIGO RAMOS - T21</t>
        </is>
      </c>
    </row>
    <row r="747">
      <c r="A747" s="11" t="inlineStr">
        <is>
          <t>SAP</t>
        </is>
      </c>
      <c r="B747" s="3" t="n"/>
      <c r="C747" s="3" t="n"/>
      <c r="D747" s="20">
        <f>571583.1+696</f>
        <v/>
      </c>
      <c r="E747" s="8" t="n"/>
      <c r="F747" s="12">
        <f>SUM(F675:G746)</f>
        <v/>
      </c>
      <c r="H747" s="9" t="n"/>
      <c r="I747" s="5" t="n"/>
      <c r="J747" s="5" t="n"/>
    </row>
    <row r="748" ht="15.75" customHeight="1">
      <c r="A748" s="13" t="inlineStr">
        <is>
          <t>FECHA</t>
        </is>
      </c>
      <c r="B748" s="13" t="inlineStr">
        <is>
          <t>CIERRE DE CAJA</t>
        </is>
      </c>
      <c r="C748" s="13" t="inlineStr">
        <is>
          <t>IMPORTE</t>
        </is>
      </c>
      <c r="D748" s="32" t="n"/>
      <c r="E748" s="15" t="n"/>
      <c r="H748" s="9" t="n"/>
      <c r="I748" s="5" t="n"/>
      <c r="J748" s="5" t="n"/>
    </row>
    <row r="749">
      <c r="A749" s="5" t="n"/>
      <c r="B749" s="6" t="n"/>
      <c r="C749" s="5" t="n"/>
      <c r="D749" s="7" t="n"/>
      <c r="E749" s="8" t="n"/>
      <c r="H749" s="9" t="n"/>
      <c r="I749" s="5" t="n"/>
      <c r="J749" s="5" t="n"/>
    </row>
    <row r="750"/>
    <row r="751">
      <c r="A751" s="29" t="inlineStr">
        <is>
          <t>ANULADO S/G CORREO DEL 10/03/23</t>
        </is>
      </c>
      <c r="B751" s="28" t="n"/>
      <c r="C751" s="28" t="n"/>
    </row>
    <row r="752"/>
    <row r="753">
      <c r="A753" s="1" t="inlineStr">
        <is>
          <t>Cierre Caja</t>
        </is>
      </c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</row>
    <row r="754">
      <c r="A754" s="3" t="inlineStr">
        <is>
          <t>Del 10/03/2023</t>
        </is>
      </c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</row>
    <row r="755">
      <c r="A755" s="90" t="inlineStr">
        <is>
          <t>Cierre Caja</t>
        </is>
      </c>
      <c r="B755" s="90" t="inlineStr">
        <is>
          <t>Fecha</t>
        </is>
      </c>
      <c r="C755" s="90" t="inlineStr">
        <is>
          <t>Cajero</t>
        </is>
      </c>
      <c r="D755" s="90" t="inlineStr">
        <is>
          <t>Nro Voucher</t>
        </is>
      </c>
      <c r="E755" s="90" t="inlineStr">
        <is>
          <t>Nro Cuenta</t>
        </is>
      </c>
      <c r="F755" s="90" t="inlineStr">
        <is>
          <t>Tipo Ingreso</t>
        </is>
      </c>
      <c r="G755" s="91" t="n"/>
      <c r="H755" s="92" t="n"/>
      <c r="I755" s="90" t="inlineStr">
        <is>
          <t>TIPO DE INGRESO</t>
        </is>
      </c>
      <c r="J755" s="90" t="inlineStr">
        <is>
          <t>Cobrador</t>
        </is>
      </c>
    </row>
    <row r="756">
      <c r="A756" s="93" t="n"/>
      <c r="B756" s="93" t="n"/>
      <c r="C756" s="93" t="n"/>
      <c r="D756" s="93" t="n"/>
      <c r="E756" s="93" t="n"/>
      <c r="F756" s="4" t="inlineStr">
        <is>
          <t>EFECTIVO</t>
        </is>
      </c>
      <c r="G756" s="4" t="inlineStr">
        <is>
          <t>CHEQUE</t>
        </is>
      </c>
      <c r="H756" s="4" t="inlineStr">
        <is>
          <t>TRANSFERENCIA</t>
        </is>
      </c>
      <c r="I756" s="93" t="n"/>
      <c r="J756" s="93" t="n"/>
    </row>
    <row r="757">
      <c r="A757" s="5" t="inlineStr">
        <is>
          <t>CCAJ-SC39/112/2023</t>
        </is>
      </c>
      <c r="B757" s="6" t="n">
        <v>44995.48333211806</v>
      </c>
      <c r="C757" s="5" t="inlineStr">
        <is>
          <t>1386 EINAR CHOQUETIJLLA - COBRADOR</t>
        </is>
      </c>
      <c r="D757" s="7" t="n"/>
      <c r="E757" s="8" t="n"/>
      <c r="G757" s="9" t="n">
        <v>11965.8</v>
      </c>
      <c r="I757" s="10" t="inlineStr">
        <is>
          <t>CHEQUE</t>
        </is>
      </c>
      <c r="J757" s="8" t="inlineStr">
        <is>
          <t>1972 FLAVIA GALEAN MALLON</t>
        </is>
      </c>
    </row>
    <row r="758">
      <c r="A758" s="5" t="inlineStr">
        <is>
          <t>CCAJ-SC39/112/2023</t>
        </is>
      </c>
      <c r="B758" s="6" t="n">
        <v>44995.48333211806</v>
      </c>
      <c r="C758" s="5" t="inlineStr">
        <is>
          <t>1386 EINAR CHOQUETIJLLA - COBRADOR</t>
        </is>
      </c>
      <c r="D758" s="17" t="n">
        <v>45123366603</v>
      </c>
      <c r="E758" s="5" t="inlineStr">
        <is>
          <t>BANCO INDUSTRIAL-100070049</t>
        </is>
      </c>
      <c r="H758" s="9" t="n">
        <v>816</v>
      </c>
      <c r="I758" s="5" t="inlineStr">
        <is>
          <t>DEPÓSITO BANCARIO</t>
        </is>
      </c>
      <c r="J758" s="5" t="inlineStr">
        <is>
          <t>4307 PEDRO GALARZA TERCEROS</t>
        </is>
      </c>
    </row>
    <row r="759">
      <c r="A759" s="5" t="inlineStr">
        <is>
          <t>CCAJ-SC39/112/2023</t>
        </is>
      </c>
      <c r="B759" s="6" t="n">
        <v>44995.48333211806</v>
      </c>
      <c r="C759" s="5" t="inlineStr">
        <is>
          <t>1386 EINAR CHOQUETIJLLA - COBRADOR</t>
        </is>
      </c>
      <c r="D759" s="17" t="n">
        <v>45123366603</v>
      </c>
      <c r="E759" s="5" t="inlineStr">
        <is>
          <t>BANCO INDUSTRIAL-100070049</t>
        </is>
      </c>
      <c r="H759" s="9" t="n">
        <v>4178.64</v>
      </c>
      <c r="I759" s="5" t="inlineStr">
        <is>
          <t>DEPÓSITO BANCARIO</t>
        </is>
      </c>
      <c r="J759" s="5" t="inlineStr">
        <is>
          <t>4307 PEDRO GALARZA TERCEROS</t>
        </is>
      </c>
    </row>
    <row r="760">
      <c r="A760" s="5" t="inlineStr">
        <is>
          <t>CCAJ-SC39/112/2023</t>
        </is>
      </c>
      <c r="B760" s="6" t="n">
        <v>44995.48333211806</v>
      </c>
      <c r="C760" s="5" t="inlineStr">
        <is>
          <t>1386 EINAR CHOQUETIJLLA - COBRADOR</t>
        </is>
      </c>
      <c r="D760" s="17" t="n">
        <v>45123366603</v>
      </c>
      <c r="E760" s="5" t="inlineStr">
        <is>
          <t>BANCO INDUSTRIAL-100070049</t>
        </is>
      </c>
      <c r="H760" s="9" t="n">
        <v>1122</v>
      </c>
      <c r="I760" s="5" t="inlineStr">
        <is>
          <t>DEPÓSITO BANCARIO</t>
        </is>
      </c>
      <c r="J760" s="5" t="inlineStr">
        <is>
          <t>4307 PEDRO GALARZA TERCEROS</t>
        </is>
      </c>
    </row>
    <row r="761">
      <c r="A761" s="5" t="inlineStr">
        <is>
          <t>CCAJ-SC39/112/2023</t>
        </is>
      </c>
      <c r="B761" s="6" t="n">
        <v>44995.48333211806</v>
      </c>
      <c r="C761" s="5" t="inlineStr">
        <is>
          <t>1386 EINAR CHOQUETIJLLA - COBRADOR</t>
        </is>
      </c>
      <c r="D761" s="17" t="n">
        <v>45123366603</v>
      </c>
      <c r="E761" s="5" t="inlineStr">
        <is>
          <t>BANCO INDUSTRIAL-100070049</t>
        </is>
      </c>
      <c r="H761" s="9" t="n">
        <v>3857.16</v>
      </c>
      <c r="I761" s="5" t="inlineStr">
        <is>
          <t>DEPÓSITO BANCARIO</t>
        </is>
      </c>
      <c r="J761" s="5" t="inlineStr">
        <is>
          <t>4307 PEDRO GALARZA TERCEROS</t>
        </is>
      </c>
    </row>
    <row r="762">
      <c r="A762" s="5" t="inlineStr">
        <is>
          <t>CCAJ-SC39/112/2023</t>
        </is>
      </c>
      <c r="B762" s="6" t="n">
        <v>44995.48333211806</v>
      </c>
      <c r="C762" s="5" t="inlineStr">
        <is>
          <t>1386 EINAR CHOQUETIJLLA - COBRADOR</t>
        </is>
      </c>
      <c r="D762" s="17" t="n">
        <v>45123366603</v>
      </c>
      <c r="E762" s="5" t="inlineStr">
        <is>
          <t>BANCO INDUSTRIAL-100070049</t>
        </is>
      </c>
      <c r="H762" s="9" t="n">
        <v>1865.4</v>
      </c>
      <c r="I762" s="5" t="inlineStr">
        <is>
          <t>DEPÓSITO BANCARIO</t>
        </is>
      </c>
      <c r="J762" s="5" t="inlineStr">
        <is>
          <t>4307 PEDRO GALARZA TERCEROS</t>
        </is>
      </c>
    </row>
    <row r="763">
      <c r="A763" s="5" t="inlineStr">
        <is>
          <t>CCAJ-SC39/112/2023</t>
        </is>
      </c>
      <c r="B763" s="6" t="n">
        <v>44995.48333211806</v>
      </c>
      <c r="C763" s="5" t="inlineStr">
        <is>
          <t>1386 EINAR CHOQUETIJLLA - COBRADOR</t>
        </is>
      </c>
      <c r="D763" s="7" t="n">
        <v>178722</v>
      </c>
      <c r="E763" s="5" t="inlineStr">
        <is>
          <t>BANCO DE CREDITO-7015054675359</t>
        </is>
      </c>
      <c r="H763" s="9" t="n">
        <v>282</v>
      </c>
      <c r="I763" s="5" t="inlineStr">
        <is>
          <t>DEPÓSITO BANCARIO</t>
        </is>
      </c>
      <c r="J763" s="8" t="inlineStr">
        <is>
          <t>1973 BASILIA CRUZ AJARACHI</t>
        </is>
      </c>
    </row>
    <row r="764">
      <c r="A764" s="5" t="inlineStr">
        <is>
          <t>CCAJ-SC39/112/2023</t>
        </is>
      </c>
      <c r="B764" s="6" t="n">
        <v>44995.48333211806</v>
      </c>
      <c r="C764" s="5" t="inlineStr">
        <is>
          <t>1386 EINAR CHOQUETIJLLA - COBRADOR</t>
        </is>
      </c>
      <c r="D764" s="7" t="n">
        <v>23724561</v>
      </c>
      <c r="E764" s="8" t="inlineStr">
        <is>
          <t>BANCO UNION-120271437</t>
        </is>
      </c>
      <c r="H764" s="9" t="n">
        <v>1043</v>
      </c>
      <c r="I764" s="5" t="inlineStr">
        <is>
          <t>DEPÓSITO BANCARIO</t>
        </is>
      </c>
      <c r="J764" s="5" t="inlineStr">
        <is>
          <t>4863 MOISES MENACHO MONTAÑO</t>
        </is>
      </c>
    </row>
    <row r="765">
      <c r="A765" s="5" t="inlineStr">
        <is>
          <t>CCAJ-SC39/112/2023</t>
        </is>
      </c>
      <c r="B765" s="6" t="n">
        <v>44995.48333211806</v>
      </c>
      <c r="C765" s="5" t="inlineStr">
        <is>
          <t>1386 EINAR CHOQUETIJLLA - COBRADOR</t>
        </is>
      </c>
      <c r="D765" s="7" t="n">
        <v>217413</v>
      </c>
      <c r="E765" s="5" t="inlineStr">
        <is>
          <t>BANCO DE CREDITO-7015054675359</t>
        </is>
      </c>
      <c r="H765" s="9" t="n">
        <v>46</v>
      </c>
      <c r="I765" s="5" t="inlineStr">
        <is>
          <t>DEPÓSITO BANCARIO</t>
        </is>
      </c>
      <c r="J765" s="5" t="inlineStr">
        <is>
          <t>3046 CLAUDIA ELEN CASTRO DELGADILLO</t>
        </is>
      </c>
    </row>
    <row r="766">
      <c r="A766" s="5" t="inlineStr">
        <is>
          <t>CCAJ-SC39/112/2023</t>
        </is>
      </c>
      <c r="B766" s="6" t="n">
        <v>44995.48333211806</v>
      </c>
      <c r="C766" s="5" t="inlineStr">
        <is>
          <t>1386 EINAR CHOQUETIJLLA - COBRADOR</t>
        </is>
      </c>
      <c r="D766" s="17" t="n">
        <v>45153235617</v>
      </c>
      <c r="E766" s="5" t="inlineStr">
        <is>
          <t>BANCO INDUSTRIAL-100070049</t>
        </is>
      </c>
      <c r="H766" s="9" t="n">
        <v>2570.61</v>
      </c>
      <c r="I766" s="5" t="inlineStr">
        <is>
          <t>DEPÓSITO BANCARIO</t>
        </is>
      </c>
      <c r="J766" s="8" t="inlineStr">
        <is>
          <t>1973 BASILIA CRUZ AJARACHI</t>
        </is>
      </c>
    </row>
    <row r="767">
      <c r="A767" s="5" t="inlineStr">
        <is>
          <t>CCAJ-SC39/112/2023</t>
        </is>
      </c>
      <c r="B767" s="6" t="n">
        <v>44995.48333211806</v>
      </c>
      <c r="C767" s="5" t="inlineStr">
        <is>
          <t>1386 EINAR CHOQUETIJLLA - COBRADOR</t>
        </is>
      </c>
      <c r="D767" s="17" t="n">
        <v>45163326068</v>
      </c>
      <c r="E767" s="5" t="inlineStr">
        <is>
          <t>BANCO INDUSTRIAL-100070049</t>
        </is>
      </c>
      <c r="H767" s="9" t="n">
        <v>10000</v>
      </c>
      <c r="I767" s="5" t="inlineStr">
        <is>
          <t>DEPÓSITO BANCARIO</t>
        </is>
      </c>
      <c r="J767" s="5" t="inlineStr">
        <is>
          <t>3046 CLAUDIA ELEN CASTRO DELGADILLO</t>
        </is>
      </c>
    </row>
    <row r="768">
      <c r="A768" s="5" t="inlineStr">
        <is>
          <t>CCAJ-SC39/112/2023</t>
        </is>
      </c>
      <c r="B768" s="6" t="n">
        <v>44995.48333211806</v>
      </c>
      <c r="C768" s="5" t="inlineStr">
        <is>
          <t>1386 EINAR CHOQUETIJLLA - COBRADOR</t>
        </is>
      </c>
      <c r="D768" s="17" t="n">
        <v>45123373302</v>
      </c>
      <c r="E768" s="5" t="inlineStr">
        <is>
          <t>BANCO INDUSTRIAL-100070049</t>
        </is>
      </c>
      <c r="H768" s="9" t="n">
        <v>15150</v>
      </c>
      <c r="I768" s="5" t="inlineStr">
        <is>
          <t>DEPÓSITO BANCARIO</t>
        </is>
      </c>
      <c r="J768" s="8" t="inlineStr">
        <is>
          <t>1972 FLAVIA GALEAN MALLON</t>
        </is>
      </c>
    </row>
    <row r="769">
      <c r="A769" s="5" t="inlineStr">
        <is>
          <t>CCAJ-SC39/112/2023</t>
        </is>
      </c>
      <c r="B769" s="6" t="n">
        <v>44995.48333211806</v>
      </c>
      <c r="C769" s="5" t="inlineStr">
        <is>
          <t>1386 EINAR CHOQUETIJLLA - COBRADOR</t>
        </is>
      </c>
      <c r="D769" s="17" t="n">
        <v>45153235720</v>
      </c>
      <c r="E769" s="5" t="inlineStr">
        <is>
          <t>BANCO INDUSTRIAL-100070049</t>
        </is>
      </c>
      <c r="H769" s="9" t="n">
        <v>650</v>
      </c>
      <c r="I769" s="5" t="inlineStr">
        <is>
          <t>DEPÓSITO BANCARIO</t>
        </is>
      </c>
      <c r="J769" s="8" t="inlineStr">
        <is>
          <t>1972 FLAVIA GALEAN MALLON</t>
        </is>
      </c>
    </row>
    <row r="770">
      <c r="A770" s="5" t="inlineStr">
        <is>
          <t>CCAJ-SC39/112/2023</t>
        </is>
      </c>
      <c r="B770" s="6" t="n">
        <v>44995.48333211806</v>
      </c>
      <c r="C770" s="5" t="inlineStr">
        <is>
          <t>1386 EINAR CHOQUETIJLLA - COBRADOR</t>
        </is>
      </c>
      <c r="D770" s="17" t="n">
        <v>45143598121</v>
      </c>
      <c r="E770" s="5" t="inlineStr">
        <is>
          <t>BANCO INDUSTRIAL-100070049</t>
        </is>
      </c>
      <c r="H770" s="9" t="n">
        <v>867.9400000000001</v>
      </c>
      <c r="I770" s="5" t="inlineStr">
        <is>
          <t>DEPÓSITO BANCARIO</t>
        </is>
      </c>
      <c r="J770" s="8" t="inlineStr">
        <is>
          <t>1972 FLAVIA GALEAN MALLON</t>
        </is>
      </c>
    </row>
    <row r="771">
      <c r="A771" s="5" t="inlineStr">
        <is>
          <t>CCAJ-SC39/112/2023</t>
        </is>
      </c>
      <c r="B771" s="6" t="n">
        <v>44995.48333211806</v>
      </c>
      <c r="C771" s="5" t="inlineStr">
        <is>
          <t>1386 EINAR CHOQUETIJLLA - COBRADOR</t>
        </is>
      </c>
      <c r="D771" s="17" t="n">
        <v>45143599462</v>
      </c>
      <c r="E771" s="5" t="inlineStr">
        <is>
          <t>BANCO INDUSTRIAL-100070049</t>
        </is>
      </c>
      <c r="H771" s="9" t="n">
        <v>3549.44</v>
      </c>
      <c r="I771" s="5" t="inlineStr">
        <is>
          <t>DEPÓSITO BANCARIO</t>
        </is>
      </c>
      <c r="J771" s="8" t="inlineStr">
        <is>
          <t>1972 FLAVIA GALEAN MALLON</t>
        </is>
      </c>
    </row>
    <row r="772">
      <c r="A772" s="5" t="inlineStr">
        <is>
          <t>CCAJ-SC39/112/2023</t>
        </is>
      </c>
      <c r="B772" s="6" t="n">
        <v>44995.48333211806</v>
      </c>
      <c r="C772" s="5" t="inlineStr">
        <is>
          <t>1386 EINAR CHOQUETIJLLA - COBRADOR</t>
        </is>
      </c>
      <c r="D772" s="7" t="n">
        <v>425893</v>
      </c>
      <c r="E772" s="5" t="inlineStr">
        <is>
          <t>BANCO INDUSTRIAL-100070049</t>
        </is>
      </c>
      <c r="H772" s="9" t="n">
        <v>3292.9</v>
      </c>
      <c r="I772" s="5" t="inlineStr">
        <is>
          <t>DEPÓSITO BANCARIO</t>
        </is>
      </c>
      <c r="J772" s="5" t="inlineStr">
        <is>
          <t>3046 CLAUDIA ELEN CASTRO DELGADILLO</t>
        </is>
      </c>
    </row>
    <row r="773">
      <c r="A773" s="5" t="inlineStr">
        <is>
          <t>CCAJ-SC39/112/2023</t>
        </is>
      </c>
      <c r="B773" s="6" t="n">
        <v>44995.48333211806</v>
      </c>
      <c r="C773" s="5" t="inlineStr">
        <is>
          <t>1386 EINAR CHOQUETIJLLA - COBRADOR</t>
        </is>
      </c>
      <c r="D773" s="7" t="n">
        <v>358032</v>
      </c>
      <c r="E773" s="5" t="inlineStr">
        <is>
          <t>BANCO DE CREDITO-7015054675359</t>
        </is>
      </c>
      <c r="H773" s="9" t="n">
        <v>406.68</v>
      </c>
      <c r="I773" s="5" t="inlineStr">
        <is>
          <t>DEPÓSITO BANCARIO</t>
        </is>
      </c>
      <c r="J773" s="5" t="inlineStr">
        <is>
          <t>1271 SANDRA SALAZAR ESCOBAR</t>
        </is>
      </c>
    </row>
    <row r="774">
      <c r="A774" s="5" t="inlineStr">
        <is>
          <t>CCAJ-SC39/112/2023</t>
        </is>
      </c>
      <c r="B774" s="6" t="n">
        <v>44995.48333211806</v>
      </c>
      <c r="C774" s="5" t="inlineStr">
        <is>
          <t>1386 EINAR CHOQUETIJLLA - COBRADOR</t>
        </is>
      </c>
      <c r="D774" s="7" t="n">
        <v>372835</v>
      </c>
      <c r="E774" s="5" t="inlineStr">
        <is>
          <t>BANCO DE CREDITO-7015054675359</t>
        </is>
      </c>
      <c r="H774" s="9" t="n">
        <v>300</v>
      </c>
      <c r="I774" s="5" t="inlineStr">
        <is>
          <t>DEPÓSITO BANCARIO</t>
        </is>
      </c>
      <c r="J774" s="5" t="inlineStr">
        <is>
          <t>1271 SANDRA SALAZAR ESCOBAR</t>
        </is>
      </c>
    </row>
    <row r="775">
      <c r="A775" s="5" t="inlineStr">
        <is>
          <t>CCAJ-SC39/112/2023</t>
        </is>
      </c>
      <c r="B775" s="6" t="n">
        <v>44995.48333211806</v>
      </c>
      <c r="C775" s="5" t="inlineStr">
        <is>
          <t>1386 EINAR CHOQUETIJLLA - COBRADOR</t>
        </is>
      </c>
      <c r="D775" s="7" t="n">
        <v>523000</v>
      </c>
      <c r="E775" s="5" t="inlineStr">
        <is>
          <t>BANCO DE CREDITO-7015054675359</t>
        </is>
      </c>
      <c r="H775" s="9" t="n">
        <v>55.57</v>
      </c>
      <c r="I775" s="5" t="inlineStr">
        <is>
          <t>DEPÓSITO BANCARIO</t>
        </is>
      </c>
      <c r="J775" s="5" t="inlineStr">
        <is>
          <t>1271 SANDRA SALAZAR ESCOBAR</t>
        </is>
      </c>
    </row>
    <row r="776">
      <c r="A776" s="5" t="inlineStr">
        <is>
          <t>CCAJ-SC39/112/2023</t>
        </is>
      </c>
      <c r="B776" s="6" t="n">
        <v>44995.48333211806</v>
      </c>
      <c r="C776" s="5" t="inlineStr">
        <is>
          <t>1386 EINAR CHOQUETIJLLA - COBRADOR</t>
        </is>
      </c>
      <c r="D776" s="7" t="n">
        <v>119080</v>
      </c>
      <c r="E776" s="5" t="inlineStr">
        <is>
          <t>BANCO DE CREDITO-7015054675359</t>
        </is>
      </c>
      <c r="H776" s="9" t="n">
        <v>1651.2</v>
      </c>
      <c r="I776" s="5" t="inlineStr">
        <is>
          <t>DEPÓSITO BANCARIO</t>
        </is>
      </c>
      <c r="J776" s="5" t="inlineStr">
        <is>
          <t>1271 SANDRA SALAZAR ESCOBAR</t>
        </is>
      </c>
    </row>
    <row r="777">
      <c r="A777" s="5" t="inlineStr">
        <is>
          <t>CCAJ-SC39/112/2023</t>
        </is>
      </c>
      <c r="B777" s="6" t="n">
        <v>44995.48333211806</v>
      </c>
      <c r="C777" s="5" t="inlineStr">
        <is>
          <t>1386 EINAR CHOQUETIJLLA - COBRADOR</t>
        </is>
      </c>
      <c r="D777" s="7" t="n">
        <v>274187</v>
      </c>
      <c r="E777" s="5" t="inlineStr">
        <is>
          <t>BANCO DE CREDITO-7015054675359</t>
        </is>
      </c>
      <c r="H777" s="9" t="n">
        <v>569</v>
      </c>
      <c r="I777" s="5" t="inlineStr">
        <is>
          <t>DEPÓSITO BANCARIO</t>
        </is>
      </c>
      <c r="J777" s="5" t="inlineStr">
        <is>
          <t>1271 SANDRA SALAZAR ESCOBAR</t>
        </is>
      </c>
    </row>
    <row r="778">
      <c r="A778" s="5" t="inlineStr">
        <is>
          <t>CCAJ-SC39/112/2023</t>
        </is>
      </c>
      <c r="B778" s="6" t="n">
        <v>44995.48333211806</v>
      </c>
      <c r="C778" s="5" t="inlineStr">
        <is>
          <t>1386 EINAR CHOQUETIJLLA - COBRADOR</t>
        </is>
      </c>
      <c r="D778" s="7" t="n">
        <v>304076</v>
      </c>
      <c r="E778" s="5" t="inlineStr">
        <is>
          <t>BANCO DE CREDITO-7015054675359</t>
        </is>
      </c>
      <c r="H778" s="9" t="n">
        <v>440.93</v>
      </c>
      <c r="I778" s="5" t="inlineStr">
        <is>
          <t>DEPÓSITO BANCARIO</t>
        </is>
      </c>
      <c r="J778" s="5" t="inlineStr">
        <is>
          <t>1271 SANDRA SALAZAR ESCOBAR</t>
        </is>
      </c>
    </row>
    <row r="779">
      <c r="A779" s="5" t="inlineStr">
        <is>
          <t>CCAJ-SC39/112/2023</t>
        </is>
      </c>
      <c r="B779" s="6" t="n">
        <v>44995.48333211806</v>
      </c>
      <c r="C779" s="5" t="inlineStr">
        <is>
          <t>1386 EINAR CHOQUETIJLLA - COBRADOR</t>
        </is>
      </c>
      <c r="D779" s="7" t="n">
        <v>172729</v>
      </c>
      <c r="E779" s="5" t="inlineStr">
        <is>
          <t>MERCANTIL SANTA CRUZ-4010678183</t>
        </is>
      </c>
      <c r="H779" s="9" t="n">
        <v>43868.6</v>
      </c>
      <c r="I779" s="5" t="inlineStr">
        <is>
          <t>DEPÓSITO BANCARIO</t>
        </is>
      </c>
      <c r="J779" s="5" t="inlineStr">
        <is>
          <t>4863 MOISES MENACHO MONTAÑO</t>
        </is>
      </c>
    </row>
    <row r="780">
      <c r="A780" s="5" t="inlineStr">
        <is>
          <t>CCAJ-SC39/112/2023</t>
        </is>
      </c>
      <c r="B780" s="6" t="n">
        <v>44995.48333211806</v>
      </c>
      <c r="C780" s="5" t="inlineStr">
        <is>
          <t>1386 EINAR CHOQUETIJLLA - COBRADOR</t>
        </is>
      </c>
      <c r="D780" s="7" t="n">
        <v>60617</v>
      </c>
      <c r="E780" s="5" t="inlineStr">
        <is>
          <t>BANCO DE CREDITO-7015054675359</t>
        </is>
      </c>
      <c r="H780" s="9" t="n">
        <v>4250.68</v>
      </c>
      <c r="I780" s="5" t="inlineStr">
        <is>
          <t>DEPÓSITO BANCARIO</t>
        </is>
      </c>
      <c r="J780" s="5" t="inlineStr">
        <is>
          <t>1271 SANDRA SALAZAR ESCOBAR</t>
        </is>
      </c>
    </row>
    <row r="781">
      <c r="A781" s="5" t="inlineStr">
        <is>
          <t>CCAJ-SC39/112/2023</t>
        </is>
      </c>
      <c r="B781" s="6" t="n">
        <v>44995.48333211806</v>
      </c>
      <c r="C781" s="5" t="inlineStr">
        <is>
          <t>1386 EINAR CHOQUETIJLLA - COBRADOR</t>
        </is>
      </c>
      <c r="D781" s="7" t="n">
        <v>469308</v>
      </c>
      <c r="E781" s="5" t="inlineStr">
        <is>
          <t>BANCO INDUSTRIAL-100070049</t>
        </is>
      </c>
      <c r="H781" s="9" t="n">
        <v>60000</v>
      </c>
      <c r="I781" s="5" t="inlineStr">
        <is>
          <t>DEPÓSITO BANCARIO</t>
        </is>
      </c>
      <c r="J781" s="8" t="inlineStr">
        <is>
          <t>1973 BASILIA CRUZ AJARACHI</t>
        </is>
      </c>
    </row>
    <row r="782">
      <c r="A782" s="5" t="inlineStr">
        <is>
          <t>CCAJ-SC39/112/2023</t>
        </is>
      </c>
      <c r="B782" s="6" t="n">
        <v>44995.48333211806</v>
      </c>
      <c r="C782" s="5" t="inlineStr">
        <is>
          <t>1386 EINAR CHOQUETIJLLA - COBRADOR</t>
        </is>
      </c>
      <c r="D782" s="17" t="n">
        <v>45113382541</v>
      </c>
      <c r="E782" s="5" t="inlineStr">
        <is>
          <t>BANCO INDUSTRIAL-100070049</t>
        </is>
      </c>
      <c r="H782" s="9" t="n">
        <v>128</v>
      </c>
      <c r="I782" s="5" t="inlineStr">
        <is>
          <t>DEPÓSITO BANCARIO</t>
        </is>
      </c>
      <c r="J782" s="5" t="inlineStr">
        <is>
          <t>4307 PEDRO GALARZA TERCEROS</t>
        </is>
      </c>
    </row>
    <row r="783">
      <c r="A783" s="5" t="inlineStr">
        <is>
          <t>CCAJ-SC39/112/20</t>
        </is>
      </c>
      <c r="B783" s="6" t="n">
        <v>44995.48333211806</v>
      </c>
      <c r="C783" s="5" t="inlineStr">
        <is>
          <t xml:space="preserve">1386 EINAR CHOQUETIJLLA - </t>
        </is>
      </c>
      <c r="D783" s="7" t="n"/>
      <c r="E783" s="8" t="n"/>
      <c r="F783" s="9" t="n">
        <v>8607.5</v>
      </c>
      <c r="I783" s="10" t="inlineStr">
        <is>
          <t>EFECTIVO</t>
        </is>
      </c>
      <c r="J783" s="8" t="inlineStr">
        <is>
          <t>4309 RODRIGO RAMOS - T06</t>
        </is>
      </c>
    </row>
    <row r="784">
      <c r="A784" s="5" t="inlineStr">
        <is>
          <t>CCAJ-SC39/112/2023</t>
        </is>
      </c>
      <c r="B784" s="6" t="n">
        <v>44995.48333211806</v>
      </c>
      <c r="C784" s="5" t="inlineStr">
        <is>
          <t>1386 EINAR CHOQUETIJLLA - COBRADOR</t>
        </is>
      </c>
      <c r="D784" s="7" t="n"/>
      <c r="E784" s="8" t="n"/>
      <c r="F784" s="9" t="n">
        <v>35842.7</v>
      </c>
      <c r="I784" s="10" t="inlineStr">
        <is>
          <t>EFECTIVO</t>
        </is>
      </c>
      <c r="J784" s="8" t="inlineStr">
        <is>
          <t>901 FELIX GARCIA ROCHA</t>
        </is>
      </c>
    </row>
    <row r="785">
      <c r="A785" s="5" t="inlineStr">
        <is>
          <t>CCAJ-SC39/112/2023</t>
        </is>
      </c>
      <c r="B785" s="6" t="n">
        <v>44995.48333211806</v>
      </c>
      <c r="C785" s="5" t="inlineStr">
        <is>
          <t>1386 EINAR CHOQUETIJLLA - COBRADOR</t>
        </is>
      </c>
      <c r="D785" s="7" t="n"/>
      <c r="E785" s="8" t="n"/>
      <c r="F785" s="9" t="n">
        <v>12863.6</v>
      </c>
      <c r="I785" s="10" t="inlineStr">
        <is>
          <t>EFECTIVO</t>
        </is>
      </c>
      <c r="J785" s="8" t="inlineStr">
        <is>
          <t>1970 CARLOS CAMPOS ORTIZ</t>
        </is>
      </c>
    </row>
    <row r="786">
      <c r="A786" s="5" t="inlineStr">
        <is>
          <t>CCAJ-SC39/112/2023</t>
        </is>
      </c>
      <c r="B786" s="6" t="n">
        <v>44995.48333211806</v>
      </c>
      <c r="C786" s="5" t="inlineStr">
        <is>
          <t>1386 EINAR CHOQUETIJLLA - COBRADOR</t>
        </is>
      </c>
      <c r="D786" s="7" t="n"/>
      <c r="E786" s="8" t="n"/>
      <c r="F786" s="9" t="n">
        <v>49663.2</v>
      </c>
      <c r="I786" s="10" t="inlineStr">
        <is>
          <t>EFECTIVO</t>
        </is>
      </c>
      <c r="J786" s="8" t="inlineStr">
        <is>
          <t>1973 BASILIA CRUZ AJARACHI</t>
        </is>
      </c>
    </row>
    <row r="787">
      <c r="A787" s="5" t="inlineStr">
        <is>
          <t>CCAJ-SC39/112/2023</t>
        </is>
      </c>
      <c r="B787" s="6" t="n">
        <v>44995.48333211806</v>
      </c>
      <c r="C787" s="5" t="inlineStr">
        <is>
          <t>1386 EINAR CHOQUETIJLLA - COBRADOR</t>
        </is>
      </c>
      <c r="D787" s="7" t="n"/>
      <c r="E787" s="8" t="n"/>
      <c r="F787" s="9" t="n">
        <v>5530</v>
      </c>
      <c r="I787" s="10" t="inlineStr">
        <is>
          <t>EFECTIVO</t>
        </is>
      </c>
      <c r="J787" s="8" t="inlineStr">
        <is>
          <t>2551 EDMUNDO CAYANI M.</t>
        </is>
      </c>
    </row>
    <row r="788">
      <c r="A788" s="5" t="inlineStr">
        <is>
          <t>CCAJ-SC39/112/2023</t>
        </is>
      </c>
      <c r="B788" s="6" t="n">
        <v>44995.48333211806</v>
      </c>
      <c r="C788" s="5" t="inlineStr">
        <is>
          <t>1386 EINAR CHOQUETIJLLA - COBRADOR</t>
        </is>
      </c>
      <c r="D788" s="7" t="n"/>
      <c r="E788" s="8" t="n"/>
      <c r="F788" s="9" t="n">
        <v>5937</v>
      </c>
      <c r="I788" s="10" t="inlineStr">
        <is>
          <t>EFECTIVO</t>
        </is>
      </c>
      <c r="J788" s="5" t="inlineStr">
        <is>
          <t>2552 ALVARO JAVIER LOAYZA CACERES</t>
        </is>
      </c>
    </row>
    <row r="789">
      <c r="A789" s="5" t="inlineStr">
        <is>
          <t>CCAJ-SC39/112/2023</t>
        </is>
      </c>
      <c r="B789" s="6" t="n">
        <v>44995.48333211806</v>
      </c>
      <c r="C789" s="5" t="inlineStr">
        <is>
          <t>1386 EINAR CHOQUETIJLLA - COBRADOR</t>
        </is>
      </c>
      <c r="D789" s="7" t="n"/>
      <c r="E789" s="8" t="n"/>
      <c r="F789" s="9" t="n">
        <v>10030</v>
      </c>
      <c r="I789" s="10" t="inlineStr">
        <is>
          <t>EFECTIVO</t>
        </is>
      </c>
      <c r="J789" s="8" t="inlineStr">
        <is>
          <t>2932 EUGENIO LOPEZ CESPEDES</t>
        </is>
      </c>
    </row>
    <row r="790">
      <c r="A790" s="5" t="inlineStr">
        <is>
          <t>CCAJ-SC39/112/2023</t>
        </is>
      </c>
      <c r="B790" s="6" t="n">
        <v>44995.48333211806</v>
      </c>
      <c r="C790" s="5" t="inlineStr">
        <is>
          <t>1386 EINAR CHOQUETIJLLA - COBRADOR</t>
        </is>
      </c>
      <c r="D790" s="7" t="n"/>
      <c r="E790" s="8" t="n"/>
      <c r="F790" s="9" t="n">
        <v>3976.4</v>
      </c>
      <c r="I790" s="10" t="inlineStr">
        <is>
          <t>EFECTIVO</t>
        </is>
      </c>
      <c r="J790" s="5" t="inlineStr">
        <is>
          <t>2994 CRISTIAN DEIBY PARDO VILLEGAS</t>
        </is>
      </c>
    </row>
    <row r="791">
      <c r="A791" s="5" t="inlineStr">
        <is>
          <t>CCAJ-SC39/112/2023</t>
        </is>
      </c>
      <c r="B791" s="6" t="n">
        <v>44995.48333211806</v>
      </c>
      <c r="C791" s="5" t="inlineStr">
        <is>
          <t>1386 EINAR CHOQUETIJLLA - COBRADOR</t>
        </is>
      </c>
      <c r="D791" s="7" t="n"/>
      <c r="E791" s="8" t="n"/>
      <c r="F791" s="9" t="n">
        <v>49515</v>
      </c>
      <c r="I791" s="10" t="inlineStr">
        <is>
          <t>EFECTIVO</t>
        </is>
      </c>
      <c r="J791" s="8" t="inlineStr">
        <is>
          <t>3211 PEDRO CAYALO COCA</t>
        </is>
      </c>
    </row>
    <row r="792">
      <c r="A792" s="5" t="inlineStr">
        <is>
          <t>CCAJ-SC39/112/2023</t>
        </is>
      </c>
      <c r="B792" s="6" t="n">
        <v>44995.48333211806</v>
      </c>
      <c r="C792" s="5" t="inlineStr">
        <is>
          <t>1386 EINAR CHOQUETIJLLA - COBRADOR</t>
        </is>
      </c>
      <c r="D792" s="7" t="n"/>
      <c r="E792" s="8" t="n"/>
      <c r="F792" s="9" t="n">
        <v>8956.9</v>
      </c>
      <c r="I792" s="10" t="inlineStr">
        <is>
          <t>EFECTIVO</t>
        </is>
      </c>
      <c r="J792" s="8" t="inlineStr">
        <is>
          <t>4309 RODRIGO RAMOS - T03</t>
        </is>
      </c>
    </row>
    <row r="793">
      <c r="A793" s="5" t="inlineStr">
        <is>
          <t>CCAJ-SC39/112/2023</t>
        </is>
      </c>
      <c r="B793" s="6" t="n">
        <v>44995.48333211806</v>
      </c>
      <c r="C793" s="5" t="inlineStr">
        <is>
          <t>1386 EINAR CHOQUETIJLLA - COBRADOR</t>
        </is>
      </c>
      <c r="D793" s="7" t="n"/>
      <c r="E793" s="8" t="n"/>
      <c r="F793" s="9" t="n">
        <v>7526.8</v>
      </c>
      <c r="I793" s="10" t="inlineStr">
        <is>
          <t>EFECTIVO</t>
        </is>
      </c>
      <c r="J793" s="8" t="inlineStr">
        <is>
          <t>4309 RODRIGO RAMOS - T04</t>
        </is>
      </c>
    </row>
    <row r="794">
      <c r="A794" s="5" t="inlineStr">
        <is>
          <t>CCAJ-SC39/112/2023</t>
        </is>
      </c>
      <c r="B794" s="6" t="n">
        <v>44995.48333211806</v>
      </c>
      <c r="C794" s="5" t="inlineStr">
        <is>
          <t>1386 EINAR CHOQUETIJLLA - COBRADOR</t>
        </is>
      </c>
      <c r="D794" s="7" t="n"/>
      <c r="E794" s="8" t="n"/>
      <c r="F794" s="9" t="n">
        <v>4848</v>
      </c>
      <c r="I794" s="10" t="inlineStr">
        <is>
          <t>EFECTIVO</t>
        </is>
      </c>
      <c r="J794" s="8" t="inlineStr">
        <is>
          <t>4309 RODRIGO RAMOS - T05</t>
        </is>
      </c>
    </row>
    <row r="795">
      <c r="A795" s="5" t="inlineStr">
        <is>
          <t>CCAJ-SC39/112/2023</t>
        </is>
      </c>
      <c r="B795" s="6" t="n">
        <v>44995.48333211806</v>
      </c>
      <c r="C795" s="5" t="inlineStr">
        <is>
          <t>1386 EINAR CHOQUETIJLLA - COBRADOR</t>
        </is>
      </c>
      <c r="D795" s="7" t="n"/>
      <c r="E795" s="8" t="n"/>
      <c r="F795" s="9" t="n">
        <v>7730.7</v>
      </c>
      <c r="I795" s="10" t="inlineStr">
        <is>
          <t>EFECTIVO</t>
        </is>
      </c>
      <c r="J795" s="8" t="inlineStr">
        <is>
          <t>4309 RODRIGO RAMOS - T07</t>
        </is>
      </c>
    </row>
    <row r="796">
      <c r="A796" s="5" t="inlineStr">
        <is>
          <t>CCAJ-SC39/112/2023</t>
        </is>
      </c>
      <c r="B796" s="6" t="n">
        <v>44995.48333211806</v>
      </c>
      <c r="C796" s="5" t="inlineStr">
        <is>
          <t>1386 EINAR CHOQUETIJLLA - COBRADOR</t>
        </is>
      </c>
      <c r="D796" s="7" t="n"/>
      <c r="E796" s="8" t="n"/>
      <c r="F796" s="9" t="n">
        <v>29203.7</v>
      </c>
      <c r="I796" s="10" t="inlineStr">
        <is>
          <t>EFECTIVO</t>
        </is>
      </c>
      <c r="J796" s="8" t="inlineStr">
        <is>
          <t>4309 RODRIGO RAMOS - T09</t>
        </is>
      </c>
    </row>
    <row r="797">
      <c r="A797" s="5" t="inlineStr">
        <is>
          <t>CCAJ-SC39/112/2023</t>
        </is>
      </c>
      <c r="B797" s="6" t="n">
        <v>44995.48333211806</v>
      </c>
      <c r="C797" s="5" t="inlineStr">
        <is>
          <t>1386 EINAR CHOQUETIJLLA - COBRADOR</t>
        </is>
      </c>
      <c r="D797" s="7" t="n"/>
      <c r="E797" s="8" t="n"/>
      <c r="F797" s="9" t="n">
        <v>7808</v>
      </c>
      <c r="I797" s="10" t="inlineStr">
        <is>
          <t>EFECTIVO</t>
        </is>
      </c>
      <c r="J797" s="8" t="inlineStr">
        <is>
          <t>4309 RODRIGO RAMOS - T10</t>
        </is>
      </c>
    </row>
    <row r="798">
      <c r="A798" s="5" t="inlineStr">
        <is>
          <t>CCAJ-SC39/112/2023</t>
        </is>
      </c>
      <c r="B798" s="6" t="n">
        <v>44995.48333211806</v>
      </c>
      <c r="C798" s="5" t="inlineStr">
        <is>
          <t>1386 EINAR CHOQUETIJLLA - COBRADOR</t>
        </is>
      </c>
      <c r="D798" s="7" t="n"/>
      <c r="E798" s="8" t="n"/>
      <c r="F798" s="9" t="n">
        <v>3615.2</v>
      </c>
      <c r="I798" s="10" t="inlineStr">
        <is>
          <t>EFECTIVO</t>
        </is>
      </c>
      <c r="J798" s="8" t="inlineStr">
        <is>
          <t>4309 RODRIGO RAMOS - T11</t>
        </is>
      </c>
    </row>
    <row r="799">
      <c r="A799" s="5" t="inlineStr">
        <is>
          <t>CCAJ-SC39/112/2023</t>
        </is>
      </c>
      <c r="B799" s="6" t="n">
        <v>44995.48333211806</v>
      </c>
      <c r="C799" s="5" t="inlineStr">
        <is>
          <t>1386 EINAR CHOQUETIJLLA - COBRADOR</t>
        </is>
      </c>
      <c r="D799" s="7" t="n"/>
      <c r="E799" s="8" t="n"/>
      <c r="F799" s="9" t="n">
        <v>6804.6</v>
      </c>
      <c r="I799" s="10" t="inlineStr">
        <is>
          <t>EFECTIVO</t>
        </is>
      </c>
      <c r="J799" s="8" t="inlineStr">
        <is>
          <t>4309 RODRIGO RAMOS - T14</t>
        </is>
      </c>
    </row>
    <row r="800">
      <c r="A800" s="5" t="inlineStr">
        <is>
          <t>CCAJ-SC39/112/2023</t>
        </is>
      </c>
      <c r="B800" s="6" t="n">
        <v>44995.48333211806</v>
      </c>
      <c r="C800" s="5" t="inlineStr">
        <is>
          <t>1386 EINAR CHOQUETIJLLA - COBRADOR</t>
        </is>
      </c>
      <c r="D800" s="7" t="n"/>
      <c r="E800" s="8" t="n"/>
      <c r="F800" s="9" t="n">
        <v>4369.9</v>
      </c>
      <c r="I800" s="10" t="inlineStr">
        <is>
          <t>EFECTIVO</t>
        </is>
      </c>
      <c r="J800" s="8" t="inlineStr">
        <is>
          <t>4309 RODRIGO RAMOS - T15</t>
        </is>
      </c>
    </row>
    <row r="801">
      <c r="A801" s="5" t="inlineStr">
        <is>
          <t>CCAJ-SC39/112/2023</t>
        </is>
      </c>
      <c r="B801" s="6" t="n">
        <v>44995.48333211806</v>
      </c>
      <c r="C801" s="5" t="inlineStr">
        <is>
          <t>1386 EINAR CHOQUETIJLLA - COBRADOR</t>
        </is>
      </c>
      <c r="D801" s="7" t="n"/>
      <c r="E801" s="8" t="n"/>
      <c r="F801" s="9" t="n">
        <v>7839.1</v>
      </c>
      <c r="I801" s="10" t="inlineStr">
        <is>
          <t>EFECTIVO</t>
        </is>
      </c>
      <c r="J801" s="8" t="inlineStr">
        <is>
          <t>4309 RODRIGO RAMOS - T16</t>
        </is>
      </c>
    </row>
    <row r="802">
      <c r="A802" s="5" t="inlineStr">
        <is>
          <t>CCAJ-SC39/112/2023</t>
        </is>
      </c>
      <c r="B802" s="6" t="n">
        <v>44995.48333211806</v>
      </c>
      <c r="C802" s="5" t="inlineStr">
        <is>
          <t>1386 EINAR CHOQUETIJLLA - COBRADOR</t>
        </is>
      </c>
      <c r="D802" s="7" t="n"/>
      <c r="E802" s="8" t="n"/>
      <c r="F802" s="9" t="n">
        <v>17909</v>
      </c>
      <c r="I802" s="10" t="inlineStr">
        <is>
          <t>EFECTIVO</t>
        </is>
      </c>
      <c r="J802" s="8" t="inlineStr">
        <is>
          <t>4309 RODRIGO RAMOS - T18</t>
        </is>
      </c>
    </row>
    <row r="803">
      <c r="A803" s="5" t="inlineStr">
        <is>
          <t>CCAJ-SC39/112/2023</t>
        </is>
      </c>
      <c r="B803" s="6" t="n">
        <v>44995.48333211806</v>
      </c>
      <c r="C803" s="5" t="inlineStr">
        <is>
          <t>1386 EINAR CHOQUETIJLLA - COBRADOR</t>
        </is>
      </c>
      <c r="D803" s="7" t="n"/>
      <c r="E803" s="8" t="n"/>
      <c r="F803" s="9" t="n">
        <v>29614.2</v>
      </c>
      <c r="I803" s="10" t="inlineStr">
        <is>
          <t>EFECTIVO</t>
        </is>
      </c>
      <c r="J803" s="8" t="inlineStr">
        <is>
          <t>4309 RODRIGO RAMOS - T19</t>
        </is>
      </c>
    </row>
    <row r="804">
      <c r="A804" s="5" t="inlineStr">
        <is>
          <t>CCAJ-SC39/112/2023</t>
        </is>
      </c>
      <c r="B804" s="6" t="n">
        <v>44995.48333211806</v>
      </c>
      <c r="C804" s="5" t="inlineStr">
        <is>
          <t>1386 EINAR CHOQUETIJLLA - COBRADOR</t>
        </is>
      </c>
      <c r="D804" s="7" t="n"/>
      <c r="E804" s="8" t="n"/>
      <c r="F804" s="9" t="n">
        <v>14090.9</v>
      </c>
      <c r="I804" s="10" t="inlineStr">
        <is>
          <t>EFECTIVO</t>
        </is>
      </c>
      <c r="J804" s="8" t="inlineStr">
        <is>
          <t>4309 RODRIGO RAMOS - T20</t>
        </is>
      </c>
    </row>
    <row r="805">
      <c r="A805" s="5" t="inlineStr">
        <is>
          <t>CCAJ-SC39/112/2023</t>
        </is>
      </c>
      <c r="B805" s="6" t="n">
        <v>44995.48333211806</v>
      </c>
      <c r="C805" s="5" t="inlineStr">
        <is>
          <t>1386 EINAR CHOQUETIJLLA - COBRADOR</t>
        </is>
      </c>
      <c r="D805" s="7" t="n"/>
      <c r="E805" s="8" t="n"/>
      <c r="F805" s="9" t="n">
        <v>10670.9</v>
      </c>
      <c r="I805" s="10" t="inlineStr">
        <is>
          <t>EFECTIVO</t>
        </is>
      </c>
      <c r="J805" s="8" t="inlineStr">
        <is>
          <t>4309 RODRIGO RAMOS - T21</t>
        </is>
      </c>
    </row>
    <row r="806">
      <c r="A806" s="11" t="inlineStr">
        <is>
          <t>SAP</t>
        </is>
      </c>
      <c r="B806" s="3" t="n"/>
      <c r="C806" s="3" t="n"/>
      <c r="D806" s="20">
        <f>354223.1+696</f>
        <v/>
      </c>
      <c r="E806" s="8" t="n"/>
      <c r="F806" s="26">
        <f>SUM(F757:G805)</f>
        <v/>
      </c>
      <c r="H806" s="9" t="n"/>
      <c r="I806" s="5" t="n"/>
      <c r="J806" s="5" t="n"/>
    </row>
    <row r="807">
      <c r="A807" s="13" t="inlineStr">
        <is>
          <t>FECHA</t>
        </is>
      </c>
      <c r="B807" s="13" t="inlineStr">
        <is>
          <t>CIERRE DE CAJA</t>
        </is>
      </c>
      <c r="C807" s="13" t="inlineStr">
        <is>
          <t>IMPORTE</t>
        </is>
      </c>
      <c r="H807" s="9" t="n"/>
      <c r="I807" s="5" t="n"/>
      <c r="J807" s="5" t="n"/>
    </row>
    <row r="808" ht="15.75" customHeight="1">
      <c r="A808" s="5" t="n"/>
      <c r="B808" s="6" t="n"/>
      <c r="C808" s="5" t="n"/>
      <c r="D808" s="32" t="n">
        <v>112917550</v>
      </c>
      <c r="E808" s="33" t="n">
        <v>112917664</v>
      </c>
      <c r="H808" s="9" t="n"/>
      <c r="I808" s="10" t="n"/>
      <c r="J808" s="8" t="n"/>
    </row>
    <row r="809" ht="15.75" customHeight="1">
      <c r="A809" s="5" t="n"/>
      <c r="B809" s="6" t="n"/>
      <c r="C809" s="5" t="n"/>
      <c r="D809" s="32" t="inlineStr">
        <is>
          <t>112917550</t>
        </is>
      </c>
      <c r="E809" s="33" t="inlineStr">
        <is>
          <t>112917585</t>
        </is>
      </c>
      <c r="H809" s="9" t="n"/>
      <c r="I809" s="10" t="n"/>
      <c r="J809" s="8" t="n"/>
    </row>
    <row r="810">
      <c r="A810" s="5" t="n"/>
      <c r="B810" s="6" t="n"/>
      <c r="C810" s="5" t="n"/>
      <c r="D810" s="7" t="n"/>
      <c r="E810" s="8" t="n"/>
      <c r="H810" s="9" t="n"/>
      <c r="I810" s="10" t="n"/>
      <c r="J810" s="8" t="n"/>
    </row>
    <row r="811">
      <c r="A811" s="5" t="inlineStr">
        <is>
          <t>CCAJ-SC39/113/2023</t>
        </is>
      </c>
      <c r="B811" s="6" t="n">
        <v>44995.48577642361</v>
      </c>
      <c r="C811" s="5" t="inlineStr">
        <is>
          <t>1386 EINAR CHOQUETIJLLA - COBRADOR</t>
        </is>
      </c>
      <c r="D811" s="17" t="n">
        <v>45113385753</v>
      </c>
      <c r="E811" s="5" t="inlineStr">
        <is>
          <t>BANCO INDUSTRIAL-100070049</t>
        </is>
      </c>
      <c r="H811" s="9" t="n">
        <v>195</v>
      </c>
      <c r="I811" s="5" t="inlineStr">
        <is>
          <t>DEPÓSITO BANCARIO</t>
        </is>
      </c>
      <c r="J811" s="5" t="inlineStr">
        <is>
          <t>1271 SANDRA SALAZAR ESCOBAR</t>
        </is>
      </c>
    </row>
    <row r="812">
      <c r="A812" s="5" t="inlineStr">
        <is>
          <t>CCAJ-SC39/113/2023</t>
        </is>
      </c>
      <c r="B812" s="6" t="n">
        <v>44995.48577642361</v>
      </c>
      <c r="C812" s="5" t="inlineStr">
        <is>
          <t>1386 EINAR CHOQUETIJLLA - COBRADOR</t>
        </is>
      </c>
      <c r="D812" s="17" t="inlineStr">
        <is>
          <t>112917567</t>
        </is>
      </c>
      <c r="E812" s="5" t="inlineStr">
        <is>
          <t>112917601</t>
        </is>
      </c>
      <c r="H812" s="9" t="n">
        <v>720</v>
      </c>
      <c r="I812" s="5" t="inlineStr">
        <is>
          <t>DEPÓSITO BANCARIO</t>
        </is>
      </c>
      <c r="J812" s="5" t="inlineStr">
        <is>
          <t>1271 SANDRA SALAZAR ESCOBAR</t>
        </is>
      </c>
    </row>
    <row r="813">
      <c r="A813" s="5" t="inlineStr">
        <is>
          <t>CCAJ-SC39/113/2023</t>
        </is>
      </c>
      <c r="B813" s="6" t="n">
        <v>44995.48577642361</v>
      </c>
      <c r="C813" s="5" t="inlineStr">
        <is>
          <t>1386 EINAR CHOQUETIJLLA - COBRADOR</t>
        </is>
      </c>
      <c r="D813" s="17" t="n">
        <v>53512329780</v>
      </c>
      <c r="E813" s="5" t="inlineStr">
        <is>
          <t>BANCO INDUSTRIAL-100070049</t>
        </is>
      </c>
      <c r="H813" s="9" t="n">
        <v>455.82</v>
      </c>
      <c r="I813" s="5" t="inlineStr">
        <is>
          <t>DEPÓSITO BANCARIO</t>
        </is>
      </c>
      <c r="J813" s="5" t="inlineStr">
        <is>
          <t>1271 SANDRA SALAZAR ESCOBAR</t>
        </is>
      </c>
    </row>
    <row r="814">
      <c r="A814" s="5" t="inlineStr">
        <is>
          <t>CCAJ-SC39/113/2023</t>
        </is>
      </c>
      <c r="B814" s="6" t="n">
        <v>44995.48577642361</v>
      </c>
      <c r="C814" s="5" t="inlineStr">
        <is>
          <t>1386 EINAR CHOQUETIJLLA - COBRADOR</t>
        </is>
      </c>
      <c r="D814" s="17" t="n">
        <v>45123370754</v>
      </c>
      <c r="E814" s="5" t="inlineStr">
        <is>
          <t>BANCO INDUSTRIAL-100070049</t>
        </is>
      </c>
      <c r="H814" s="9" t="n">
        <v>611.0599999999999</v>
      </c>
      <c r="I814" s="5" t="inlineStr">
        <is>
          <t>DEPÓSITO BANCARIO</t>
        </is>
      </c>
      <c r="J814" s="5" t="inlineStr">
        <is>
          <t>1271 SANDRA SALAZAR ESCOBAR</t>
        </is>
      </c>
    </row>
    <row r="815">
      <c r="A815" s="5" t="inlineStr">
        <is>
          <t>CCAJ-SC39/113/2023</t>
        </is>
      </c>
      <c r="B815" s="6" t="n">
        <v>44995.48577642361</v>
      </c>
      <c r="C815" s="5" t="inlineStr">
        <is>
          <t>1386 EINAR CHOQUETIJLLA - COBRADOR</t>
        </is>
      </c>
      <c r="D815" s="17" t="n">
        <v>45113386438</v>
      </c>
      <c r="E815" s="5" t="inlineStr">
        <is>
          <t>BANCO INDUSTRIAL-100070049</t>
        </is>
      </c>
      <c r="H815" s="9" t="n">
        <v>37</v>
      </c>
      <c r="I815" s="5" t="inlineStr">
        <is>
          <t>DEPÓSITO BANCARIO</t>
        </is>
      </c>
      <c r="J815" s="5" t="inlineStr">
        <is>
          <t>1271 SANDRA SALAZAR ESCOBAR</t>
        </is>
      </c>
    </row>
    <row r="816">
      <c r="A816" s="5" t="inlineStr">
        <is>
          <t>CCAJ-SC39/113/2023</t>
        </is>
      </c>
      <c r="B816" s="6" t="n">
        <v>44995.48577642361</v>
      </c>
      <c r="C816" s="5" t="inlineStr">
        <is>
          <t>1386 EINAR CHOQUETIJLLA - COBRADOR</t>
        </is>
      </c>
      <c r="D816" s="17" t="n">
        <v>45133235843</v>
      </c>
      <c r="E816" s="5" t="inlineStr">
        <is>
          <t>BANCO INDUSTRIAL-100070049</t>
        </is>
      </c>
      <c r="H816" s="9" t="n">
        <v>195</v>
      </c>
      <c r="I816" s="5" t="inlineStr">
        <is>
          <t>DEPÓSITO BANCARIO</t>
        </is>
      </c>
      <c r="J816" s="5" t="inlineStr">
        <is>
          <t>1271 SANDRA SALAZAR ESCOBAR</t>
        </is>
      </c>
    </row>
    <row r="817">
      <c r="A817" s="5" t="inlineStr">
        <is>
          <t>CCAJ-SC39/113/2023</t>
        </is>
      </c>
      <c r="B817" s="6" t="n">
        <v>44995.48577642361</v>
      </c>
      <c r="C817" s="5" t="inlineStr">
        <is>
          <t>1386 EINAR CHOQUETIJLLA - COBRADOR</t>
        </is>
      </c>
      <c r="D817" s="17" t="n">
        <v>45143599033</v>
      </c>
      <c r="E817" s="5" t="inlineStr">
        <is>
          <t>BANCO INDUSTRIAL-100070049</t>
        </is>
      </c>
      <c r="H817" s="9" t="n">
        <v>102.54</v>
      </c>
      <c r="I817" s="5" t="inlineStr">
        <is>
          <t>DEPÓSITO BANCARIO</t>
        </is>
      </c>
      <c r="J817" s="5" t="inlineStr">
        <is>
          <t>1271 SANDRA SALAZAR ESCOBAR</t>
        </is>
      </c>
    </row>
    <row r="818">
      <c r="A818" s="5" t="inlineStr">
        <is>
          <t>CCAJ-SC39/113/2023</t>
        </is>
      </c>
      <c r="B818" s="6" t="n">
        <v>44995.48577642361</v>
      </c>
      <c r="C818" s="5" t="inlineStr">
        <is>
          <t>1386 EINAR CHOQUETIJLLA - COBRADOR</t>
        </is>
      </c>
      <c r="D818" s="17" t="n">
        <v>45143599049</v>
      </c>
      <c r="E818" s="5" t="inlineStr">
        <is>
          <t>BANCO INDUSTRIAL-100070049</t>
        </is>
      </c>
      <c r="H818" s="9" t="n">
        <v>1925.8</v>
      </c>
      <c r="I818" s="5" t="inlineStr">
        <is>
          <t>DEPÓSITO BANCARIO</t>
        </is>
      </c>
      <c r="J818" s="5" t="inlineStr">
        <is>
          <t>1271 SANDRA SALAZAR ESCOBAR</t>
        </is>
      </c>
    </row>
    <row r="819">
      <c r="A819" s="5" t="inlineStr">
        <is>
          <t>CCAJ-SC39/113/2023</t>
        </is>
      </c>
      <c r="B819" s="6" t="n">
        <v>44995.48577642361</v>
      </c>
      <c r="C819" s="5" t="inlineStr">
        <is>
          <t>1386 EINAR CHOQUETIJLLA - COBRADOR</t>
        </is>
      </c>
      <c r="D819" s="17" t="n">
        <v>52217124628</v>
      </c>
      <c r="E819" s="5" t="inlineStr">
        <is>
          <t>BANCO INDUSTRIAL-100070049</t>
        </is>
      </c>
      <c r="H819" s="9" t="n">
        <v>1208</v>
      </c>
      <c r="I819" s="5" t="inlineStr">
        <is>
          <t>DEPÓSITO BANCARIO</t>
        </is>
      </c>
      <c r="J819" s="5" t="inlineStr">
        <is>
          <t>1271 SANDRA SALAZAR ESCOBAR</t>
        </is>
      </c>
    </row>
    <row r="820">
      <c r="A820" s="5" t="inlineStr">
        <is>
          <t>CCAJ-SC39/113/2023</t>
        </is>
      </c>
      <c r="B820" s="6" t="n">
        <v>44995.48577642361</v>
      </c>
      <c r="C820" s="5" t="inlineStr">
        <is>
          <t>1386 EINAR CHOQUETIJLLA - COBRADOR</t>
        </is>
      </c>
      <c r="D820" s="17" t="n">
        <v>45153233179</v>
      </c>
      <c r="E820" s="5" t="inlineStr">
        <is>
          <t>BANCO INDUSTRIAL-100070049</t>
        </is>
      </c>
      <c r="H820" s="9" t="n">
        <v>1827</v>
      </c>
      <c r="I820" s="5" t="inlineStr">
        <is>
          <t>DEPÓSITO BANCARIO</t>
        </is>
      </c>
      <c r="J820" s="5" t="inlineStr">
        <is>
          <t>1271 SANDRA SALAZAR ESCOBAR</t>
        </is>
      </c>
    </row>
    <row r="821">
      <c r="A821" s="5" t="inlineStr">
        <is>
          <t>CCAJ-SC39/113/2023</t>
        </is>
      </c>
      <c r="B821" s="6" t="n">
        <v>44995.48577642361</v>
      </c>
      <c r="C821" s="5" t="inlineStr">
        <is>
          <t>1386 EINAR CHOQUETIJLLA - COBRADOR</t>
        </is>
      </c>
      <c r="D821" s="17" t="n">
        <v>45173292627</v>
      </c>
      <c r="E821" s="5" t="inlineStr">
        <is>
          <t>BANCO INDUSTRIAL-100070049</t>
        </is>
      </c>
      <c r="H821" s="9" t="n">
        <v>525.16</v>
      </c>
      <c r="I821" s="5" t="inlineStr">
        <is>
          <t>DEPÓSITO BANCARIO</t>
        </is>
      </c>
      <c r="J821" s="5" t="inlineStr">
        <is>
          <t>1271 SANDRA SALAZAR ESCOBAR</t>
        </is>
      </c>
    </row>
    <row r="822">
      <c r="A822" s="5" t="inlineStr">
        <is>
          <t>CCAJ-SC39/113/2023</t>
        </is>
      </c>
      <c r="B822" s="6" t="n">
        <v>44995.48577642361</v>
      </c>
      <c r="C822" s="5" t="inlineStr">
        <is>
          <t>1386 EINAR CHOQUETIJLLA - COBRADOR</t>
        </is>
      </c>
      <c r="D822" s="17" t="n">
        <v>45113387938</v>
      </c>
      <c r="E822" s="5" t="inlineStr">
        <is>
          <t>BANCO INDUSTRIAL-100070049</t>
        </is>
      </c>
      <c r="H822" s="9" t="n">
        <v>1817.4</v>
      </c>
      <c r="I822" s="5" t="inlineStr">
        <is>
          <t>DEPÓSITO BANCARIO</t>
        </is>
      </c>
      <c r="J822" s="5" t="inlineStr">
        <is>
          <t>1271 SANDRA SALAZAR ESCOBAR</t>
        </is>
      </c>
    </row>
    <row r="823">
      <c r="A823" s="5" t="inlineStr">
        <is>
          <t>CCAJ-SC39/113/2023</t>
        </is>
      </c>
      <c r="B823" s="6" t="n">
        <v>44995.48577642361</v>
      </c>
      <c r="C823" s="5" t="inlineStr">
        <is>
          <t>1386 EINAR CHOQUETIJLLA - COBRADOR</t>
        </is>
      </c>
      <c r="D823" s="17" t="n">
        <v>45113388416</v>
      </c>
      <c r="E823" s="5" t="inlineStr">
        <is>
          <t>BANCO INDUSTRIAL-100070049</t>
        </is>
      </c>
      <c r="H823" s="9" t="n">
        <v>474.8</v>
      </c>
      <c r="I823" s="5" t="inlineStr">
        <is>
          <t>DEPÓSITO BANCARIO</t>
        </is>
      </c>
      <c r="J823" s="5" t="inlineStr">
        <is>
          <t>1271 SANDRA SALAZAR ESCOBAR</t>
        </is>
      </c>
    </row>
    <row r="824">
      <c r="A824" s="5" t="inlineStr">
        <is>
          <t>CCAJ-SC39/113/2023</t>
        </is>
      </c>
      <c r="B824" s="6" t="n">
        <v>44995.48577642361</v>
      </c>
      <c r="C824" s="5" t="inlineStr">
        <is>
          <t>1386 EINAR CHOQUETIJLLA - COBRADOR</t>
        </is>
      </c>
      <c r="D824" s="17" t="n">
        <v>45113388642</v>
      </c>
      <c r="E824" s="5" t="inlineStr">
        <is>
          <t>BANCO INDUSTRIAL-100070049</t>
        </is>
      </c>
      <c r="H824" s="9" t="n">
        <v>326.24</v>
      </c>
      <c r="I824" s="5" t="inlineStr">
        <is>
          <t>DEPÓSITO BANCARIO</t>
        </is>
      </c>
      <c r="J824" s="5" t="inlineStr">
        <is>
          <t>1271 SANDRA SALAZAR ESCOBAR</t>
        </is>
      </c>
    </row>
    <row r="825">
      <c r="A825" s="5" t="inlineStr">
        <is>
          <t>CCAJ-SC39/113/2023</t>
        </is>
      </c>
      <c r="B825" s="6" t="n">
        <v>44995.48577642361</v>
      </c>
      <c r="C825" s="5" t="inlineStr">
        <is>
          <t>1386 EINAR CHOQUETIJLLA - COBRADOR</t>
        </is>
      </c>
      <c r="D825" s="17" t="n">
        <v>45133237905</v>
      </c>
      <c r="E825" s="5" t="inlineStr">
        <is>
          <t>BANCO INDUSTRIAL-100070049</t>
        </is>
      </c>
      <c r="H825" s="9" t="n">
        <v>233.34</v>
      </c>
      <c r="I825" s="5" t="inlineStr">
        <is>
          <t>DEPÓSITO BANCARIO</t>
        </is>
      </c>
      <c r="J825" s="5" t="inlineStr">
        <is>
          <t>1271 SANDRA SALAZAR ESCOBAR</t>
        </is>
      </c>
    </row>
    <row r="826">
      <c r="A826" s="5" t="inlineStr">
        <is>
          <t>CCAJ-SC39/113/2023</t>
        </is>
      </c>
      <c r="B826" s="6" t="n">
        <v>44995.48577642361</v>
      </c>
      <c r="C826" s="5" t="inlineStr">
        <is>
          <t>1386 EINAR CHOQUETIJLLA - COBRADOR</t>
        </is>
      </c>
      <c r="D826" s="17" t="n">
        <v>45173294342</v>
      </c>
      <c r="E826" s="5" t="inlineStr">
        <is>
          <t>BANCO INDUSTRIAL-100070049</t>
        </is>
      </c>
      <c r="H826" s="9" t="n">
        <v>104.36</v>
      </c>
      <c r="I826" s="5" t="inlineStr">
        <is>
          <t>DEPÓSITO BANCARIO</t>
        </is>
      </c>
      <c r="J826" s="5" t="inlineStr">
        <is>
          <t>1271 SANDRA SALAZAR ESCOBAR</t>
        </is>
      </c>
    </row>
    <row r="827">
      <c r="A827" s="5" t="inlineStr">
        <is>
          <t>CCAJ-SC39/113/2023</t>
        </is>
      </c>
      <c r="B827" s="6" t="n">
        <v>44995.48577642361</v>
      </c>
      <c r="C827" s="5" t="inlineStr">
        <is>
          <t>1386 EINAR CHOQUETIJLLA - COBRADOR</t>
        </is>
      </c>
      <c r="D827" s="17" t="n">
        <v>45113388958</v>
      </c>
      <c r="E827" s="5" t="inlineStr">
        <is>
          <t>BANCO INDUSTRIAL-100070049</t>
        </is>
      </c>
      <c r="H827" s="9" t="n">
        <v>195</v>
      </c>
      <c r="I827" s="5" t="inlineStr">
        <is>
          <t>DEPÓSITO BANCARIO</t>
        </is>
      </c>
      <c r="J827" s="5" t="inlineStr">
        <is>
          <t>1271 SANDRA SALAZAR ESCOBAR</t>
        </is>
      </c>
    </row>
    <row r="828">
      <c r="A828" s="5" t="inlineStr">
        <is>
          <t>CCAJ-SC39/113/2023</t>
        </is>
      </c>
      <c r="B828" s="6" t="n">
        <v>44995.48577642361</v>
      </c>
      <c r="C828" s="5" t="inlineStr">
        <is>
          <t>1386 EINAR CHOQUETIJLLA - COBRADOR</t>
        </is>
      </c>
      <c r="D828" s="17" t="n">
        <v>45143601267</v>
      </c>
      <c r="E828" s="5" t="inlineStr">
        <is>
          <t>BANCO INDUSTRIAL-100070049</t>
        </is>
      </c>
      <c r="H828" s="9" t="n">
        <v>220.26</v>
      </c>
      <c r="I828" s="5" t="inlineStr">
        <is>
          <t>DEPÓSITO BANCARIO</t>
        </is>
      </c>
      <c r="J828" s="5" t="inlineStr">
        <is>
          <t>1271 SANDRA SALAZAR ESCOBAR</t>
        </is>
      </c>
    </row>
    <row r="829">
      <c r="A829" s="5" t="inlineStr">
        <is>
          <t>CCAJ-SC39/113/2023</t>
        </is>
      </c>
      <c r="B829" s="6" t="n">
        <v>44995.48577642361</v>
      </c>
      <c r="C829" s="5" t="inlineStr">
        <is>
          <t>1386 EINAR CHOQUETIJLLA - COBRADOR</t>
        </is>
      </c>
      <c r="D829" s="17" t="n">
        <v>45123373452</v>
      </c>
      <c r="E829" s="5" t="inlineStr">
        <is>
          <t>BANCO INDUSTRIAL-100070049</t>
        </is>
      </c>
      <c r="H829" s="9" t="n">
        <v>1750.8</v>
      </c>
      <c r="I829" s="5" t="inlineStr">
        <is>
          <t>DEPÓSITO BANCARIO</t>
        </is>
      </c>
      <c r="J829" s="5" t="inlineStr">
        <is>
          <t>1271 SANDRA SALAZAR ESCOBAR</t>
        </is>
      </c>
    </row>
    <row r="830">
      <c r="A830" s="5" t="inlineStr">
        <is>
          <t>CCAJ-SC39/113/2023</t>
        </is>
      </c>
      <c r="B830" s="6" t="n">
        <v>44995.48577642361</v>
      </c>
      <c r="C830" s="5" t="inlineStr">
        <is>
          <t>1386 EINAR CHOQUETIJLLA - COBRADOR</t>
        </is>
      </c>
      <c r="D830" s="17" t="n">
        <v>45173295063</v>
      </c>
      <c r="E830" s="5" t="inlineStr">
        <is>
          <t>BANCO INDUSTRIAL-100070049</t>
        </is>
      </c>
      <c r="H830" s="9" t="n">
        <v>311</v>
      </c>
      <c r="I830" s="5" t="inlineStr">
        <is>
          <t>DEPÓSITO BANCARIO</t>
        </is>
      </c>
      <c r="J830" s="5" t="inlineStr">
        <is>
          <t>1271 SANDRA SALAZAR ESCOBAR</t>
        </is>
      </c>
    </row>
    <row r="831">
      <c r="A831" s="5" t="inlineStr">
        <is>
          <t>CCAJ-SC39/113/2023</t>
        </is>
      </c>
      <c r="B831" s="6" t="n">
        <v>44995.48577642361</v>
      </c>
      <c r="C831" s="5" t="inlineStr">
        <is>
          <t>1386 EINAR CHOQUETIJLLA - COBRADOR</t>
        </is>
      </c>
      <c r="D831" s="7" t="n"/>
      <c r="E831" s="8" t="n"/>
      <c r="F831" s="9" t="n">
        <v>217360</v>
      </c>
      <c r="I831" s="10" t="inlineStr">
        <is>
          <t>EFECTIVO</t>
        </is>
      </c>
      <c r="J831" s="5" t="inlineStr">
        <is>
          <t>1271 SANDRA SALAZAR ESCOBAR</t>
        </is>
      </c>
    </row>
    <row r="832">
      <c r="A832" s="5" t="inlineStr">
        <is>
          <t>CCAJ-SC39/113/2023</t>
        </is>
      </c>
      <c r="B832" s="6" t="n">
        <v>44995.48577642361</v>
      </c>
      <c r="C832" s="5" t="inlineStr">
        <is>
          <t>1386 EINAR CHOQUETIJLLA - COBRADOR</t>
        </is>
      </c>
      <c r="D832" s="7" t="n"/>
      <c r="E832" s="8" t="n"/>
      <c r="F832" s="9" t="n">
        <v>909.4</v>
      </c>
      <c r="I832" s="10" t="inlineStr">
        <is>
          <t>EFECTIVO</t>
        </is>
      </c>
      <c r="J832" s="8" t="inlineStr">
        <is>
          <t>4309 RODRIGO RAMOS - T10</t>
        </is>
      </c>
    </row>
    <row r="833">
      <c r="A833" s="11" t="inlineStr">
        <is>
          <t>SAP</t>
        </is>
      </c>
      <c r="B833" s="3" t="n"/>
      <c r="C833" s="3" t="n"/>
      <c r="D833" s="7" t="n"/>
      <c r="E833" s="8" t="n"/>
      <c r="F833" s="26">
        <f>SUM(F811:G832)</f>
        <v/>
      </c>
      <c r="H833" s="9" t="n"/>
      <c r="I833" s="5" t="n"/>
      <c r="J833" s="5" t="n"/>
    </row>
    <row r="834" ht="15.75" customHeight="1">
      <c r="A834" s="13" t="inlineStr">
        <is>
          <t>FECHA</t>
        </is>
      </c>
      <c r="B834" s="13" t="inlineStr">
        <is>
          <t>CIERRE DE CAJA</t>
        </is>
      </c>
      <c r="C834" s="13" t="inlineStr">
        <is>
          <t>IMPORTE</t>
        </is>
      </c>
      <c r="D834" s="32" t="n">
        <v>112917551</v>
      </c>
      <c r="E834" s="33" t="n">
        <v>112917665</v>
      </c>
      <c r="H834" s="9" t="n"/>
      <c r="I834" s="5" t="n"/>
      <c r="J834" s="5" t="n"/>
    </row>
    <row r="835">
      <c r="A835" s="5" t="n"/>
      <c r="B835" s="6" t="n"/>
      <c r="C835" s="5" t="n"/>
      <c r="D835" s="7" t="n"/>
      <c r="E835" s="8" t="n"/>
      <c r="H835" s="9" t="n"/>
      <c r="I835" s="10" t="n"/>
      <c r="J835" s="8" t="n"/>
    </row>
    <row r="836">
      <c r="A836" s="5" t="n"/>
      <c r="B836" s="6" t="n"/>
      <c r="C836" s="5" t="n"/>
      <c r="D836" s="7" t="inlineStr">
        <is>
          <t>112917551</t>
        </is>
      </c>
      <c r="E836" s="8" t="inlineStr">
        <is>
          <t>112917587</t>
        </is>
      </c>
      <c r="H836" s="9" t="n"/>
      <c r="I836" s="10" t="n"/>
      <c r="J836" s="8" t="n"/>
    </row>
    <row r="837">
      <c r="A837" s="5" t="inlineStr">
        <is>
          <t>CCAJ-SC39/114/2023</t>
        </is>
      </c>
      <c r="B837" s="6" t="n">
        <v>44995.83627636574</v>
      </c>
      <c r="C837" s="5" t="inlineStr">
        <is>
          <t>1386 EINAR CHOQUETIJLLA - COBRADOR</t>
        </is>
      </c>
      <c r="D837" s="7" t="n"/>
      <c r="E837" s="8" t="n"/>
      <c r="G837" s="9" t="n">
        <v>4800</v>
      </c>
      <c r="I837" s="10" t="inlineStr">
        <is>
          <t>CHEQUE</t>
        </is>
      </c>
      <c r="J837" s="8" t="inlineStr">
        <is>
          <t>4309 RODRIGO RAMOS - T06</t>
        </is>
      </c>
    </row>
    <row r="838">
      <c r="A838" s="5" t="inlineStr">
        <is>
          <t>CCAJ-SC39/114/2023</t>
        </is>
      </c>
      <c r="B838" s="6" t="n">
        <v>44995.83627636574</v>
      </c>
      <c r="C838" s="5" t="inlineStr">
        <is>
          <t>1386 EINAR CHOQUETIJLLA - COBRADOR</t>
        </is>
      </c>
      <c r="D838" s="17" t="n">
        <v>45143601910</v>
      </c>
      <c r="E838" s="5" t="inlineStr">
        <is>
          <t>BANCO INDUSTRIAL-100070049</t>
        </is>
      </c>
      <c r="H838" s="9" t="n">
        <v>6000</v>
      </c>
      <c r="I838" s="5" t="inlineStr">
        <is>
          <t>DEPÓSITO BANCARIO</t>
        </is>
      </c>
      <c r="J838" s="8" t="inlineStr">
        <is>
          <t>1972 FLAVIA GALEAN MALLON</t>
        </is>
      </c>
    </row>
    <row r="839">
      <c r="A839" s="5" t="inlineStr">
        <is>
          <t>CCAJ-SC39/114/2023</t>
        </is>
      </c>
      <c r="B839" s="6" t="n">
        <v>44995.83627636574</v>
      </c>
      <c r="C839" s="5" t="inlineStr">
        <is>
          <t>1386 EINAR CHOQUETIJLLA - COBRADOR</t>
        </is>
      </c>
      <c r="D839" s="17" t="n">
        <v>45113389995</v>
      </c>
      <c r="E839" s="5" t="inlineStr">
        <is>
          <t>BANCO INDUSTRIAL-100070049</t>
        </is>
      </c>
      <c r="H839" s="9" t="n">
        <v>11844.67</v>
      </c>
      <c r="I839" s="5" t="inlineStr">
        <is>
          <t>DEPÓSITO BANCARIO</t>
        </is>
      </c>
      <c r="J839" s="8" t="inlineStr">
        <is>
          <t>1972 FLAVIA GALEAN MALLON</t>
        </is>
      </c>
    </row>
    <row r="840">
      <c r="A840" s="5" t="inlineStr">
        <is>
          <t>CCAJ-SC39/114/2023</t>
        </is>
      </c>
      <c r="B840" s="6" t="n">
        <v>44995.83627636574</v>
      </c>
      <c r="C840" s="5" t="inlineStr">
        <is>
          <t>1386 EINAR CHOQUETIJLLA - COBRADOR</t>
        </is>
      </c>
      <c r="D840" s="17" t="n">
        <v>45123375477</v>
      </c>
      <c r="E840" s="5" t="inlineStr">
        <is>
          <t>BANCO INDUSTRIAL-100070049</t>
        </is>
      </c>
      <c r="H840" s="9" t="n">
        <v>1114</v>
      </c>
      <c r="I840" s="5" t="inlineStr">
        <is>
          <t>DEPÓSITO BANCARIO</t>
        </is>
      </c>
      <c r="J840" s="8" t="inlineStr">
        <is>
          <t>1972 FLAVIA GALEAN MALLON</t>
        </is>
      </c>
    </row>
    <row r="841">
      <c r="A841" s="5" t="inlineStr">
        <is>
          <t>CCAJ-SC39/114/2023</t>
        </is>
      </c>
      <c r="B841" s="6" t="n">
        <v>44995.83627636574</v>
      </c>
      <c r="C841" s="5" t="inlineStr">
        <is>
          <t>1386 EINAR CHOQUETIJLLA - COBRADOR</t>
        </is>
      </c>
      <c r="D841" s="7" t="n">
        <v>802733</v>
      </c>
      <c r="E841" s="5" t="inlineStr">
        <is>
          <t>MERCANTIL SANTA CRUZ-4010678183</t>
        </is>
      </c>
      <c r="H841" s="9" t="n">
        <v>1872.33</v>
      </c>
      <c r="I841" s="5" t="inlineStr">
        <is>
          <t>DEPÓSITO BANCARIO</t>
        </is>
      </c>
      <c r="J841" s="8" t="inlineStr">
        <is>
          <t>1972 FLAVIA GALEAN MALLON</t>
        </is>
      </c>
    </row>
    <row r="842">
      <c r="A842" s="5" t="inlineStr">
        <is>
          <t>CCAJ-SC39/114/2023</t>
        </is>
      </c>
      <c r="B842" s="6" t="n">
        <v>44995.83627636574</v>
      </c>
      <c r="C842" s="5" t="inlineStr">
        <is>
          <t>1386 EINAR CHOQUETIJLLA - COBRADOR</t>
        </is>
      </c>
      <c r="D842" s="17" t="n">
        <v>45173299428</v>
      </c>
      <c r="E842" s="5" t="inlineStr">
        <is>
          <t>BANCO INDUSTRIAL-100070049</t>
        </is>
      </c>
      <c r="H842" s="9" t="n">
        <v>6031.5</v>
      </c>
      <c r="I842" s="5" t="inlineStr">
        <is>
          <t>DEPÓSITO BANCARIO</t>
        </is>
      </c>
      <c r="J842" s="8" t="inlineStr">
        <is>
          <t>1972 FLAVIA GALEAN MALLON</t>
        </is>
      </c>
    </row>
    <row r="843">
      <c r="A843" s="5" t="inlineStr">
        <is>
          <t>CCAJ-SC39/114/2023</t>
        </is>
      </c>
      <c r="B843" s="6" t="n">
        <v>44995.83627636574</v>
      </c>
      <c r="C843" s="5" t="inlineStr">
        <is>
          <t>1386 EINAR CHOQUETIJLLA - COBRADOR</t>
        </is>
      </c>
      <c r="D843" s="17" t="n">
        <v>45143606336</v>
      </c>
      <c r="E843" s="5" t="inlineStr">
        <is>
          <t>BANCO INDUSTRIAL-100070049</t>
        </is>
      </c>
      <c r="H843" s="9" t="n">
        <v>2550</v>
      </c>
      <c r="I843" s="5" t="inlineStr">
        <is>
          <t>DEPÓSITO BANCARIO</t>
        </is>
      </c>
      <c r="J843" s="8" t="inlineStr">
        <is>
          <t>1972 FLAVIA GALEAN MALLON</t>
        </is>
      </c>
    </row>
    <row r="844">
      <c r="A844" s="5" t="inlineStr">
        <is>
          <t>CCAJ-SC39/114/2023</t>
        </is>
      </c>
      <c r="B844" s="6" t="n">
        <v>44995.83627636574</v>
      </c>
      <c r="C844" s="5" t="inlineStr">
        <is>
          <t>1386 EINAR CHOQUETIJLLA - COBRADOR</t>
        </is>
      </c>
      <c r="D844" s="17" t="n">
        <v>45173299872</v>
      </c>
      <c r="E844" s="5" t="inlineStr">
        <is>
          <t>BANCO INDUSTRIAL-100070049</t>
        </is>
      </c>
      <c r="H844" s="9" t="n">
        <v>20305.6</v>
      </c>
      <c r="I844" s="5" t="inlineStr">
        <is>
          <t>DEPÓSITO BANCARIO</t>
        </is>
      </c>
      <c r="J844" s="8" t="inlineStr">
        <is>
          <t>1972 FLAVIA GALEAN MALLON</t>
        </is>
      </c>
    </row>
    <row r="845">
      <c r="A845" s="5" t="inlineStr">
        <is>
          <t>CCAJ-SC39/114/2023</t>
        </is>
      </c>
      <c r="B845" s="6" t="n">
        <v>44995.83627636574</v>
      </c>
      <c r="C845" s="5" t="inlineStr">
        <is>
          <t>1386 EINAR CHOQUETIJLLA - COBRADOR</t>
        </is>
      </c>
      <c r="D845" s="17" t="n">
        <v>45163332047</v>
      </c>
      <c r="E845" s="5" t="inlineStr">
        <is>
          <t>BANCO INDUSTRIAL-100070049</t>
        </is>
      </c>
      <c r="H845" s="9" t="n">
        <v>1440</v>
      </c>
      <c r="I845" s="5" t="inlineStr">
        <is>
          <t>DEPÓSITO BANCARIO</t>
        </is>
      </c>
      <c r="J845" s="8" t="inlineStr">
        <is>
          <t>1972 FLAVIA GALEAN MALLON</t>
        </is>
      </c>
    </row>
    <row r="846">
      <c r="A846" s="5" t="inlineStr">
        <is>
          <t>CCAJ-SC39/114/2023</t>
        </is>
      </c>
      <c r="B846" s="6" t="n">
        <v>44995.83627636574</v>
      </c>
      <c r="C846" s="5" t="inlineStr">
        <is>
          <t>1386 EINAR CHOQUETIJLLA - COBRADOR</t>
        </is>
      </c>
      <c r="D846" s="17" t="n">
        <v>45143602185</v>
      </c>
      <c r="E846" s="5" t="inlineStr">
        <is>
          <t>BANCO INDUSTRIAL-100070049</t>
        </is>
      </c>
      <c r="H846" s="9" t="n">
        <v>4008.98</v>
      </c>
      <c r="I846" s="5" t="inlineStr">
        <is>
          <t>DEPÓSITO BANCARIO</t>
        </is>
      </c>
      <c r="J846" s="8" t="inlineStr">
        <is>
          <t>1972 FLAVIA GALEAN MALLON</t>
        </is>
      </c>
    </row>
    <row r="847">
      <c r="A847" s="5" t="inlineStr">
        <is>
          <t>CCAJ-SC39/114/2023</t>
        </is>
      </c>
      <c r="B847" s="6" t="n">
        <v>44995.83627636574</v>
      </c>
      <c r="C847" s="5" t="inlineStr">
        <is>
          <t>1386 EINAR CHOQUETIJLLA - COBRADOR</t>
        </is>
      </c>
      <c r="D847" s="17" t="n">
        <v>45133243761</v>
      </c>
      <c r="E847" s="5" t="inlineStr">
        <is>
          <t>BANCO INDUSTRIAL-100070049</t>
        </is>
      </c>
      <c r="H847" s="9" t="n">
        <v>177.02</v>
      </c>
      <c r="I847" s="5" t="inlineStr">
        <is>
          <t>DEPÓSITO BANCARIO</t>
        </is>
      </c>
      <c r="J847" s="5" t="inlineStr">
        <is>
          <t>4863 MOISES MENACHO MONTAÑO</t>
        </is>
      </c>
    </row>
    <row r="848">
      <c r="A848" s="5" t="inlineStr">
        <is>
          <t>CCAJ-SC39/114/2023</t>
        </is>
      </c>
      <c r="B848" s="6" t="n">
        <v>44995.83627636574</v>
      </c>
      <c r="C848" s="5" t="inlineStr">
        <is>
          <t>1386 EINAR CHOQUETIJLLA - COBRADOR</t>
        </is>
      </c>
      <c r="D848" s="7" t="n">
        <v>400160</v>
      </c>
      <c r="E848" s="5" t="inlineStr">
        <is>
          <t>BANCO DE CREDITO-7015054675359</t>
        </is>
      </c>
      <c r="H848" s="9" t="n">
        <v>4896</v>
      </c>
      <c r="I848" s="5" t="inlineStr">
        <is>
          <t>DEPÓSITO BANCARIO</t>
        </is>
      </c>
      <c r="J848" s="5" t="inlineStr">
        <is>
          <t>1271 SANDRA SALAZAR ESCOBAR</t>
        </is>
      </c>
    </row>
    <row r="849">
      <c r="A849" s="5" t="inlineStr">
        <is>
          <t>CCAJ-SC39/114/2023</t>
        </is>
      </c>
      <c r="B849" s="6" t="n">
        <v>44995.83627636574</v>
      </c>
      <c r="C849" s="5" t="inlineStr">
        <is>
          <t>1386 EINAR CHOQUETIJLLA - COBRADOR</t>
        </is>
      </c>
      <c r="D849" s="7" t="n">
        <v>330340</v>
      </c>
      <c r="E849" s="5" t="inlineStr">
        <is>
          <t>BANCO DE CREDITO-7015054675359</t>
        </is>
      </c>
      <c r="H849" s="9" t="n">
        <v>411.11</v>
      </c>
      <c r="I849" s="5" t="inlineStr">
        <is>
          <t>DEPÓSITO BANCARIO</t>
        </is>
      </c>
      <c r="J849" s="5" t="inlineStr">
        <is>
          <t>1271 SANDRA SALAZAR ESCOBAR</t>
        </is>
      </c>
    </row>
    <row r="850">
      <c r="A850" s="5" t="inlineStr">
        <is>
          <t>CCAJ-SC39/114/2023</t>
        </is>
      </c>
      <c r="B850" s="6" t="n">
        <v>44995.83627636574</v>
      </c>
      <c r="C850" s="5" t="inlineStr">
        <is>
          <t>1386 EINAR CHOQUETIJLLA - COBRADOR</t>
        </is>
      </c>
      <c r="D850" s="7" t="n">
        <v>390399</v>
      </c>
      <c r="E850" s="5" t="inlineStr">
        <is>
          <t>BANCO DE CREDITO-7015054675359</t>
        </is>
      </c>
      <c r="H850" s="9" t="n">
        <v>413.61</v>
      </c>
      <c r="I850" s="5" t="inlineStr">
        <is>
          <t>DEPÓSITO BANCARIO</t>
        </is>
      </c>
      <c r="J850" s="5" t="inlineStr">
        <is>
          <t>1271 SANDRA SALAZAR ESCOBAR</t>
        </is>
      </c>
    </row>
    <row r="851">
      <c r="A851" s="5" t="inlineStr">
        <is>
          <t>CCAJ-SC39/114/2023</t>
        </is>
      </c>
      <c r="B851" s="6" t="n">
        <v>44995.83627636574</v>
      </c>
      <c r="C851" s="5" t="inlineStr">
        <is>
          <t>1386 EINAR CHOQUETIJLLA - COBRADOR</t>
        </is>
      </c>
      <c r="D851" s="7" t="n">
        <v>350835</v>
      </c>
      <c r="E851" s="5" t="inlineStr">
        <is>
          <t>BANCO DE CREDITO-7015054675359</t>
        </is>
      </c>
      <c r="H851" s="9" t="n">
        <v>5527</v>
      </c>
      <c r="I851" s="5" t="inlineStr">
        <is>
          <t>DEPÓSITO BANCARIO</t>
        </is>
      </c>
      <c r="J851" s="5" t="inlineStr">
        <is>
          <t>1271 SANDRA SALAZAR ESCOBAR</t>
        </is>
      </c>
    </row>
    <row r="852">
      <c r="A852" s="5" t="inlineStr">
        <is>
          <t>CCAJ-SC39/114/2023</t>
        </is>
      </c>
      <c r="B852" s="6" t="n">
        <v>44995.83627636574</v>
      </c>
      <c r="C852" s="5" t="inlineStr">
        <is>
          <t>1386 EINAR CHOQUETIJLLA - COBRADOR</t>
        </is>
      </c>
      <c r="D852" s="7" t="n">
        <v>354201</v>
      </c>
      <c r="E852" s="5" t="inlineStr">
        <is>
          <t>BANCO DE CREDITO-7015054675359</t>
        </is>
      </c>
      <c r="H852" s="9" t="n">
        <v>233.96</v>
      </c>
      <c r="I852" s="5" t="inlineStr">
        <is>
          <t>DEPÓSITO BANCARIO</t>
        </is>
      </c>
      <c r="J852" s="5" t="inlineStr">
        <is>
          <t>1271 SANDRA SALAZAR ESCOBAR</t>
        </is>
      </c>
    </row>
    <row r="853">
      <c r="A853" s="5" t="inlineStr">
        <is>
          <t>CCAJ-SC39/114/2023</t>
        </is>
      </c>
      <c r="B853" s="6" t="n">
        <v>44995.83627636574</v>
      </c>
      <c r="C853" s="5" t="inlineStr">
        <is>
          <t>1386 EINAR CHOQUETIJLLA - COBRADOR</t>
        </is>
      </c>
      <c r="D853" s="17" t="n">
        <v>45163323897</v>
      </c>
      <c r="E853" s="5" t="inlineStr">
        <is>
          <t>BANCO INDUSTRIAL-100070049</t>
        </is>
      </c>
      <c r="H853" s="9" t="n">
        <v>148.4</v>
      </c>
      <c r="I853" s="5" t="inlineStr">
        <is>
          <t>DEPÓSITO BANCARIO</t>
        </is>
      </c>
      <c r="J853" s="5" t="inlineStr">
        <is>
          <t>1271 SANDRA SALAZAR ESCOBAR</t>
        </is>
      </c>
    </row>
    <row r="854">
      <c r="A854" s="5" t="inlineStr">
        <is>
          <t>CCAJ-SC39/114/2023</t>
        </is>
      </c>
      <c r="B854" s="6" t="n">
        <v>44995.83627636574</v>
      </c>
      <c r="C854" s="5" t="inlineStr">
        <is>
          <t>1386 EINAR CHOQUETIJLLA - COBRADOR</t>
        </is>
      </c>
      <c r="D854" s="17" t="n">
        <v>45113389476</v>
      </c>
      <c r="E854" s="5" t="inlineStr">
        <is>
          <t>BANCO INDUSTRIAL-100070049</t>
        </is>
      </c>
      <c r="H854" s="9" t="n">
        <v>1456.14</v>
      </c>
      <c r="I854" s="5" t="inlineStr">
        <is>
          <t>DEPÓSITO BANCARIO</t>
        </is>
      </c>
      <c r="J854" s="5" t="inlineStr">
        <is>
          <t>1271 SANDRA SALAZAR ESCOBAR</t>
        </is>
      </c>
    </row>
    <row r="855">
      <c r="A855" s="5" t="inlineStr">
        <is>
          <t>CCAJ-SC39/114/2023</t>
        </is>
      </c>
      <c r="B855" s="6" t="n">
        <v>44995.83627636574</v>
      </c>
      <c r="C855" s="5" t="inlineStr">
        <is>
          <t>1386 EINAR CHOQUETIJLLA - COBRADOR</t>
        </is>
      </c>
      <c r="D855" s="17" t="n">
        <v>52617001146</v>
      </c>
      <c r="E855" s="5" t="inlineStr">
        <is>
          <t>BANCO INDUSTRIAL-100070049</t>
        </is>
      </c>
      <c r="H855" s="9" t="n">
        <v>2400</v>
      </c>
      <c r="I855" s="5" t="inlineStr">
        <is>
          <t>DEPÓSITO BANCARIO</t>
        </is>
      </c>
      <c r="J855" s="5" t="inlineStr">
        <is>
          <t>1271 SANDRA SALAZAR ESCOBAR</t>
        </is>
      </c>
    </row>
    <row r="856">
      <c r="A856" s="5" t="inlineStr">
        <is>
          <t>CCAJ-SC39/114/2023</t>
        </is>
      </c>
      <c r="B856" s="6" t="n">
        <v>44995.83627636574</v>
      </c>
      <c r="C856" s="5" t="inlineStr">
        <is>
          <t>1386 EINAR CHOQUETIJLLA - COBRADOR</t>
        </is>
      </c>
      <c r="D856" s="17" t="n">
        <v>45153236021</v>
      </c>
      <c r="E856" s="5" t="inlineStr">
        <is>
          <t>BANCO INDUSTRIAL-100070049</t>
        </is>
      </c>
      <c r="H856" s="9" t="n">
        <v>555.5</v>
      </c>
      <c r="I856" s="5" t="inlineStr">
        <is>
          <t>DEPÓSITO BANCARIO</t>
        </is>
      </c>
      <c r="J856" s="5" t="inlineStr">
        <is>
          <t>1271 SANDRA SALAZAR ESCOBAR</t>
        </is>
      </c>
    </row>
    <row r="857">
      <c r="A857" s="5" t="inlineStr">
        <is>
          <t>CCAJ-SC39/114/2023</t>
        </is>
      </c>
      <c r="B857" s="6" t="n">
        <v>44995.83627636574</v>
      </c>
      <c r="C857" s="5" t="inlineStr">
        <is>
          <t>1386 EINAR CHOQUETIJLLA - COBRADOR</t>
        </is>
      </c>
      <c r="D857" s="17" t="n">
        <v>45143602053</v>
      </c>
      <c r="E857" s="5" t="inlineStr">
        <is>
          <t>BANCO INDUSTRIAL-100070049</t>
        </is>
      </c>
      <c r="H857" s="9" t="n">
        <v>2489.26</v>
      </c>
      <c r="I857" s="5" t="inlineStr">
        <is>
          <t>DEPÓSITO BANCARIO</t>
        </is>
      </c>
      <c r="J857" s="5" t="inlineStr">
        <is>
          <t>1271 SANDRA SALAZAR ESCOBAR</t>
        </is>
      </c>
    </row>
    <row r="858">
      <c r="A858" s="5" t="inlineStr">
        <is>
          <t>CCAJ-SC39/114/2023</t>
        </is>
      </c>
      <c r="B858" s="6" t="n">
        <v>44995.83627636574</v>
      </c>
      <c r="C858" s="5" t="inlineStr">
        <is>
          <t>1386 EINAR CHOQUETIJLLA - COBRADOR</t>
        </is>
      </c>
      <c r="D858" s="17" t="n">
        <v>45133239261</v>
      </c>
      <c r="E858" s="5" t="inlineStr">
        <is>
          <t>BANCO INDUSTRIAL-100070049</t>
        </is>
      </c>
      <c r="H858" s="9" t="n">
        <v>3348</v>
      </c>
      <c r="I858" s="5" t="inlineStr">
        <is>
          <t>DEPÓSITO BANCARIO</t>
        </is>
      </c>
      <c r="J858" s="5" t="inlineStr">
        <is>
          <t>1271 SANDRA SALAZAR ESCOBAR</t>
        </is>
      </c>
    </row>
    <row r="859">
      <c r="A859" s="5" t="inlineStr">
        <is>
          <t>CCAJ-SC39/114/2023</t>
        </is>
      </c>
      <c r="B859" s="6" t="n">
        <v>44995.83627636574</v>
      </c>
      <c r="C859" s="5" t="inlineStr">
        <is>
          <t>1386 EINAR CHOQUETIJLLA - COBRADOR</t>
        </is>
      </c>
      <c r="D859" s="17" t="n">
        <v>45173297809</v>
      </c>
      <c r="E859" s="5" t="inlineStr">
        <is>
          <t>BANCO INDUSTRIAL-100070049</t>
        </is>
      </c>
      <c r="H859" s="9" t="n">
        <v>1165.48</v>
      </c>
      <c r="I859" s="5" t="inlineStr">
        <is>
          <t>DEPÓSITO BANCARIO</t>
        </is>
      </c>
      <c r="J859" s="5" t="inlineStr">
        <is>
          <t>1271 SANDRA SALAZAR ESCOBAR</t>
        </is>
      </c>
    </row>
    <row r="860">
      <c r="A860" s="5" t="inlineStr">
        <is>
          <t>CCAJ-SC39/114/2023</t>
        </is>
      </c>
      <c r="B860" s="6" t="n">
        <v>44995.83627636574</v>
      </c>
      <c r="C860" s="5" t="inlineStr">
        <is>
          <t>1386 EINAR CHOQUETIJLLA - COBRADOR</t>
        </is>
      </c>
      <c r="D860" s="17" t="n">
        <v>45163331134</v>
      </c>
      <c r="E860" s="5" t="inlineStr">
        <is>
          <t>BANCO INDUSTRIAL-100070049</t>
        </is>
      </c>
      <c r="H860" s="9" t="n">
        <v>913</v>
      </c>
      <c r="I860" s="5" t="inlineStr">
        <is>
          <t>DEPÓSITO BANCARIO</t>
        </is>
      </c>
      <c r="J860" s="5" t="inlineStr">
        <is>
          <t>1271 SANDRA SALAZAR ESCOBAR</t>
        </is>
      </c>
    </row>
    <row r="861">
      <c r="A861" s="5" t="inlineStr">
        <is>
          <t>CCAJ-SC39/114/2023</t>
        </is>
      </c>
      <c r="B861" s="6" t="n">
        <v>44995.83627636574</v>
      </c>
      <c r="C861" s="5" t="inlineStr">
        <is>
          <t>1386 EINAR CHOQUETIJLLA - COBRADOR</t>
        </is>
      </c>
      <c r="D861" s="17" t="n">
        <v>45163331163</v>
      </c>
      <c r="E861" s="5" t="inlineStr">
        <is>
          <t>BANCO INDUSTRIAL-100070049</t>
        </is>
      </c>
      <c r="H861" s="9" t="n">
        <v>367.08</v>
      </c>
      <c r="I861" s="5" t="inlineStr">
        <is>
          <t>DEPÓSITO BANCARIO</t>
        </is>
      </c>
      <c r="J861" s="5" t="inlineStr">
        <is>
          <t>1271 SANDRA SALAZAR ESCOBAR</t>
        </is>
      </c>
    </row>
    <row r="862">
      <c r="A862" s="5" t="inlineStr">
        <is>
          <t>CCAJ-SC39/114/2023</t>
        </is>
      </c>
      <c r="B862" s="6" t="n">
        <v>44995.83627636574</v>
      </c>
      <c r="C862" s="5" t="inlineStr">
        <is>
          <t>1386 EINAR CHOQUETIJLLA - COBRADOR</t>
        </is>
      </c>
      <c r="D862" s="17" t="n">
        <v>45173299231</v>
      </c>
      <c r="E862" s="5" t="inlineStr">
        <is>
          <t>BANCO INDUSTRIAL-100070049</t>
        </is>
      </c>
      <c r="H862" s="9" t="n">
        <v>1440</v>
      </c>
      <c r="I862" s="5" t="inlineStr">
        <is>
          <t>DEPÓSITO BANCARIO</t>
        </is>
      </c>
      <c r="J862" s="5" t="inlineStr">
        <is>
          <t>1271 SANDRA SALAZAR ESCOBAR</t>
        </is>
      </c>
    </row>
    <row r="863">
      <c r="A863" s="5" t="inlineStr">
        <is>
          <t>CCAJ-SC39/114/2023</t>
        </is>
      </c>
      <c r="B863" s="6" t="n">
        <v>44995.83627636574</v>
      </c>
      <c r="C863" s="5" t="inlineStr">
        <is>
          <t>1386 EINAR CHOQUETIJLLA - COBRADOR</t>
        </is>
      </c>
      <c r="D863" s="17" t="n">
        <v>45113393807</v>
      </c>
      <c r="E863" s="5" t="inlineStr">
        <is>
          <t>BANCO INDUSTRIAL-100070049</t>
        </is>
      </c>
      <c r="H863" s="9" t="n">
        <v>40</v>
      </c>
      <c r="I863" s="5" t="inlineStr">
        <is>
          <t>DEPÓSITO BANCARIO</t>
        </is>
      </c>
      <c r="J863" s="5" t="inlineStr">
        <is>
          <t>1271 SANDRA SALAZAR ESCOBAR</t>
        </is>
      </c>
    </row>
    <row r="864">
      <c r="A864" s="5" t="inlineStr">
        <is>
          <t>CCAJ-SC39/114/2023</t>
        </is>
      </c>
      <c r="B864" s="6" t="n">
        <v>44995.83627636574</v>
      </c>
      <c r="C864" s="5" t="inlineStr">
        <is>
          <t>1386 EINAR CHOQUETIJLLA - COBRADOR</t>
        </is>
      </c>
      <c r="D864" s="17" t="n">
        <v>45163332284</v>
      </c>
      <c r="E864" s="5" t="inlineStr">
        <is>
          <t>BANCO INDUSTRIAL-100070049</t>
        </is>
      </c>
      <c r="H864" s="9" t="n">
        <v>424.61</v>
      </c>
      <c r="I864" s="5" t="inlineStr">
        <is>
          <t>DEPÓSITO BANCARIO</t>
        </is>
      </c>
      <c r="J864" s="5" t="inlineStr">
        <is>
          <t>1271 SANDRA SALAZAR ESCOBAR</t>
        </is>
      </c>
    </row>
    <row r="865">
      <c r="A865" s="5" t="inlineStr">
        <is>
          <t>CCAJ-SC39/114/2023</t>
        </is>
      </c>
      <c r="B865" s="6" t="n">
        <v>44995.83627636574</v>
      </c>
      <c r="C865" s="5" t="inlineStr">
        <is>
          <t>1386 EINAR CHOQUETIJLLA - COBRADOR</t>
        </is>
      </c>
      <c r="D865" s="17" t="n">
        <v>45123379109</v>
      </c>
      <c r="E865" s="5" t="inlineStr">
        <is>
          <t>BANCO INDUSTRIAL-100070049</t>
        </is>
      </c>
      <c r="H865" s="9" t="n">
        <v>2633</v>
      </c>
      <c r="I865" s="5" t="inlineStr">
        <is>
          <t>DEPÓSITO BANCARIO</t>
        </is>
      </c>
      <c r="J865" s="5" t="inlineStr">
        <is>
          <t>1271 SANDRA SALAZAR ESCOBAR</t>
        </is>
      </c>
    </row>
    <row r="866">
      <c r="A866" s="5" t="inlineStr">
        <is>
          <t>CCAJ-SC39/114/2023</t>
        </is>
      </c>
      <c r="B866" s="6" t="n">
        <v>44995.83627636574</v>
      </c>
      <c r="C866" s="5" t="inlineStr">
        <is>
          <t>1386 EINAR CHOQUETIJLLA - COBRADOR</t>
        </is>
      </c>
      <c r="D866" s="17" t="n">
        <v>52516996963</v>
      </c>
      <c r="E866" s="5" t="inlineStr">
        <is>
          <t>BANCO INDUSTRIAL-100070049</t>
        </is>
      </c>
      <c r="H866" s="9" t="n">
        <v>23.4</v>
      </c>
      <c r="I866" s="5" t="inlineStr">
        <is>
          <t>DEPÓSITO BANCARIO</t>
        </is>
      </c>
      <c r="J866" s="5" t="inlineStr">
        <is>
          <t>1271 SANDRA SALAZAR ESCOBAR</t>
        </is>
      </c>
    </row>
    <row r="867">
      <c r="A867" s="5" t="inlineStr">
        <is>
          <t>CCAJ-SC39/114/2023</t>
        </is>
      </c>
      <c r="B867" s="6" t="n">
        <v>44995.83627636574</v>
      </c>
      <c r="C867" s="5" t="inlineStr">
        <is>
          <t>1386 EINAR CHOQUETIJLLA - COBRADOR</t>
        </is>
      </c>
      <c r="D867" s="17" t="n">
        <v>45113394786</v>
      </c>
      <c r="E867" s="5" t="inlineStr">
        <is>
          <t>BANCO INDUSTRIAL-100070049</t>
        </is>
      </c>
      <c r="H867" s="9" t="n">
        <v>175</v>
      </c>
      <c r="I867" s="5" t="inlineStr">
        <is>
          <t>DEPÓSITO BANCARIO</t>
        </is>
      </c>
      <c r="J867" s="5" t="inlineStr">
        <is>
          <t>1271 SANDRA SALAZAR ESCOBAR</t>
        </is>
      </c>
    </row>
    <row r="868">
      <c r="A868" s="5" t="inlineStr">
        <is>
          <t>CCAJ-SC39/114/2023</t>
        </is>
      </c>
      <c r="B868" s="6" t="n">
        <v>44995.83627636574</v>
      </c>
      <c r="C868" s="5" t="inlineStr">
        <is>
          <t>1386 EINAR CHOQUETIJLLA - COBRADOR</t>
        </is>
      </c>
      <c r="D868" s="17" t="n">
        <v>45143601647</v>
      </c>
      <c r="E868" s="5" t="inlineStr">
        <is>
          <t>BANCO INDUSTRIAL-100070049</t>
        </is>
      </c>
      <c r="H868" s="9" t="n">
        <v>1054</v>
      </c>
      <c r="I868" s="5" t="inlineStr">
        <is>
          <t>DEPÓSITO BANCARIO</t>
        </is>
      </c>
      <c r="J868" s="5" t="inlineStr">
        <is>
          <t>1271 SANDRA SALAZAR ESCOBAR</t>
        </is>
      </c>
    </row>
    <row r="869">
      <c r="A869" s="5" t="inlineStr">
        <is>
          <t>CCAJ-SC39/114/2023</t>
        </is>
      </c>
      <c r="B869" s="6" t="n">
        <v>44995.83627636574</v>
      </c>
      <c r="C869" s="5" t="inlineStr">
        <is>
          <t>1386 EINAR CHOQUETIJLLA - COBRADOR</t>
        </is>
      </c>
      <c r="D869" s="17" t="n">
        <v>45143606788</v>
      </c>
      <c r="E869" s="5" t="inlineStr">
        <is>
          <t>BANCO INDUSTRIAL-100070049</t>
        </is>
      </c>
      <c r="H869" s="9" t="n">
        <v>1218.6</v>
      </c>
      <c r="I869" s="5" t="inlineStr">
        <is>
          <t>DEPÓSITO BANCARIO</t>
        </is>
      </c>
      <c r="J869" s="8" t="inlineStr">
        <is>
          <t>1972 FLAVIA GALEAN MALLON</t>
        </is>
      </c>
    </row>
    <row r="870">
      <c r="A870" s="5" t="inlineStr">
        <is>
          <t>CCAJ-SC39/114/2023</t>
        </is>
      </c>
      <c r="B870" s="6" t="n">
        <v>44995.83627636574</v>
      </c>
      <c r="C870" s="5" t="inlineStr">
        <is>
          <t>1386 EINAR CHOQUETIJLLA - COBRADOR</t>
        </is>
      </c>
      <c r="D870" s="17" t="n">
        <v>45123379138</v>
      </c>
      <c r="E870" s="5" t="inlineStr">
        <is>
          <t>BANCO INDUSTRIAL-100070049</t>
        </is>
      </c>
      <c r="H870" s="9" t="n">
        <v>1017.2</v>
      </c>
      <c r="I870" s="5" t="inlineStr">
        <is>
          <t>DEPÓSITO BANCARIO</t>
        </is>
      </c>
      <c r="J870" s="8" t="inlineStr">
        <is>
          <t>1972 FLAVIA GALEAN MALLON</t>
        </is>
      </c>
    </row>
    <row r="871">
      <c r="A871" s="5" t="inlineStr">
        <is>
          <t>CCAJ-SC39/114/2023</t>
        </is>
      </c>
      <c r="B871" s="6" t="n">
        <v>44995.83627636574</v>
      </c>
      <c r="C871" s="5" t="inlineStr">
        <is>
          <t>1386 EINAR CHOQUETIJLLA - COBRADOR</t>
        </is>
      </c>
      <c r="D871" s="7" t="n">
        <v>173452</v>
      </c>
      <c r="E871" s="5" t="inlineStr">
        <is>
          <t>MERCANTIL SANTA CRUZ-4010678183</t>
        </is>
      </c>
      <c r="H871" s="9" t="n">
        <v>31844.8</v>
      </c>
      <c r="I871" s="5" t="inlineStr">
        <is>
          <t>DEPÓSITO BANCARIO</t>
        </is>
      </c>
      <c r="J871" s="5" t="inlineStr">
        <is>
          <t>4863 MOISES MENACHO MONTAÑO</t>
        </is>
      </c>
    </row>
    <row r="872">
      <c r="A872" s="5" t="inlineStr">
        <is>
          <t>CCAJ-SC39/114/20</t>
        </is>
      </c>
      <c r="B872" s="6" t="n">
        <v>44995.83627636574</v>
      </c>
      <c r="C872" s="5" t="inlineStr">
        <is>
          <t xml:space="preserve">1386 EINAR CHOQUETIJLLA - </t>
        </is>
      </c>
      <c r="D872" s="7" t="n"/>
      <c r="E872" s="8" t="n"/>
      <c r="F872" s="9" t="n">
        <v>8223.4</v>
      </c>
      <c r="I872" s="10" t="inlineStr">
        <is>
          <t>EFECTIVO</t>
        </is>
      </c>
      <c r="J872" s="5" t="inlineStr">
        <is>
          <t>3046 CLAUDIA ELEN CASTRO DELGADILLO</t>
        </is>
      </c>
    </row>
    <row r="873">
      <c r="A873" s="5" t="inlineStr">
        <is>
          <t>CCAJ-SC39/114/2023</t>
        </is>
      </c>
      <c r="B873" s="6" t="n">
        <v>44995.83627636574</v>
      </c>
      <c r="C873" s="5" t="inlineStr">
        <is>
          <t>1386 EINAR CHOQUETIJLLA - COBRADOR</t>
        </is>
      </c>
      <c r="D873" s="7" t="n"/>
      <c r="E873" s="8" t="n"/>
      <c r="F873" s="9" t="n">
        <v>13319.4</v>
      </c>
      <c r="I873" s="10" t="inlineStr">
        <is>
          <t>EFECTIVO</t>
        </is>
      </c>
      <c r="J873" s="8" t="inlineStr">
        <is>
          <t>1970 CARLOS CAMPOS ORTIZ</t>
        </is>
      </c>
    </row>
    <row r="874">
      <c r="A874" s="5" t="inlineStr">
        <is>
          <t>CCAJ-SC39/114/2023</t>
        </is>
      </c>
      <c r="B874" s="6" t="n">
        <v>44995.83627636574</v>
      </c>
      <c r="C874" s="5" t="inlineStr">
        <is>
          <t>1386 EINAR CHOQUETIJLLA - COBRADOR</t>
        </is>
      </c>
      <c r="D874" s="7" t="n"/>
      <c r="E874" s="8" t="n"/>
      <c r="F874" s="9" t="n">
        <v>17059.6</v>
      </c>
      <c r="I874" s="10" t="inlineStr">
        <is>
          <t>EFECTIVO</t>
        </is>
      </c>
      <c r="J874" s="8" t="inlineStr">
        <is>
          <t>1973 BASILIA CRUZ AJARACHI</t>
        </is>
      </c>
    </row>
    <row r="875">
      <c r="A875" s="5" t="inlineStr">
        <is>
          <t>CCAJ-SC39/114/2023</t>
        </is>
      </c>
      <c r="B875" s="6" t="n">
        <v>44995.83627636574</v>
      </c>
      <c r="C875" s="5" t="inlineStr">
        <is>
          <t>1386 EINAR CHOQUETIJLLA - COBRADOR</t>
        </is>
      </c>
      <c r="D875" s="7" t="n"/>
      <c r="E875" s="8" t="n"/>
      <c r="F875" s="9" t="n">
        <v>12137.9</v>
      </c>
      <c r="I875" s="10" t="inlineStr">
        <is>
          <t>EFECTIVO</t>
        </is>
      </c>
      <c r="J875" s="8" t="inlineStr">
        <is>
          <t>2551 EDMUNDO CAYANI M.</t>
        </is>
      </c>
    </row>
    <row r="876">
      <c r="A876" s="5" t="inlineStr">
        <is>
          <t>CCAJ-SC39/114/2023</t>
        </is>
      </c>
      <c r="B876" s="6" t="n">
        <v>44995.83627636574</v>
      </c>
      <c r="C876" s="5" t="inlineStr">
        <is>
          <t>1386 EINAR CHOQUETIJLLA - COBRADOR</t>
        </is>
      </c>
      <c r="D876" s="7" t="n"/>
      <c r="E876" s="8" t="n"/>
      <c r="F876" s="9" t="n">
        <v>9775.5</v>
      </c>
      <c r="I876" s="10" t="inlineStr">
        <is>
          <t>EFECTIVO</t>
        </is>
      </c>
      <c r="J876" s="5" t="inlineStr">
        <is>
          <t>2552 ALVARO JAVIER LOAYZA CACERES</t>
        </is>
      </c>
    </row>
    <row r="877">
      <c r="A877" s="5" t="inlineStr">
        <is>
          <t>CCAJ-SC39/114/2023</t>
        </is>
      </c>
      <c r="B877" s="6" t="n">
        <v>44995.83627636574</v>
      </c>
      <c r="C877" s="5" t="inlineStr">
        <is>
          <t>1386 EINAR CHOQUETIJLLA - COBRADOR</t>
        </is>
      </c>
      <c r="D877" s="7" t="n"/>
      <c r="E877" s="8" t="n"/>
      <c r="F877" s="9" t="n">
        <v>17595.3</v>
      </c>
      <c r="I877" s="10" t="inlineStr">
        <is>
          <t>EFECTIVO</t>
        </is>
      </c>
      <c r="J877" s="8" t="inlineStr">
        <is>
          <t>2932 EUGENIO LOPEZ CESPEDES</t>
        </is>
      </c>
    </row>
    <row r="878">
      <c r="A878" s="5" t="inlineStr">
        <is>
          <t>CCAJ-SC39/114/2023</t>
        </is>
      </c>
      <c r="B878" s="6" t="n">
        <v>44995.83627636574</v>
      </c>
      <c r="C878" s="5" t="inlineStr">
        <is>
          <t>1386 EINAR CHOQUETIJLLA - COBRADOR</t>
        </is>
      </c>
      <c r="D878" s="7" t="n"/>
      <c r="E878" s="8" t="n"/>
      <c r="F878" s="9" t="n">
        <v>5135.7</v>
      </c>
      <c r="I878" s="10" t="inlineStr">
        <is>
          <t>EFECTIVO</t>
        </is>
      </c>
      <c r="J878" s="5" t="inlineStr">
        <is>
          <t>2994 CRISTIAN DEIBY PARDO VILLEGAS</t>
        </is>
      </c>
    </row>
    <row r="879">
      <c r="A879" s="5" t="inlineStr">
        <is>
          <t>CCAJ-SC39/114/2023</t>
        </is>
      </c>
      <c r="B879" s="6" t="n">
        <v>44995.83627636574</v>
      </c>
      <c r="C879" s="5" t="inlineStr">
        <is>
          <t>1386 EINAR CHOQUETIJLLA - COBRADOR</t>
        </is>
      </c>
      <c r="D879" s="7" t="n"/>
      <c r="E879" s="8" t="n"/>
      <c r="F879" s="9" t="n">
        <v>980.4</v>
      </c>
      <c r="I879" s="10" t="inlineStr">
        <is>
          <t>EFECTIVO</t>
        </is>
      </c>
      <c r="J879" s="8" t="inlineStr">
        <is>
          <t>4309 RODRIGO RAMOS - T02</t>
        </is>
      </c>
    </row>
    <row r="880">
      <c r="A880" s="5" t="inlineStr">
        <is>
          <t>CCAJ-SC39/114/2023</t>
        </is>
      </c>
      <c r="B880" s="6" t="n">
        <v>44995.83627636574</v>
      </c>
      <c r="C880" s="5" t="inlineStr">
        <is>
          <t>1386 EINAR CHOQUETIJLLA - COBRADOR</t>
        </is>
      </c>
      <c r="D880" s="7" t="n"/>
      <c r="E880" s="8" t="n"/>
      <c r="F880" s="9" t="n">
        <v>5464.1</v>
      </c>
      <c r="I880" s="10" t="inlineStr">
        <is>
          <t>EFECTIVO</t>
        </is>
      </c>
      <c r="J880" s="8" t="inlineStr">
        <is>
          <t>4309 RODRIGO RAMOS - T04</t>
        </is>
      </c>
    </row>
    <row r="881">
      <c r="A881" s="5" t="inlineStr">
        <is>
          <t>CCAJ-SC39/114/2023</t>
        </is>
      </c>
      <c r="B881" s="6" t="n">
        <v>44995.83627636574</v>
      </c>
      <c r="C881" s="5" t="inlineStr">
        <is>
          <t>1386 EINAR CHOQUETIJLLA - COBRADOR</t>
        </is>
      </c>
      <c r="D881" s="7" t="n"/>
      <c r="E881" s="8" t="n"/>
      <c r="F881" s="9" t="n">
        <v>8402.200000000001</v>
      </c>
      <c r="I881" s="10" t="inlineStr">
        <is>
          <t>EFECTIVO</t>
        </is>
      </c>
      <c r="J881" s="8" t="inlineStr">
        <is>
          <t>4309 RODRIGO RAMOS - T05</t>
        </is>
      </c>
    </row>
    <row r="882">
      <c r="A882" s="5" t="inlineStr">
        <is>
          <t>CCAJ-SC39/114/2023</t>
        </is>
      </c>
      <c r="B882" s="6" t="n">
        <v>44995.83627636574</v>
      </c>
      <c r="C882" s="5" t="inlineStr">
        <is>
          <t>1386 EINAR CHOQUETIJLLA - COBRADOR</t>
        </is>
      </c>
      <c r="D882" s="7" t="n"/>
      <c r="E882" s="8" t="n"/>
      <c r="F882" s="9" t="n">
        <v>37413</v>
      </c>
      <c r="I882" s="10" t="inlineStr">
        <is>
          <t>EFECTIVO</t>
        </is>
      </c>
      <c r="J882" s="8" t="inlineStr">
        <is>
          <t>4309 RODRIGO RAMOS - T06</t>
        </is>
      </c>
    </row>
    <row r="883">
      <c r="A883" s="5" t="inlineStr">
        <is>
          <t>CCAJ-SC39/114/2023</t>
        </is>
      </c>
      <c r="B883" s="6" t="n">
        <v>44995.83627636574</v>
      </c>
      <c r="C883" s="5" t="inlineStr">
        <is>
          <t>1386 EINAR CHOQUETIJLLA - COBRADOR</t>
        </is>
      </c>
      <c r="D883" s="7" t="n"/>
      <c r="E883" s="8" t="n"/>
      <c r="F883" s="9" t="n">
        <v>43004.2</v>
      </c>
      <c r="I883" s="10" t="inlineStr">
        <is>
          <t>EFECTIVO</t>
        </is>
      </c>
      <c r="J883" s="8" t="inlineStr">
        <is>
          <t>4309 RODRIGO RAMOS - T09</t>
        </is>
      </c>
    </row>
    <row r="884">
      <c r="A884" s="5" t="inlineStr">
        <is>
          <t>CCAJ-SC39/114/2023</t>
        </is>
      </c>
      <c r="B884" s="6" t="n">
        <v>44995.83627636574</v>
      </c>
      <c r="C884" s="5" t="inlineStr">
        <is>
          <t>1386 EINAR CHOQUETIJLLA - COBRADOR</t>
        </is>
      </c>
      <c r="D884" s="7" t="n"/>
      <c r="E884" s="8" t="n"/>
      <c r="F884" s="9" t="n">
        <v>6229.5</v>
      </c>
      <c r="I884" s="10" t="inlineStr">
        <is>
          <t>EFECTIVO</t>
        </is>
      </c>
      <c r="J884" s="8" t="inlineStr">
        <is>
          <t>4309 RODRIGO RAMOS - T10</t>
        </is>
      </c>
    </row>
    <row r="885">
      <c r="A885" s="5" t="inlineStr">
        <is>
          <t>CCAJ-SC39/114/2023</t>
        </is>
      </c>
      <c r="B885" s="6" t="n">
        <v>44995.83627636574</v>
      </c>
      <c r="C885" s="5" t="inlineStr">
        <is>
          <t>1386 EINAR CHOQUETIJLLA - COBRADOR</t>
        </is>
      </c>
      <c r="D885" s="7" t="n"/>
      <c r="E885" s="8" t="n"/>
      <c r="F885" s="9" t="n">
        <v>7553.9</v>
      </c>
      <c r="I885" s="10" t="inlineStr">
        <is>
          <t>EFECTIVO</t>
        </is>
      </c>
      <c r="J885" s="8" t="inlineStr">
        <is>
          <t>4309 RODRIGO RAMOS - T15</t>
        </is>
      </c>
    </row>
    <row r="886">
      <c r="A886" s="5" t="inlineStr">
        <is>
          <t>CCAJ-SC39/114/2023</t>
        </is>
      </c>
      <c r="B886" s="6" t="n">
        <v>44995.83627636574</v>
      </c>
      <c r="C886" s="5" t="inlineStr">
        <is>
          <t>1386 EINAR CHOQUETIJLLA - COBRADOR</t>
        </is>
      </c>
      <c r="D886" s="7" t="n"/>
      <c r="E886" s="8" t="n"/>
      <c r="F886" s="9" t="n">
        <v>14124.7</v>
      </c>
      <c r="I886" s="10" t="inlineStr">
        <is>
          <t>EFECTIVO</t>
        </is>
      </c>
      <c r="J886" s="8" t="inlineStr">
        <is>
          <t>4309 RODRIGO RAMOS - T16</t>
        </is>
      </c>
    </row>
    <row r="887">
      <c r="A887" s="5" t="inlineStr">
        <is>
          <t>CCAJ-SC39/114/2023</t>
        </is>
      </c>
      <c r="B887" s="6" t="n">
        <v>44995.83627636574</v>
      </c>
      <c r="C887" s="5" t="inlineStr">
        <is>
          <t>1386 EINAR CHOQUETIJLLA - COBRADOR</t>
        </is>
      </c>
      <c r="D887" s="7" t="n"/>
      <c r="E887" s="8" t="n"/>
      <c r="F887" s="9" t="n">
        <v>6606</v>
      </c>
      <c r="I887" s="10" t="inlineStr">
        <is>
          <t>EFECTIVO</t>
        </is>
      </c>
      <c r="J887" s="8" t="inlineStr">
        <is>
          <t>4309 RODRIGO RAMOS - T21</t>
        </is>
      </c>
    </row>
    <row r="888">
      <c r="A888" s="5" t="inlineStr">
        <is>
          <t>CCAJ-SC39/114/2023</t>
        </is>
      </c>
      <c r="B888" s="6" t="n">
        <v>44995.83627636574</v>
      </c>
      <c r="C888" s="5" t="inlineStr">
        <is>
          <t>1386 EINAR CHOQUETIJLLA - COBRADOR</t>
        </is>
      </c>
      <c r="D888" s="7" t="n"/>
      <c r="E888" s="8" t="n"/>
      <c r="F888" s="9" t="n">
        <v>45112.5</v>
      </c>
      <c r="I888" s="10" t="inlineStr">
        <is>
          <t>EFECTIVO</t>
        </is>
      </c>
      <c r="J888" s="8" t="inlineStr">
        <is>
          <t>4309 RODRIGO RAMOS - T24</t>
        </is>
      </c>
    </row>
    <row r="889">
      <c r="A889" s="11" t="inlineStr">
        <is>
          <t>SAP</t>
        </is>
      </c>
      <c r="B889" s="3" t="n"/>
      <c r="C889" s="3" t="n"/>
      <c r="D889" s="61">
        <f>262241.3+696</f>
        <v/>
      </c>
      <c r="E889" s="8" t="n"/>
      <c r="F889" s="26">
        <f>SUM(F837:G888)</f>
        <v/>
      </c>
      <c r="H889" s="9" t="n"/>
      <c r="I889" s="5" t="n"/>
      <c r="J889" s="5" t="n"/>
    </row>
    <row r="890" ht="15.75" customHeight="1">
      <c r="A890" s="13" t="inlineStr">
        <is>
          <t>FECHA</t>
        </is>
      </c>
      <c r="B890" s="13" t="inlineStr">
        <is>
          <t>CIERRE DE CAJA</t>
        </is>
      </c>
      <c r="C890" s="13" t="inlineStr">
        <is>
          <t>IMPORTE</t>
        </is>
      </c>
      <c r="D890" s="32" t="n"/>
      <c r="E890" s="15" t="n"/>
      <c r="H890" s="9" t="n"/>
      <c r="I890" s="5" t="n"/>
      <c r="J890" s="5" t="n"/>
    </row>
    <row r="891" ht="15.75" customHeight="1">
      <c r="A891" s="5" t="n"/>
      <c r="B891" s="6" t="n"/>
      <c r="C891" s="5" t="n"/>
      <c r="D891" s="32" t="n">
        <v>112925169</v>
      </c>
      <c r="E891" s="15" t="n">
        <v>112925277</v>
      </c>
      <c r="H891" s="9" t="n"/>
      <c r="I891" s="10" t="n"/>
      <c r="J891" s="8" t="n"/>
    </row>
    <row r="892" ht="15.75" customHeight="1">
      <c r="A892" s="5" t="n"/>
      <c r="B892" s="6" t="n"/>
      <c r="C892" s="5" t="n"/>
      <c r="D892" s="32" t="inlineStr">
        <is>
          <t>112925169</t>
        </is>
      </c>
      <c r="E892" s="15" t="inlineStr">
        <is>
          <t>112925188</t>
        </is>
      </c>
      <c r="H892" s="9" t="n"/>
      <c r="I892" s="10" t="n"/>
      <c r="J892" s="8" t="n"/>
    </row>
    <row r="893">
      <c r="A893" s="5" t="n"/>
      <c r="B893" s="6" t="n"/>
      <c r="C893" s="5" t="n"/>
      <c r="D893" s="7" t="n"/>
      <c r="E893" s="8" t="n"/>
      <c r="H893" s="9" t="n"/>
      <c r="I893" s="10" t="n"/>
      <c r="J893" s="8" t="n"/>
    </row>
    <row r="894">
      <c r="A894" s="1" t="inlineStr">
        <is>
          <t>Cierre Caja</t>
        </is>
      </c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</row>
    <row r="895">
      <c r="A895" s="3" t="inlineStr">
        <is>
          <t>Del 11/03/2023</t>
        </is>
      </c>
      <c r="B895" s="2" t="n"/>
      <c r="C895" s="2" t="n"/>
      <c r="D895" s="2" t="inlineStr">
        <is>
          <t>112925178</t>
        </is>
      </c>
      <c r="E895" s="2" t="inlineStr">
        <is>
          <t>112925197</t>
        </is>
      </c>
      <c r="F895" s="2" t="n"/>
      <c r="G895" s="2" t="n"/>
      <c r="H895" s="2" t="n"/>
      <c r="I895" s="2" t="n"/>
      <c r="J895" s="2" t="n"/>
    </row>
    <row r="896">
      <c r="A896" s="90" t="inlineStr">
        <is>
          <t>Cierre Caja</t>
        </is>
      </c>
      <c r="B896" s="90" t="inlineStr">
        <is>
          <t>Fecha</t>
        </is>
      </c>
      <c r="C896" s="90" t="inlineStr">
        <is>
          <t>Cajero</t>
        </is>
      </c>
      <c r="D896" s="90" t="inlineStr">
        <is>
          <t>Nro Voucher</t>
        </is>
      </c>
      <c r="E896" s="90" t="inlineStr">
        <is>
          <t>Nro Cuenta</t>
        </is>
      </c>
      <c r="F896" s="90" t="inlineStr">
        <is>
          <t>Tipo Ingreso</t>
        </is>
      </c>
      <c r="G896" s="91" t="n"/>
      <c r="H896" s="92" t="n"/>
      <c r="I896" s="90" t="inlineStr">
        <is>
          <t>TIPO DE INGRESO</t>
        </is>
      </c>
      <c r="J896" s="90" t="inlineStr">
        <is>
          <t>Cobrador</t>
        </is>
      </c>
    </row>
    <row r="897">
      <c r="A897" s="93" t="n"/>
      <c r="B897" s="93" t="n"/>
      <c r="C897" s="93" t="n"/>
      <c r="D897" s="93" t="n"/>
      <c r="E897" s="93" t="n"/>
      <c r="F897" s="4" t="inlineStr">
        <is>
          <t>EFECTIVO</t>
        </is>
      </c>
      <c r="G897" s="4" t="inlineStr">
        <is>
          <t>CHEQUE</t>
        </is>
      </c>
      <c r="H897" s="4" t="inlineStr">
        <is>
          <t>TRANSFERENCIA</t>
        </is>
      </c>
      <c r="I897" s="93" t="n"/>
      <c r="J897" s="93" t="n"/>
    </row>
    <row r="898">
      <c r="A898" s="5" t="inlineStr">
        <is>
          <t>CCAJ-SC39/115/2023</t>
        </is>
      </c>
      <c r="B898" s="6" t="n">
        <v>44996.41486505787</v>
      </c>
      <c r="C898" s="5" t="inlineStr">
        <is>
          <t>1386 EINAR CHOQUETIJLLA - COBRADOR</t>
        </is>
      </c>
      <c r="D898" s="7" t="n"/>
      <c r="E898" s="8" t="n"/>
      <c r="G898" s="9" t="n">
        <v>270.74</v>
      </c>
      <c r="I898" s="10" t="inlineStr">
        <is>
          <t>CHEQUE</t>
        </is>
      </c>
      <c r="J898" s="8" t="inlineStr">
        <is>
          <t>4309 RODRIGO RAMOS - T03</t>
        </is>
      </c>
    </row>
    <row r="899">
      <c r="A899" s="5" t="inlineStr">
        <is>
          <t>CCAJ-SC39/115/2023</t>
        </is>
      </c>
      <c r="B899" s="6" t="n">
        <v>44996.41486505787</v>
      </c>
      <c r="C899" s="5" t="inlineStr">
        <is>
          <t>1386 EINAR CHOQUETIJLLA - COBRADOR</t>
        </is>
      </c>
      <c r="D899" s="7" t="n">
        <v>287493</v>
      </c>
      <c r="E899" s="5" t="inlineStr">
        <is>
          <t>BANCO DE CREDITO-7015054675359</t>
        </is>
      </c>
      <c r="H899" s="9" t="n">
        <v>722</v>
      </c>
      <c r="I899" s="5" t="inlineStr">
        <is>
          <t>DEPÓSITO BANCARIO</t>
        </is>
      </c>
      <c r="J899" s="5" t="inlineStr">
        <is>
          <t>1271 SANDRA SALAZAR ESCOBAR</t>
        </is>
      </c>
    </row>
    <row r="900">
      <c r="A900" s="5" t="inlineStr">
        <is>
          <t>CCAJ-SC39/115/2023</t>
        </is>
      </c>
      <c r="B900" s="6" t="n">
        <v>44996.41486505787</v>
      </c>
      <c r="C900" s="5" t="inlineStr">
        <is>
          <t>1386 EINAR CHOQUETIJLLA - COBRADOR</t>
        </is>
      </c>
      <c r="D900" s="7" t="n">
        <v>493425</v>
      </c>
      <c r="E900" s="5" t="inlineStr">
        <is>
          <t>BANCO DE CREDITO-7015054675359</t>
        </is>
      </c>
      <c r="H900" s="9" t="n">
        <v>2000</v>
      </c>
      <c r="I900" s="5" t="inlineStr">
        <is>
          <t>DEPÓSITO BANCARIO</t>
        </is>
      </c>
      <c r="J900" s="5" t="inlineStr">
        <is>
          <t>1271 SANDRA SALAZAR ESCOBAR</t>
        </is>
      </c>
    </row>
    <row r="901">
      <c r="A901" s="5" t="inlineStr">
        <is>
          <t>CCAJ-SC39/115/2023</t>
        </is>
      </c>
      <c r="B901" s="6" t="n">
        <v>44996.41486505787</v>
      </c>
      <c r="C901" s="5" t="inlineStr">
        <is>
          <t>1386 EINAR CHOQUETIJLLA - COBRADOR</t>
        </is>
      </c>
      <c r="D901" s="7" t="n">
        <v>532434</v>
      </c>
      <c r="E901" s="5" t="inlineStr">
        <is>
          <t>BANCO DE CREDITO-7015054675359</t>
        </is>
      </c>
      <c r="H901" s="9" t="n">
        <v>566</v>
      </c>
      <c r="I901" s="5" t="inlineStr">
        <is>
          <t>DEPÓSITO BANCARIO</t>
        </is>
      </c>
      <c r="J901" s="5" t="inlineStr">
        <is>
          <t>1271 SANDRA SALAZAR ESCOBAR</t>
        </is>
      </c>
    </row>
    <row r="902">
      <c r="A902" s="5" t="inlineStr">
        <is>
          <t>CCAJ-SC39/115/2023</t>
        </is>
      </c>
      <c r="B902" s="6" t="n">
        <v>44996.41486505787</v>
      </c>
      <c r="C902" s="5" t="inlineStr">
        <is>
          <t>1386 EINAR CHOQUETIJLLA - COBRADOR</t>
        </is>
      </c>
      <c r="D902" s="7" t="n">
        <v>110260</v>
      </c>
      <c r="E902" s="5" t="inlineStr">
        <is>
          <t>BANCO DE CREDITO-7015054675359</t>
        </is>
      </c>
      <c r="H902" s="9" t="n">
        <v>1</v>
      </c>
      <c r="I902" s="5" t="inlineStr">
        <is>
          <t>DEPÓSITO BANCARIO</t>
        </is>
      </c>
      <c r="J902" s="5" t="inlineStr">
        <is>
          <t>1271 SANDRA SALAZAR ESCOBAR</t>
        </is>
      </c>
    </row>
    <row r="903">
      <c r="A903" s="5" t="inlineStr">
        <is>
          <t>CCAJ-SC39/115/2023</t>
        </is>
      </c>
      <c r="B903" s="6" t="n">
        <v>44996.41486505787</v>
      </c>
      <c r="C903" s="5" t="inlineStr">
        <is>
          <t>1386 EINAR CHOQUETIJLLA - COBRADOR</t>
        </is>
      </c>
      <c r="D903" s="17" t="n">
        <v>52117092734</v>
      </c>
      <c r="E903" s="5" t="inlineStr">
        <is>
          <t>BANCO INDUSTRIAL-100070049</t>
        </is>
      </c>
      <c r="H903" s="9" t="n">
        <v>148.47</v>
      </c>
      <c r="I903" s="5" t="inlineStr">
        <is>
          <t>DEPÓSITO BANCARIO</t>
        </is>
      </c>
      <c r="J903" s="5" t="inlineStr">
        <is>
          <t>1271 SANDRA SALAZAR ESCOBAR</t>
        </is>
      </c>
    </row>
    <row r="904">
      <c r="A904" s="5" t="inlineStr">
        <is>
          <t>CCAJ-SC39/115/2023</t>
        </is>
      </c>
      <c r="B904" s="6" t="n">
        <v>44996.41486505787</v>
      </c>
      <c r="C904" s="5" t="inlineStr">
        <is>
          <t>1386 EINAR CHOQUETIJLLA - COBRADOR</t>
        </is>
      </c>
      <c r="D904" s="17" t="n">
        <v>45143607076</v>
      </c>
      <c r="E904" s="5" t="inlineStr">
        <is>
          <t>BANCO INDUSTRIAL-100070049</t>
        </is>
      </c>
      <c r="H904" s="9" t="n">
        <v>450</v>
      </c>
      <c r="I904" s="5" t="inlineStr">
        <is>
          <t>DEPÓSITO BANCARIO</t>
        </is>
      </c>
      <c r="J904" s="5" t="inlineStr">
        <is>
          <t>1271 SANDRA SALAZAR ESCOBAR</t>
        </is>
      </c>
    </row>
    <row r="905">
      <c r="A905" s="5" t="inlineStr">
        <is>
          <t>CCAJ-SC39/115/2023</t>
        </is>
      </c>
      <c r="B905" s="6" t="n">
        <v>44996.41486505787</v>
      </c>
      <c r="C905" s="5" t="inlineStr">
        <is>
          <t>1386 EINAR CHOQUETIJLLA - COBRADOR</t>
        </is>
      </c>
      <c r="D905" s="17" t="n">
        <v>45133243828</v>
      </c>
      <c r="E905" s="5" t="inlineStr">
        <is>
          <t>BANCO INDUSTRIAL-100070049</t>
        </is>
      </c>
      <c r="H905" s="9" t="n">
        <v>1267.9</v>
      </c>
      <c r="I905" s="5" t="inlineStr">
        <is>
          <t>DEPÓSITO BANCARIO</t>
        </is>
      </c>
      <c r="J905" s="5" t="inlineStr">
        <is>
          <t>1271 SANDRA SALAZAR ESCOBAR</t>
        </is>
      </c>
    </row>
    <row r="906">
      <c r="A906" s="5" t="inlineStr">
        <is>
          <t>CCAJ-SC39/115/2023</t>
        </is>
      </c>
      <c r="B906" s="6" t="n">
        <v>44996.41486505787</v>
      </c>
      <c r="C906" s="5" t="inlineStr">
        <is>
          <t>1386 EINAR CHOQUETIJLLA - COBRADOR</t>
        </is>
      </c>
      <c r="D906" s="17" t="n">
        <v>45113394534</v>
      </c>
      <c r="E906" s="5" t="inlineStr">
        <is>
          <t>BANCO INDUSTRIAL-100070049</t>
        </is>
      </c>
      <c r="H906" s="9" t="n">
        <v>406.68</v>
      </c>
      <c r="I906" s="5" t="inlineStr">
        <is>
          <t>DEPÓSITO BANCARIO</t>
        </is>
      </c>
      <c r="J906" s="5" t="inlineStr">
        <is>
          <t>1271 SANDRA SALAZAR ESCOBAR</t>
        </is>
      </c>
    </row>
    <row r="907">
      <c r="A907" s="5" t="inlineStr">
        <is>
          <t>CCAJ-SC39/115/2023</t>
        </is>
      </c>
      <c r="B907" s="6" t="n">
        <v>44996.41486505787</v>
      </c>
      <c r="C907" s="5" t="inlineStr">
        <is>
          <t>1386 EINAR CHOQUETIJLLA - COBRADOR</t>
        </is>
      </c>
      <c r="D907" s="7" t="n">
        <v>546664</v>
      </c>
      <c r="E907" s="5" t="inlineStr">
        <is>
          <t>BANCO DE CREDITO-7015054675359</t>
        </is>
      </c>
      <c r="H907" s="9" t="n">
        <v>512.16</v>
      </c>
      <c r="I907" s="5" t="inlineStr">
        <is>
          <t>DEPÓSITO BANCARIO</t>
        </is>
      </c>
      <c r="J907" s="5" t="inlineStr">
        <is>
          <t>1271 SANDRA SALAZAR ESCOBAR</t>
        </is>
      </c>
    </row>
    <row r="908">
      <c r="A908" s="5" t="inlineStr">
        <is>
          <t>CCAJ-SC39/115/2023</t>
        </is>
      </c>
      <c r="B908" s="6" t="n">
        <v>44996.41486505787</v>
      </c>
      <c r="C908" s="5" t="inlineStr">
        <is>
          <t>1386 EINAR CHOQUETIJLLA - COBRADOR</t>
        </is>
      </c>
      <c r="D908" s="7" t="n"/>
      <c r="E908" s="8" t="n"/>
      <c r="F908" s="9" t="n">
        <v>68707</v>
      </c>
      <c r="I908" s="10" t="inlineStr">
        <is>
          <t>EFECTIVO</t>
        </is>
      </c>
      <c r="J908" s="8" t="inlineStr">
        <is>
          <t>2913 MARSOLINI APURANI VACA</t>
        </is>
      </c>
    </row>
    <row r="909">
      <c r="A909" s="5" t="inlineStr">
        <is>
          <t>CCAJ-SC39/115/2023</t>
        </is>
      </c>
      <c r="B909" s="6" t="n">
        <v>44996.41486505787</v>
      </c>
      <c r="C909" s="5" t="inlineStr">
        <is>
          <t>1386 EINAR CHOQUETIJLLA - COBRADOR</t>
        </is>
      </c>
      <c r="D909" s="7" t="n"/>
      <c r="E909" s="8" t="n"/>
      <c r="F909" s="9" t="n">
        <v>51476</v>
      </c>
      <c r="I909" s="10" t="inlineStr">
        <is>
          <t>EFECTIVO</t>
        </is>
      </c>
      <c r="J909" s="8" t="inlineStr">
        <is>
          <t>3211 PEDRO CAYALO COCA</t>
        </is>
      </c>
    </row>
    <row r="910">
      <c r="A910" s="5" t="inlineStr">
        <is>
          <t>CCAJ-SC39/115/2023</t>
        </is>
      </c>
      <c r="B910" s="6" t="n">
        <v>44996.41486505787</v>
      </c>
      <c r="C910" s="5" t="inlineStr">
        <is>
          <t>1386 EINAR CHOQUETIJLLA - COBRADOR</t>
        </is>
      </c>
      <c r="D910" s="7" t="n"/>
      <c r="E910" s="8" t="n"/>
      <c r="F910" s="9" t="n">
        <v>2020</v>
      </c>
      <c r="I910" s="10" t="inlineStr">
        <is>
          <t>EFECTIVO</t>
        </is>
      </c>
      <c r="J910" s="8" t="inlineStr">
        <is>
          <t>4309 RODRIGO RAMOS - T03</t>
        </is>
      </c>
    </row>
    <row r="911">
      <c r="A911" s="5" t="inlineStr">
        <is>
          <t>CCAJ-SC39/115/2023</t>
        </is>
      </c>
      <c r="B911" s="6" t="n">
        <v>44996.41486505787</v>
      </c>
      <c r="C911" s="5" t="inlineStr">
        <is>
          <t>1386 EINAR CHOQUETIJLLA - COBRADOR</t>
        </is>
      </c>
      <c r="D911" s="7" t="n"/>
      <c r="E911" s="8" t="n"/>
      <c r="F911" s="9" t="n">
        <v>11666.2</v>
      </c>
      <c r="I911" s="10" t="inlineStr">
        <is>
          <t>EFECTIVO</t>
        </is>
      </c>
      <c r="J911" s="8" t="inlineStr">
        <is>
          <t>4309 RODRIGO RAMOS - T07</t>
        </is>
      </c>
    </row>
    <row r="912">
      <c r="A912" s="5" t="inlineStr">
        <is>
          <t>CCAJ-SC39/115/2023</t>
        </is>
      </c>
      <c r="B912" s="6" t="n">
        <v>44996.41486505787</v>
      </c>
      <c r="C912" s="5" t="inlineStr">
        <is>
          <t>1386 EINAR CHOQUETIJLLA - COBRADOR</t>
        </is>
      </c>
      <c r="D912" s="7" t="n"/>
      <c r="E912" s="8" t="n"/>
      <c r="F912" s="9" t="n">
        <v>4508.5</v>
      </c>
      <c r="I912" s="10" t="inlineStr">
        <is>
          <t>EFECTIVO</t>
        </is>
      </c>
      <c r="J912" s="8" t="inlineStr">
        <is>
          <t>4309 RODRIGO RAMOS - T11</t>
        </is>
      </c>
    </row>
    <row r="913">
      <c r="A913" s="5" t="inlineStr">
        <is>
          <t>CCAJ-SC39/115/2023</t>
        </is>
      </c>
      <c r="B913" s="6" t="n">
        <v>44996.41486505787</v>
      </c>
      <c r="C913" s="5" t="inlineStr">
        <is>
          <t>1386 EINAR CHOQUETIJLLA - COBRADOR</t>
        </is>
      </c>
      <c r="D913" s="7" t="n"/>
      <c r="E913" s="8" t="n"/>
      <c r="F913" s="9" t="n">
        <v>6177</v>
      </c>
      <c r="I913" s="10" t="inlineStr">
        <is>
          <t>EFECTIVO</t>
        </is>
      </c>
      <c r="J913" s="8" t="inlineStr">
        <is>
          <t>4309 RODRIGO RAMOS - T14</t>
        </is>
      </c>
    </row>
    <row r="914">
      <c r="A914" s="5" t="inlineStr">
        <is>
          <t>CCAJ-SC39/115/2023</t>
        </is>
      </c>
      <c r="B914" s="6" t="n">
        <v>44996.41486505787</v>
      </c>
      <c r="C914" s="5" t="inlineStr">
        <is>
          <t>1386 EINAR CHOQUETIJLLA - COBRADOR</t>
        </is>
      </c>
      <c r="D914" s="7" t="n"/>
      <c r="E914" s="8" t="n"/>
      <c r="F914" s="9" t="n">
        <v>34690.6</v>
      </c>
      <c r="I914" s="10" t="inlineStr">
        <is>
          <t>EFECTIVO</t>
        </is>
      </c>
      <c r="J914" s="8" t="inlineStr">
        <is>
          <t>4309 RODRIGO RAMOS - T18</t>
        </is>
      </c>
    </row>
    <row r="915">
      <c r="A915" s="5" t="inlineStr">
        <is>
          <t>CCAJ-SC39/115/2023</t>
        </is>
      </c>
      <c r="B915" s="6" t="n">
        <v>44996.41486505787</v>
      </c>
      <c r="C915" s="5" t="inlineStr">
        <is>
          <t>1386 EINAR CHOQUETIJLLA - COBRADOR</t>
        </is>
      </c>
      <c r="D915" s="7" t="n"/>
      <c r="E915" s="8" t="n"/>
      <c r="F915" s="9" t="n">
        <v>19801.2</v>
      </c>
      <c r="I915" s="10" t="inlineStr">
        <is>
          <t>EFECTIVO</t>
        </is>
      </c>
      <c r="J915" s="8" t="inlineStr">
        <is>
          <t>4309 RODRIGO RAMOS - T19</t>
        </is>
      </c>
    </row>
    <row r="916">
      <c r="A916" s="11" t="inlineStr">
        <is>
          <t>SAP</t>
        </is>
      </c>
      <c r="B916" s="3" t="n"/>
      <c r="C916" s="3" t="n"/>
      <c r="D916" s="20">
        <f>198621.24+696</f>
        <v/>
      </c>
      <c r="E916" s="8" t="n"/>
      <c r="F916" s="26">
        <f>SUM(F898:G915)</f>
        <v/>
      </c>
      <c r="H916" s="9" t="n"/>
      <c r="I916" s="5" t="n"/>
      <c r="J916" s="5" t="n"/>
    </row>
    <row r="917" ht="15.75" customHeight="1">
      <c r="A917" s="13" t="inlineStr">
        <is>
          <t>FECHA</t>
        </is>
      </c>
      <c r="B917" s="13" t="inlineStr">
        <is>
          <t>CIERRE DE CAJA</t>
        </is>
      </c>
      <c r="C917" s="13" t="inlineStr">
        <is>
          <t>IMPORTE</t>
        </is>
      </c>
      <c r="D917" s="32" t="n"/>
      <c r="E917" s="15" t="n"/>
      <c r="H917" s="9" t="n"/>
      <c r="I917" s="5" t="n"/>
      <c r="J917" s="5" t="n"/>
    </row>
    <row r="918" ht="15.75" customHeight="1">
      <c r="A918" s="5" t="n"/>
      <c r="B918" s="6" t="n"/>
      <c r="C918" s="5" t="n"/>
      <c r="D918" s="32" t="n">
        <v>112925167</v>
      </c>
      <c r="E918" s="15" t="n">
        <v>112925279</v>
      </c>
      <c r="H918" s="9" t="n"/>
      <c r="I918" s="10" t="n"/>
      <c r="J918" s="8" t="n"/>
    </row>
    <row r="919" ht="15.75" customHeight="1">
      <c r="A919" s="5" t="n"/>
      <c r="B919" s="6" t="n"/>
      <c r="C919" s="5" t="n"/>
      <c r="D919" s="32" t="inlineStr">
        <is>
          <t>112925167</t>
        </is>
      </c>
      <c r="E919" s="15" t="inlineStr">
        <is>
          <t>112925186</t>
        </is>
      </c>
      <c r="H919" s="9" t="n"/>
      <c r="I919" s="10" t="n"/>
      <c r="J919" s="8" t="n"/>
    </row>
    <row r="920">
      <c r="A920" s="5" t="n"/>
      <c r="B920" s="6" t="n"/>
      <c r="C920" s="5" t="n"/>
      <c r="D920" s="7" t="n"/>
      <c r="E920" s="8" t="n"/>
      <c r="H920" s="9" t="n"/>
      <c r="I920" s="10" t="n"/>
      <c r="J920" s="8" t="n"/>
    </row>
    <row r="921">
      <c r="A921" s="5" t="inlineStr">
        <is>
          <t>CCAJ-SC39/116/20</t>
        </is>
      </c>
      <c r="B921" s="6" t="n">
        <v>44996.67599542824</v>
      </c>
      <c r="C921" s="5" t="inlineStr">
        <is>
          <t xml:space="preserve">1386 EINAR CHOQUETIJLLA - </t>
        </is>
      </c>
      <c r="D921" s="17" t="n">
        <v>51167618148</v>
      </c>
      <c r="E921" s="5" t="inlineStr">
        <is>
          <t>BANCO INDUSTRIAL-100070049</t>
        </is>
      </c>
      <c r="H921" s="9" t="n">
        <v>813.36</v>
      </c>
      <c r="I921" s="5" t="inlineStr">
        <is>
          <t>DEPÓSITO BANCARIO</t>
        </is>
      </c>
      <c r="J921" s="8" t="inlineStr">
        <is>
          <t>1972 FLAVIA GALEAN MALLON</t>
        </is>
      </c>
    </row>
    <row r="922">
      <c r="A922" s="5" t="inlineStr">
        <is>
          <t>CCAJ-SC39/116/2023</t>
        </is>
      </c>
      <c r="B922" s="6" t="n">
        <v>44996.67599542824</v>
      </c>
      <c r="C922" s="5" t="inlineStr">
        <is>
          <t>1386 EINAR CHOQUETIJLLA - COBRADOR</t>
        </is>
      </c>
      <c r="D922" s="17" t="inlineStr">
        <is>
          <t>112925177</t>
        </is>
      </c>
      <c r="E922" s="5" t="inlineStr">
        <is>
          <t>112925196</t>
        </is>
      </c>
      <c r="H922" s="9" t="n">
        <v>3215.42</v>
      </c>
      <c r="I922" s="5" t="inlineStr">
        <is>
          <t>DEPÓSITO BANCARIO</t>
        </is>
      </c>
      <c r="J922" s="8" t="inlineStr">
        <is>
          <t>1972 FLAVIA GALEAN MALLON</t>
        </is>
      </c>
    </row>
    <row r="923">
      <c r="A923" s="5" t="inlineStr">
        <is>
          <t>CCAJ-SC39/116/2023</t>
        </is>
      </c>
      <c r="B923" s="6" t="n">
        <v>44996.67599542824</v>
      </c>
      <c r="C923" s="5" t="inlineStr">
        <is>
          <t>1386 EINAR CHOQUETIJLLA - COBRADOR</t>
        </is>
      </c>
      <c r="D923" s="17" t="n">
        <v>45123379995</v>
      </c>
      <c r="E923" s="5" t="inlineStr">
        <is>
          <t>BANCO INDUSTRIAL-100070049</t>
        </is>
      </c>
      <c r="H923" s="9" t="n">
        <v>595.02</v>
      </c>
      <c r="I923" s="5" t="inlineStr">
        <is>
          <t>DEPÓSITO BANCARIO</t>
        </is>
      </c>
      <c r="J923" s="8" t="inlineStr">
        <is>
          <t>1972 FLAVIA GALEAN MALLON</t>
        </is>
      </c>
    </row>
    <row r="924">
      <c r="A924" s="5" t="inlineStr">
        <is>
          <t>CCAJ-SC39/116/2023</t>
        </is>
      </c>
      <c r="B924" s="6" t="n">
        <v>44996.67599542824</v>
      </c>
      <c r="C924" s="5" t="inlineStr">
        <is>
          <t>1386 EINAR CHOQUETIJLLA - COBRADOR</t>
        </is>
      </c>
      <c r="D924" s="17" t="n">
        <v>45143607219</v>
      </c>
      <c r="E924" s="5" t="inlineStr">
        <is>
          <t>BANCO INDUSTRIAL-100070049</t>
        </is>
      </c>
      <c r="H924" s="9" t="n">
        <v>14261.6</v>
      </c>
      <c r="I924" s="5" t="inlineStr">
        <is>
          <t>DEPÓSITO BANCARIO</t>
        </is>
      </c>
      <c r="J924" s="8" t="inlineStr">
        <is>
          <t>1972 FLAVIA GALEAN MALLON</t>
        </is>
      </c>
    </row>
    <row r="925">
      <c r="A925" s="5" t="inlineStr">
        <is>
          <t>CCAJ-SC39/116/2023</t>
        </is>
      </c>
      <c r="B925" s="6" t="n">
        <v>44996.67599542824</v>
      </c>
      <c r="C925" s="5" t="inlineStr">
        <is>
          <t>1386 EINAR CHOQUETIJLLA - COBRADOR</t>
        </is>
      </c>
      <c r="D925" s="17" t="n">
        <v>45163332870</v>
      </c>
      <c r="E925" s="5" t="inlineStr">
        <is>
          <t>BANCO INDUSTRIAL-100070049</t>
        </is>
      </c>
      <c r="H925" s="9" t="n">
        <v>27661</v>
      </c>
      <c r="I925" s="5" t="inlineStr">
        <is>
          <t>DEPÓSITO BANCARIO</t>
        </is>
      </c>
      <c r="J925" s="8" t="inlineStr">
        <is>
          <t>1972 FLAVIA GALEAN MALLON</t>
        </is>
      </c>
    </row>
    <row r="926">
      <c r="A926" s="5" t="inlineStr">
        <is>
          <t>CCAJ-SC39/116/2023</t>
        </is>
      </c>
      <c r="B926" s="6" t="n">
        <v>44996.67599542824</v>
      </c>
      <c r="C926" s="5" t="inlineStr">
        <is>
          <t>1386 EINAR CHOQUETIJLLA - COBRADOR</t>
        </is>
      </c>
      <c r="D926" s="17" t="n">
        <v>45113394849</v>
      </c>
      <c r="E926" s="5" t="inlineStr">
        <is>
          <t>BANCO INDUSTRIAL-100070049</t>
        </is>
      </c>
      <c r="H926" s="9" t="n">
        <v>5339.4</v>
      </c>
      <c r="I926" s="5" t="inlineStr">
        <is>
          <t>DEPÓSITO BANCARIO</t>
        </is>
      </c>
      <c r="J926" s="8" t="inlineStr">
        <is>
          <t>1972 FLAVIA GALEAN MALLON</t>
        </is>
      </c>
    </row>
    <row r="927">
      <c r="A927" s="5" t="inlineStr">
        <is>
          <t>CCAJ-SC39/116/2023</t>
        </is>
      </c>
      <c r="B927" s="6" t="n">
        <v>44996.67599542824</v>
      </c>
      <c r="C927" s="5" t="inlineStr">
        <is>
          <t>1386 EINAR CHOQUETIJLLA - COBRADOR</t>
        </is>
      </c>
      <c r="D927" s="7" t="n">
        <v>469662</v>
      </c>
      <c r="E927" s="5" t="inlineStr">
        <is>
          <t>BANCO INDUSTRIAL-100070049</t>
        </is>
      </c>
      <c r="H927" s="9" t="n">
        <v>10198</v>
      </c>
      <c r="I927" s="5" t="inlineStr">
        <is>
          <t>DEPÓSITO BANCARIO</t>
        </is>
      </c>
      <c r="J927" s="8" t="inlineStr">
        <is>
          <t>1973 BASILIA CRUZ AJARACHI</t>
        </is>
      </c>
    </row>
    <row r="928">
      <c r="A928" s="5" t="inlineStr">
        <is>
          <t>CCAJ-SC39/116/2023</t>
        </is>
      </c>
      <c r="B928" s="6" t="n">
        <v>44996.67599542824</v>
      </c>
      <c r="C928" s="5" t="inlineStr">
        <is>
          <t>1386 EINAR CHOQUETIJLLA - COBRADOR</t>
        </is>
      </c>
      <c r="D928" s="7" t="n">
        <v>419226</v>
      </c>
      <c r="E928" s="5" t="inlineStr">
        <is>
          <t>BANCO INDUSTRIAL-100070049</t>
        </is>
      </c>
      <c r="H928" s="9" t="n">
        <v>3780</v>
      </c>
      <c r="I928" s="5" t="inlineStr">
        <is>
          <t>DEPÓSITO BANCARIO</t>
        </is>
      </c>
      <c r="J928" s="5" t="inlineStr">
        <is>
          <t>3046 CLAUDIA ELEN CASTRO DELGADILLO</t>
        </is>
      </c>
    </row>
    <row r="929">
      <c r="A929" s="5" t="inlineStr">
        <is>
          <t>CCAJ-SC39/116/2023</t>
        </is>
      </c>
      <c r="B929" s="6" t="n">
        <v>44996.67599542824</v>
      </c>
      <c r="C929" s="5" t="inlineStr">
        <is>
          <t>1386 EINAR CHOQUETIJLLA - COBRADOR</t>
        </is>
      </c>
      <c r="D929" s="7" t="n">
        <v>426318</v>
      </c>
      <c r="E929" s="5" t="inlineStr">
        <is>
          <t>BANCO INDUSTRIAL-100070049</t>
        </is>
      </c>
      <c r="H929" s="9" t="n">
        <v>53927.7</v>
      </c>
      <c r="I929" s="5" t="inlineStr">
        <is>
          <t>DEPÓSITO BANCARIO</t>
        </is>
      </c>
      <c r="J929" s="5" t="inlineStr">
        <is>
          <t>4863 MOISES MENACHO MONTAÑO</t>
        </is>
      </c>
    </row>
    <row r="930">
      <c r="A930" s="5" t="inlineStr">
        <is>
          <t>CCAJ-SC39/116/2023</t>
        </is>
      </c>
      <c r="B930" s="6" t="n">
        <v>44996.67599542824</v>
      </c>
      <c r="C930" s="5" t="inlineStr">
        <is>
          <t>1386 EINAR CHOQUETIJLLA - COBRADOR</t>
        </is>
      </c>
      <c r="D930" s="17" t="n">
        <v>45123373841</v>
      </c>
      <c r="E930" s="5" t="inlineStr">
        <is>
          <t>BANCO INDUSTRIAL-100070049</t>
        </is>
      </c>
      <c r="H930" s="9" t="n">
        <v>2958.63</v>
      </c>
      <c r="I930" s="5" t="inlineStr">
        <is>
          <t>DEPÓSITO BANCARIO</t>
        </is>
      </c>
      <c r="J930" s="5" t="inlineStr">
        <is>
          <t>4307 PEDRO GALARZA TERCEROS</t>
        </is>
      </c>
    </row>
    <row r="931">
      <c r="A931" s="5" t="inlineStr">
        <is>
          <t>CCAJ-SC39/116/2023</t>
        </is>
      </c>
      <c r="B931" s="6" t="n">
        <v>44996.67599542824</v>
      </c>
      <c r="C931" s="5" t="inlineStr">
        <is>
          <t>1386 EINAR CHOQUETIJLLA - COBRADOR</t>
        </is>
      </c>
      <c r="D931" s="17" t="n">
        <v>45123373841</v>
      </c>
      <c r="E931" s="5" t="inlineStr">
        <is>
          <t>BANCO INDUSTRIAL-100070049</t>
        </is>
      </c>
      <c r="H931" s="9" t="n">
        <v>2393.62</v>
      </c>
      <c r="I931" s="5" t="inlineStr">
        <is>
          <t>DEPÓSITO BANCARIO</t>
        </is>
      </c>
      <c r="J931" s="5" t="inlineStr">
        <is>
          <t>4307 PEDRO GALARZA TERCEROS</t>
        </is>
      </c>
    </row>
    <row r="932">
      <c r="A932" s="5" t="inlineStr">
        <is>
          <t>CCAJ-SC39/116/2023</t>
        </is>
      </c>
      <c r="B932" s="6" t="n">
        <v>44996.67599542824</v>
      </c>
      <c r="C932" s="5" t="inlineStr">
        <is>
          <t>1386 EINAR CHOQUETIJLLA - COBRADOR</t>
        </is>
      </c>
      <c r="D932" s="17" t="n">
        <v>45123373841</v>
      </c>
      <c r="E932" s="5" t="inlineStr">
        <is>
          <t>BANCO INDUSTRIAL-100070049</t>
        </is>
      </c>
      <c r="H932" s="9" t="n">
        <v>1267.16</v>
      </c>
      <c r="I932" s="5" t="inlineStr">
        <is>
          <t>DEPÓSITO BANCARIO</t>
        </is>
      </c>
      <c r="J932" s="5" t="inlineStr">
        <is>
          <t>4307 PEDRO GALARZA TERCEROS</t>
        </is>
      </c>
    </row>
    <row r="933">
      <c r="A933" s="5" t="inlineStr">
        <is>
          <t>CCAJ-SC39/116/2023</t>
        </is>
      </c>
      <c r="B933" s="6" t="n">
        <v>44996.67599542824</v>
      </c>
      <c r="C933" s="5" t="inlineStr">
        <is>
          <t>1386 EINAR CHOQUETIJLLA - COBRADOR</t>
        </is>
      </c>
      <c r="D933" s="17" t="n">
        <v>45123373841</v>
      </c>
      <c r="E933" s="5" t="inlineStr">
        <is>
          <t>BANCO INDUSTRIAL-100070049</t>
        </is>
      </c>
      <c r="H933" s="9" t="n">
        <v>916.5</v>
      </c>
      <c r="I933" s="5" t="inlineStr">
        <is>
          <t>DEPÓSITO BANCARIO</t>
        </is>
      </c>
      <c r="J933" s="5" t="inlineStr">
        <is>
          <t>4307 PEDRO GALARZA TERCEROS</t>
        </is>
      </c>
    </row>
    <row r="934">
      <c r="A934" s="5" t="inlineStr">
        <is>
          <t>CCAJ-SC39/116/2023</t>
        </is>
      </c>
      <c r="B934" s="6" t="n">
        <v>44996.67599542824</v>
      </c>
      <c r="C934" s="5" t="inlineStr">
        <is>
          <t>1386 EINAR CHOQUETIJLLA - COBRADOR</t>
        </is>
      </c>
      <c r="D934" s="17" t="n">
        <v>45113389457</v>
      </c>
      <c r="E934" s="5" t="inlineStr">
        <is>
          <t>BANCO INDUSTRIAL-100070049</t>
        </is>
      </c>
      <c r="H934" s="9" t="n">
        <v>7983.69</v>
      </c>
      <c r="I934" s="5" t="inlineStr">
        <is>
          <t>DEPÓSITO BANCARIO</t>
        </is>
      </c>
      <c r="J934" s="5" t="inlineStr">
        <is>
          <t>4307 PEDRO GALARZA TERCEROS</t>
        </is>
      </c>
    </row>
    <row r="935">
      <c r="A935" s="5" t="inlineStr">
        <is>
          <t>CCAJ-SC39/116/2023</t>
        </is>
      </c>
      <c r="B935" s="6" t="n">
        <v>44996.67599542824</v>
      </c>
      <c r="C935" s="5" t="inlineStr">
        <is>
          <t>1386 EINAR CHOQUETIJLLA - COBRADOR</t>
        </is>
      </c>
      <c r="D935" s="17" t="n">
        <v>45113389457</v>
      </c>
      <c r="E935" s="5" t="inlineStr">
        <is>
          <t>BANCO INDUSTRIAL-100070049</t>
        </is>
      </c>
      <c r="H935" s="9" t="n">
        <v>11732.53</v>
      </c>
      <c r="I935" s="5" t="inlineStr">
        <is>
          <t>DEPÓSITO BANCARIO</t>
        </is>
      </c>
      <c r="J935" s="5" t="inlineStr">
        <is>
          <t>4307 PEDRO GALARZA TERCEROS</t>
        </is>
      </c>
    </row>
    <row r="936">
      <c r="A936" s="5" t="inlineStr">
        <is>
          <t>CCAJ-SC39/116/2023</t>
        </is>
      </c>
      <c r="B936" s="6" t="n">
        <v>44996.67599542824</v>
      </c>
      <c r="C936" s="5" t="inlineStr">
        <is>
          <t>1386 EINAR CHOQUETIJLLA - COBRADOR</t>
        </is>
      </c>
      <c r="D936" s="17" t="n">
        <v>45113389457</v>
      </c>
      <c r="E936" s="5" t="inlineStr">
        <is>
          <t>BANCO INDUSTRIAL-100070049</t>
        </is>
      </c>
      <c r="H936" s="9" t="n">
        <v>3118.61</v>
      </c>
      <c r="I936" s="5" t="inlineStr">
        <is>
          <t>DEPÓSITO BANCARIO</t>
        </is>
      </c>
      <c r="J936" s="5" t="inlineStr">
        <is>
          <t>4307 PEDRO GALARZA TERCEROS</t>
        </is>
      </c>
    </row>
    <row r="937">
      <c r="A937" s="5" t="inlineStr">
        <is>
          <t>CCAJ-SC39/116/2023</t>
        </is>
      </c>
      <c r="B937" s="6" t="n">
        <v>44996.67599542824</v>
      </c>
      <c r="C937" s="5" t="inlineStr">
        <is>
          <t>1386 EINAR CHOQUETIJLLA - COBRADOR</t>
        </is>
      </c>
      <c r="D937" s="17" t="n">
        <v>45113389457</v>
      </c>
      <c r="E937" s="5" t="inlineStr">
        <is>
          <t>BANCO INDUSTRIAL-100070049</t>
        </is>
      </c>
      <c r="H937" s="9" t="n">
        <v>4314.77</v>
      </c>
      <c r="I937" s="5" t="inlineStr">
        <is>
          <t>DEPÓSITO BANCARIO</t>
        </is>
      </c>
      <c r="J937" s="5" t="inlineStr">
        <is>
          <t>4307 PEDRO GALARZA TERCEROS</t>
        </is>
      </c>
    </row>
    <row r="938">
      <c r="A938" s="5" t="inlineStr">
        <is>
          <t>CCAJ-SC39/116/2023</t>
        </is>
      </c>
      <c r="B938" s="6" t="n">
        <v>44996.67599542824</v>
      </c>
      <c r="C938" s="5" t="inlineStr">
        <is>
          <t>1386 EINAR CHOQUETIJLLA - COBRADOR</t>
        </is>
      </c>
      <c r="D938" s="17" t="n">
        <v>45113389457</v>
      </c>
      <c r="E938" s="5" t="inlineStr">
        <is>
          <t>BANCO INDUSTRIAL-100070049</t>
        </is>
      </c>
      <c r="H938" s="9" t="n">
        <v>7403.2</v>
      </c>
      <c r="I938" s="5" t="inlineStr">
        <is>
          <t>DEPÓSITO BANCARIO</t>
        </is>
      </c>
      <c r="J938" s="5" t="inlineStr">
        <is>
          <t>4307 PEDRO GALARZA TERCEROS</t>
        </is>
      </c>
    </row>
    <row r="939">
      <c r="A939" s="5" t="inlineStr">
        <is>
          <t>CCAJ-SC39/116/2023</t>
        </is>
      </c>
      <c r="B939" s="6" t="n">
        <v>44996.67599542824</v>
      </c>
      <c r="C939" s="5" t="inlineStr">
        <is>
          <t>1386 EINAR CHOQUETIJLLA - COBRADOR</t>
        </is>
      </c>
      <c r="D939" s="17" t="n">
        <v>45173295131</v>
      </c>
      <c r="E939" s="5" t="inlineStr">
        <is>
          <t>BANCO INDUSTRIAL-100070049</t>
        </is>
      </c>
      <c r="H939" s="9" t="n">
        <v>2223.54</v>
      </c>
      <c r="I939" s="5" t="inlineStr">
        <is>
          <t>DEPÓSITO BANCARIO</t>
        </is>
      </c>
      <c r="J939" s="5" t="inlineStr">
        <is>
          <t>4307 PEDRO GALARZA TERCEROS</t>
        </is>
      </c>
    </row>
    <row r="940">
      <c r="A940" s="5" t="inlineStr">
        <is>
          <t>CCAJ-SC39/116/2023</t>
        </is>
      </c>
      <c r="B940" s="6" t="n">
        <v>44996.67599542824</v>
      </c>
      <c r="C940" s="5" t="inlineStr">
        <is>
          <t>1386 EINAR CHOQUETIJLLA - COBRADOR</t>
        </is>
      </c>
      <c r="D940" s="17" t="n">
        <v>45173295131</v>
      </c>
      <c r="E940" s="5" t="inlineStr">
        <is>
          <t>BANCO INDUSTRIAL-100070049</t>
        </is>
      </c>
      <c r="H940" s="9" t="n">
        <v>288.72</v>
      </c>
      <c r="I940" s="5" t="inlineStr">
        <is>
          <t>DEPÓSITO BANCARIO</t>
        </is>
      </c>
      <c r="J940" s="5" t="inlineStr">
        <is>
          <t>4307 PEDRO GALARZA TERCEROS</t>
        </is>
      </c>
    </row>
    <row r="941">
      <c r="A941" s="5" t="inlineStr">
        <is>
          <t>CCAJ-SC39/116/2023</t>
        </is>
      </c>
      <c r="B941" s="6" t="n">
        <v>44996.67599542824</v>
      </c>
      <c r="C941" s="5" t="inlineStr">
        <is>
          <t>1386 EINAR CHOQUETIJLLA - COBRADOR</t>
        </is>
      </c>
      <c r="D941" s="17" t="n">
        <v>45173295131</v>
      </c>
      <c r="E941" s="5" t="inlineStr">
        <is>
          <t>BANCO INDUSTRIAL-100070049</t>
        </is>
      </c>
      <c r="H941" s="9" t="n">
        <v>788.4</v>
      </c>
      <c r="I941" s="5" t="inlineStr">
        <is>
          <t>DEPÓSITO BANCARIO</t>
        </is>
      </c>
      <c r="J941" s="5" t="inlineStr">
        <is>
          <t>4307 PEDRO GALARZA TERCEROS</t>
        </is>
      </c>
    </row>
    <row r="942">
      <c r="A942" s="5" t="inlineStr">
        <is>
          <t>CCAJ-SC39/116/2023</t>
        </is>
      </c>
      <c r="B942" s="6" t="n">
        <v>44996.67599542824</v>
      </c>
      <c r="C942" s="5" t="inlineStr">
        <is>
          <t>1386 EINAR CHOQUETIJLLA - COBRADOR</t>
        </is>
      </c>
      <c r="D942" s="17" t="n">
        <v>45173295131</v>
      </c>
      <c r="E942" s="5" t="inlineStr">
        <is>
          <t>BANCO INDUSTRIAL-100070049</t>
        </is>
      </c>
      <c r="H942" s="9" t="n">
        <v>315.72</v>
      </c>
      <c r="I942" s="5" t="inlineStr">
        <is>
          <t>DEPÓSITO BANCARIO</t>
        </is>
      </c>
      <c r="J942" s="5" t="inlineStr">
        <is>
          <t>4307 PEDRO GALARZA TERCEROS</t>
        </is>
      </c>
    </row>
    <row r="943">
      <c r="A943" s="5" t="inlineStr">
        <is>
          <t>CCAJ-SC39/116/2023</t>
        </is>
      </c>
      <c r="B943" s="6" t="n">
        <v>44996.67599542824</v>
      </c>
      <c r="C943" s="5" t="inlineStr">
        <is>
          <t>1386 EINAR CHOQUETIJLLA - COBRADOR</t>
        </is>
      </c>
      <c r="D943" s="17" t="n">
        <v>45143601685</v>
      </c>
      <c r="E943" s="5" t="inlineStr">
        <is>
          <t>BANCO INDUSTRIAL-100070049</t>
        </is>
      </c>
      <c r="H943" s="9" t="n">
        <v>1224.53</v>
      </c>
      <c r="I943" s="5" t="inlineStr">
        <is>
          <t>DEPÓSITO BANCARIO</t>
        </is>
      </c>
      <c r="J943" s="5" t="inlineStr">
        <is>
          <t>4307 PEDRO GALARZA TERCEROS</t>
        </is>
      </c>
    </row>
    <row r="944">
      <c r="A944" s="5" t="inlineStr">
        <is>
          <t>CCAJ-SC39/116/2023</t>
        </is>
      </c>
      <c r="B944" s="6" t="n">
        <v>44996.67599542824</v>
      </c>
      <c r="C944" s="5" t="inlineStr">
        <is>
          <t>1386 EINAR CHOQUETIJLLA - COBRADOR</t>
        </is>
      </c>
      <c r="D944" s="17" t="n">
        <v>45143601685</v>
      </c>
      <c r="E944" s="5" t="inlineStr">
        <is>
          <t>BANCO INDUSTRIAL-100070049</t>
        </is>
      </c>
      <c r="H944" s="9" t="n">
        <v>3350.83</v>
      </c>
      <c r="I944" s="5" t="inlineStr">
        <is>
          <t>DEPÓSITO BANCARIO</t>
        </is>
      </c>
      <c r="J944" s="5" t="inlineStr">
        <is>
          <t>4307 PEDRO GALARZA TERCEROS</t>
        </is>
      </c>
    </row>
    <row r="945">
      <c r="A945" s="5" t="inlineStr">
        <is>
          <t>CCAJ-SC39/116/2023</t>
        </is>
      </c>
      <c r="B945" s="6" t="n">
        <v>44996.67599542824</v>
      </c>
      <c r="C945" s="5" t="inlineStr">
        <is>
          <t>1386 EINAR CHOQUETIJLLA - COBRADOR</t>
        </is>
      </c>
      <c r="D945" s="17" t="n">
        <v>45143601685</v>
      </c>
      <c r="E945" s="5" t="inlineStr">
        <is>
          <t>BANCO INDUSTRIAL-100070049</t>
        </is>
      </c>
      <c r="H945" s="9" t="n">
        <v>1397.2</v>
      </c>
      <c r="I945" s="5" t="inlineStr">
        <is>
          <t>DEPÓSITO BANCARIO</t>
        </is>
      </c>
      <c r="J945" s="5" t="inlineStr">
        <is>
          <t>4307 PEDRO GALARZA TERCEROS</t>
        </is>
      </c>
    </row>
    <row r="946">
      <c r="A946" s="5" t="inlineStr">
        <is>
          <t>CCAJ-SC39/116/2023</t>
        </is>
      </c>
      <c r="B946" s="6" t="n">
        <v>44996.67599542824</v>
      </c>
      <c r="C946" s="5" t="inlineStr">
        <is>
          <t>1386 EINAR CHOQUETIJLLA - COBRADOR</t>
        </is>
      </c>
      <c r="D946" s="17" t="n">
        <v>45123379516</v>
      </c>
      <c r="E946" s="5" t="inlineStr">
        <is>
          <t>BANCO INDUSTRIAL-100070049</t>
        </is>
      </c>
      <c r="H946" s="9" t="n">
        <v>1108.3</v>
      </c>
      <c r="I946" s="5" t="inlineStr">
        <is>
          <t>DEPÓSITO BANCARIO</t>
        </is>
      </c>
      <c r="J946" s="5" t="inlineStr">
        <is>
          <t>4307 PEDRO GALARZA TERCEROS</t>
        </is>
      </c>
    </row>
    <row r="947">
      <c r="A947" s="5" t="inlineStr">
        <is>
          <t>CCAJ-SC39/116/2023</t>
        </is>
      </c>
      <c r="B947" s="6" t="n">
        <v>44996.67599542824</v>
      </c>
      <c r="C947" s="5" t="inlineStr">
        <is>
          <t>1386 EINAR CHOQUETIJLLA - COBRADOR</t>
        </is>
      </c>
      <c r="D947" s="17" t="n">
        <v>45143601685</v>
      </c>
      <c r="E947" s="5" t="inlineStr">
        <is>
          <t>BANCO INDUSTRIAL-100070049</t>
        </is>
      </c>
      <c r="H947" s="9" t="n">
        <v>2611.86</v>
      </c>
      <c r="I947" s="5" t="inlineStr">
        <is>
          <t>DEPÓSITO BANCARIO</t>
        </is>
      </c>
      <c r="J947" s="5" t="inlineStr">
        <is>
          <t>4307 PEDRO GALARZA TERCEROS</t>
        </is>
      </c>
    </row>
    <row r="948">
      <c r="A948" s="5" t="inlineStr">
        <is>
          <t>CCAJ-SC39/116/2023</t>
        </is>
      </c>
      <c r="B948" s="6" t="n">
        <v>44996.67599542824</v>
      </c>
      <c r="C948" s="5" t="inlineStr">
        <is>
          <t>1386 EINAR CHOQUETIJLLA - COBRADOR</t>
        </is>
      </c>
      <c r="D948" s="17" t="n">
        <v>45143601685</v>
      </c>
      <c r="E948" s="5" t="inlineStr">
        <is>
          <t>BANCO INDUSTRIAL-100070049</t>
        </is>
      </c>
      <c r="H948" s="9" t="n">
        <v>4566.64</v>
      </c>
      <c r="I948" s="5" t="inlineStr">
        <is>
          <t>DEPÓSITO BANCARIO</t>
        </is>
      </c>
      <c r="J948" s="5" t="inlineStr">
        <is>
          <t>4307 PEDRO GALARZA TERCEROS</t>
        </is>
      </c>
    </row>
    <row r="949">
      <c r="A949" s="5" t="inlineStr">
        <is>
          <t>CCAJ-SC39/116/2023</t>
        </is>
      </c>
      <c r="B949" s="6" t="n">
        <v>44996.67599542824</v>
      </c>
      <c r="C949" s="5" t="inlineStr">
        <is>
          <t>1386 EINAR CHOQUETIJLLA - COBRADOR</t>
        </is>
      </c>
      <c r="D949" s="7" t="n"/>
      <c r="E949" s="8" t="n"/>
      <c r="F949" s="9" t="n">
        <v>6141.7</v>
      </c>
      <c r="I949" s="10" t="inlineStr">
        <is>
          <t>EFECTIVO</t>
        </is>
      </c>
      <c r="J949" s="8" t="inlineStr">
        <is>
          <t>2932 EUGENIO LOPEZ CESPEDES</t>
        </is>
      </c>
    </row>
    <row r="950">
      <c r="A950" s="5" t="inlineStr">
        <is>
          <t>CCAJ-SC39/116/2023</t>
        </is>
      </c>
      <c r="B950" s="6" t="n">
        <v>44996.67599542824</v>
      </c>
      <c r="C950" s="5" t="inlineStr">
        <is>
          <t>1386 EINAR CHOQUETIJLLA - COBRADOR</t>
        </is>
      </c>
      <c r="D950" s="7" t="n"/>
      <c r="E950" s="8" t="n"/>
      <c r="F950" s="9" t="n">
        <v>6100.7</v>
      </c>
      <c r="I950" s="10" t="inlineStr">
        <is>
          <t>EFECTIVO</t>
        </is>
      </c>
      <c r="J950" s="5" t="inlineStr">
        <is>
          <t>2994 CRISTIAN DEIBY PARDO VILLEGAS</t>
        </is>
      </c>
    </row>
    <row r="951">
      <c r="A951" s="5" t="inlineStr">
        <is>
          <t>CCAJ-SC39/116/2023</t>
        </is>
      </c>
      <c r="B951" s="6" t="n">
        <v>44996.67599542824</v>
      </c>
      <c r="C951" s="5" t="inlineStr">
        <is>
          <t>1386 EINAR CHOQUETIJLLA - COBRADOR</t>
        </is>
      </c>
      <c r="D951" s="7" t="n"/>
      <c r="E951" s="8" t="n"/>
      <c r="F951" s="9" t="n">
        <v>460</v>
      </c>
      <c r="I951" s="10" t="inlineStr">
        <is>
          <t>EFECTIVO</t>
        </is>
      </c>
      <c r="J951" s="8" t="inlineStr">
        <is>
          <t>4309 RODRIGO RAMOS - T03</t>
        </is>
      </c>
    </row>
    <row r="952">
      <c r="A952" s="5" t="inlineStr">
        <is>
          <t>CCAJ-SC39/116/2023</t>
        </is>
      </c>
      <c r="B952" s="6" t="n">
        <v>44996.67599542824</v>
      </c>
      <c r="C952" s="5" t="inlineStr">
        <is>
          <t>1386 EINAR CHOQUETIJLLA - COBRADOR</t>
        </is>
      </c>
      <c r="D952" s="7" t="n"/>
      <c r="E952" s="8" t="n"/>
      <c r="F952" s="9" t="n">
        <v>7474.9</v>
      </c>
      <c r="I952" s="10" t="inlineStr">
        <is>
          <t>EFECTIVO</t>
        </is>
      </c>
      <c r="J952" s="8" t="inlineStr">
        <is>
          <t>4309 RODRIGO RAMOS - T04</t>
        </is>
      </c>
    </row>
    <row r="953">
      <c r="A953" s="5" t="inlineStr">
        <is>
          <t>CCAJ-SC39/116/2023</t>
        </is>
      </c>
      <c r="B953" s="6" t="n">
        <v>44996.67599542824</v>
      </c>
      <c r="C953" s="5" t="inlineStr">
        <is>
          <t>1386 EINAR CHOQUETIJLLA - COBRADOR</t>
        </is>
      </c>
      <c r="D953" s="7" t="n"/>
      <c r="E953" s="8" t="n"/>
      <c r="F953" s="9" t="n">
        <v>2905.3</v>
      </c>
      <c r="I953" s="10" t="inlineStr">
        <is>
          <t>EFECTIVO</t>
        </is>
      </c>
      <c r="J953" s="8" t="inlineStr">
        <is>
          <t>4309 RODRIGO RAMOS - T05</t>
        </is>
      </c>
    </row>
    <row r="954">
      <c r="A954" s="5" t="inlineStr">
        <is>
          <t>CCAJ-SC39/116/2023</t>
        </is>
      </c>
      <c r="B954" s="6" t="n">
        <v>44996.67599542824</v>
      </c>
      <c r="C954" s="5" t="inlineStr">
        <is>
          <t>1386 EINAR CHOQUETIJLLA - COBRADOR</t>
        </is>
      </c>
      <c r="D954" s="7" t="n"/>
      <c r="E954" s="8" t="n"/>
      <c r="F954" s="9" t="n">
        <v>12613.4</v>
      </c>
      <c r="I954" s="10" t="inlineStr">
        <is>
          <t>EFECTIVO</t>
        </is>
      </c>
      <c r="J954" s="8" t="inlineStr">
        <is>
          <t>4309 RODRIGO RAMOS - T06</t>
        </is>
      </c>
    </row>
    <row r="955">
      <c r="A955" s="5" t="inlineStr">
        <is>
          <t>CCAJ-SC39/116/2023</t>
        </is>
      </c>
      <c r="B955" s="6" t="n">
        <v>44996.67599542824</v>
      </c>
      <c r="C955" s="5" t="inlineStr">
        <is>
          <t>1386 EINAR CHOQUETIJLLA - COBRADOR</t>
        </is>
      </c>
      <c r="D955" s="7" t="n"/>
      <c r="E955" s="8" t="n"/>
      <c r="F955" s="9" t="n">
        <v>13901.2</v>
      </c>
      <c r="I955" s="10" t="inlineStr">
        <is>
          <t>EFECTIVO</t>
        </is>
      </c>
      <c r="J955" s="8" t="inlineStr">
        <is>
          <t>4309 RODRIGO RAMOS - T20</t>
        </is>
      </c>
    </row>
    <row r="956">
      <c r="A956" s="5" t="inlineStr">
        <is>
          <t>CCAJ-SC39/116/2023</t>
        </is>
      </c>
      <c r="B956" s="6" t="n">
        <v>44996.67599542824</v>
      </c>
      <c r="C956" s="5" t="inlineStr">
        <is>
          <t>1386 EINAR CHOQUETIJLLA - COBRADOR</t>
        </is>
      </c>
      <c r="D956" s="7" t="n"/>
      <c r="E956" s="8" t="n"/>
      <c r="F956" s="9" t="n">
        <v>11699</v>
      </c>
      <c r="I956" s="10" t="inlineStr">
        <is>
          <t>EFECTIVO</t>
        </is>
      </c>
      <c r="J956" s="8" t="inlineStr">
        <is>
          <t>4309 RODRIGO RAMOS - T21</t>
        </is>
      </c>
    </row>
    <row r="957">
      <c r="A957" s="11" t="inlineStr">
        <is>
          <t>SAP</t>
        </is>
      </c>
      <c r="B957" s="3" t="n"/>
      <c r="C957" s="3" t="n"/>
      <c r="D957" s="7" t="n"/>
      <c r="E957" s="8" t="n"/>
      <c r="F957" s="26">
        <f>SUM(F921:G956)</f>
        <v/>
      </c>
      <c r="H957" s="9" t="n"/>
      <c r="I957" s="5" t="n"/>
      <c r="J957" s="5" t="n"/>
    </row>
    <row r="958" ht="15.75" customHeight="1">
      <c r="A958" s="13" t="inlineStr">
        <is>
          <t>FECHA</t>
        </is>
      </c>
      <c r="B958" s="13" t="inlineStr">
        <is>
          <t>CIERRE DE CAJA</t>
        </is>
      </c>
      <c r="C958" s="13" t="inlineStr">
        <is>
          <t>IMPORTE</t>
        </is>
      </c>
      <c r="D958" s="32" t="n">
        <v>112925168</v>
      </c>
      <c r="E958" s="15" t="n">
        <v>112925280</v>
      </c>
      <c r="H958" s="9" t="n"/>
      <c r="I958" s="5" t="n"/>
      <c r="J958" s="5" t="n"/>
    </row>
    <row r="959" ht="15.75" customHeight="1">
      <c r="A959" s="5" t="n"/>
      <c r="B959" s="6" t="n"/>
      <c r="C959" s="5" t="n"/>
      <c r="D959" s="32" t="n"/>
      <c r="E959" s="33" t="n"/>
      <c r="H959" s="9" t="n"/>
      <c r="I959" s="10" t="n"/>
      <c r="J959" s="8" t="n"/>
    </row>
    <row r="960">
      <c r="D960" t="inlineStr">
        <is>
          <t>112925168</t>
        </is>
      </c>
      <c r="E960" t="inlineStr">
        <is>
          <t>112925187</t>
        </is>
      </c>
    </row>
    <row r="961">
      <c r="A961" s="1" t="inlineStr">
        <is>
          <t>Cierre Caja</t>
        </is>
      </c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</row>
    <row r="962">
      <c r="A962" s="3" t="inlineStr">
        <is>
          <t>Del 13/03/2023</t>
        </is>
      </c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</row>
    <row r="963">
      <c r="A963" s="90" t="inlineStr">
        <is>
          <t>Cierre Caja</t>
        </is>
      </c>
      <c r="B963" s="90" t="inlineStr">
        <is>
          <t>Fecha</t>
        </is>
      </c>
      <c r="C963" s="90" t="inlineStr">
        <is>
          <t>Cajero</t>
        </is>
      </c>
      <c r="D963" s="90" t="inlineStr">
        <is>
          <t>Nro Voucher</t>
        </is>
      </c>
      <c r="E963" s="90" t="inlineStr">
        <is>
          <t>Nro Cuenta</t>
        </is>
      </c>
      <c r="F963" s="90" t="inlineStr">
        <is>
          <t>Tipo Ingreso</t>
        </is>
      </c>
      <c r="G963" s="91" t="n"/>
      <c r="H963" s="92" t="n"/>
      <c r="I963" s="90" t="inlineStr">
        <is>
          <t>TIPO DE INGRESO</t>
        </is>
      </c>
      <c r="J963" s="90" t="inlineStr">
        <is>
          <t>Cobrador</t>
        </is>
      </c>
    </row>
    <row r="964">
      <c r="A964" s="93" t="n"/>
      <c r="B964" s="93" t="n"/>
      <c r="C964" s="93" t="n"/>
      <c r="D964" s="93" t="n"/>
      <c r="E964" s="93" t="n"/>
      <c r="F964" s="4" t="inlineStr">
        <is>
          <t>EFECTIVO</t>
        </is>
      </c>
      <c r="G964" s="4" t="inlineStr">
        <is>
          <t>CHEQUE</t>
        </is>
      </c>
      <c r="H964" s="4" t="inlineStr">
        <is>
          <t>TRANSFERENCIA</t>
        </is>
      </c>
      <c r="I964" s="93" t="n"/>
      <c r="J964" s="93" t="n"/>
    </row>
    <row r="965">
      <c r="A965" s="5" t="inlineStr">
        <is>
          <t>CCAJ-SC39/117/2023</t>
        </is>
      </c>
      <c r="B965" s="6" t="n">
        <v>44998.4433816088</v>
      </c>
      <c r="C965" s="5" t="inlineStr">
        <is>
          <t>1386 EINAR CHOQUETIJLLA - COBRADOR</t>
        </is>
      </c>
      <c r="D965" s="10" t="n"/>
      <c r="E965" s="8" t="n"/>
      <c r="F965" s="9" t="n">
        <v>20188.6</v>
      </c>
      <c r="I965" s="10" t="inlineStr">
        <is>
          <t>EFECTIVO</t>
        </is>
      </c>
      <c r="J965" s="8" t="inlineStr">
        <is>
          <t>2551 EDMUNDO CAYANI M.</t>
        </is>
      </c>
    </row>
    <row r="966">
      <c r="A966" s="5" t="inlineStr">
        <is>
          <t>CCAJ-SC39/117/2023</t>
        </is>
      </c>
      <c r="B966" s="6" t="n">
        <v>44998.4433816088</v>
      </c>
      <c r="C966" s="5" t="inlineStr">
        <is>
          <t>1386 EINAR CHOQUETIJLLA - COBRADOR</t>
        </is>
      </c>
      <c r="D966" s="10" t="n"/>
      <c r="E966" s="8" t="n"/>
      <c r="F966" s="9" t="n">
        <v>3793</v>
      </c>
      <c r="I966" s="10" t="inlineStr">
        <is>
          <t>EFECTIVO</t>
        </is>
      </c>
      <c r="J966" s="5" t="inlineStr">
        <is>
          <t>2552 ALVARO JAVIER LOAYZA CACERES</t>
        </is>
      </c>
    </row>
    <row r="967">
      <c r="A967" s="5" t="inlineStr">
        <is>
          <t>CCAJ-SC39/117/2023</t>
        </is>
      </c>
      <c r="B967" s="6" t="n">
        <v>44998.4433816088</v>
      </c>
      <c r="C967" s="5" t="inlineStr">
        <is>
          <t>1386 EINAR CHOQUETIJLLA - COBRADOR</t>
        </is>
      </c>
      <c r="D967" s="10" t="n"/>
      <c r="E967" s="8" t="n"/>
      <c r="F967" s="9" t="n">
        <v>4800</v>
      </c>
      <c r="I967" s="10" t="inlineStr">
        <is>
          <t>EFECTIVO</t>
        </is>
      </c>
      <c r="J967" s="8" t="inlineStr">
        <is>
          <t>4309 RODRIGO RAMOS - T02</t>
        </is>
      </c>
    </row>
    <row r="968">
      <c r="A968" s="5" t="inlineStr">
        <is>
          <t>CCAJ-SC39/117/2023</t>
        </is>
      </c>
      <c r="B968" s="6" t="n">
        <v>44998.4433816088</v>
      </c>
      <c r="C968" s="5" t="inlineStr">
        <is>
          <t>1386 EINAR CHOQUETIJLLA - COBRADOR</t>
        </is>
      </c>
      <c r="D968" s="10" t="n"/>
      <c r="E968" s="8" t="n"/>
      <c r="F968" s="9" t="n">
        <v>13825.7</v>
      </c>
      <c r="I968" s="10" t="inlineStr">
        <is>
          <t>EFECTIVO</t>
        </is>
      </c>
      <c r="J968" s="8" t="inlineStr">
        <is>
          <t>4309 RODRIGO RAMOS - T07</t>
        </is>
      </c>
    </row>
    <row r="969">
      <c r="A969" s="5" t="inlineStr">
        <is>
          <t>CCAJ-SC39/117/2023</t>
        </is>
      </c>
      <c r="B969" s="6" t="n">
        <v>44998.4433816088</v>
      </c>
      <c r="C969" s="5" t="inlineStr">
        <is>
          <t>1386 EINAR CHOQUETIJLLA - COBRADOR</t>
        </is>
      </c>
      <c r="D969" s="10" t="n"/>
      <c r="E969" s="8" t="n"/>
      <c r="F969" s="9" t="n">
        <v>17229.4</v>
      </c>
      <c r="I969" s="10" t="inlineStr">
        <is>
          <t>EFECTIVO</t>
        </is>
      </c>
      <c r="J969" s="8" t="inlineStr">
        <is>
          <t>4309 RODRIGO RAMOS - T09</t>
        </is>
      </c>
    </row>
    <row r="970">
      <c r="A970" s="5" t="inlineStr">
        <is>
          <t>CCAJ-SC39/117/2023</t>
        </is>
      </c>
      <c r="B970" s="6" t="n">
        <v>44998.4433816088</v>
      </c>
      <c r="C970" s="5" t="inlineStr">
        <is>
          <t>1386 EINAR CHOQUETIJLLA - COBRADOR</t>
        </is>
      </c>
      <c r="D970" s="10" t="n"/>
      <c r="E970" s="8" t="n"/>
      <c r="F970" s="9" t="n">
        <v>4312.2</v>
      </c>
      <c r="I970" s="10" t="inlineStr">
        <is>
          <t>EFECTIVO</t>
        </is>
      </c>
      <c r="J970" s="8" t="inlineStr">
        <is>
          <t>4309 RODRIGO RAMOS - T10</t>
        </is>
      </c>
    </row>
    <row r="971">
      <c r="A971" s="5" t="inlineStr">
        <is>
          <t>CCAJ-SC39/117/2023</t>
        </is>
      </c>
      <c r="B971" s="6" t="n">
        <v>44998.4433816088</v>
      </c>
      <c r="C971" s="5" t="inlineStr">
        <is>
          <t>1386 EINAR CHOQUETIJLLA - COBRADOR</t>
        </is>
      </c>
      <c r="D971" s="10" t="n"/>
      <c r="E971" s="8" t="n"/>
      <c r="F971" s="9" t="n">
        <v>6949.7</v>
      </c>
      <c r="I971" s="10" t="inlineStr">
        <is>
          <t>EFECTIVO</t>
        </is>
      </c>
      <c r="J971" s="8" t="inlineStr">
        <is>
          <t>4309 RODRIGO RAMOS - T11</t>
        </is>
      </c>
    </row>
    <row r="972">
      <c r="A972" s="5" t="inlineStr">
        <is>
          <t>CCAJ-SC39/117/2023</t>
        </is>
      </c>
      <c r="B972" s="6" t="n">
        <v>44998.4433816088</v>
      </c>
      <c r="C972" s="5" t="inlineStr">
        <is>
          <t>1386 EINAR CHOQUETIJLLA - COBRADOR</t>
        </is>
      </c>
      <c r="D972" s="10" t="n"/>
      <c r="E972" s="8" t="n"/>
      <c r="F972" s="9" t="n">
        <v>7492.4</v>
      </c>
      <c r="I972" s="10" t="inlineStr">
        <is>
          <t>EFECTIVO</t>
        </is>
      </c>
      <c r="J972" s="8" t="inlineStr">
        <is>
          <t>4309 RODRIGO RAMOS - T14</t>
        </is>
      </c>
    </row>
    <row r="973">
      <c r="A973" s="5" t="inlineStr">
        <is>
          <t>CCAJ-SC39/117/2023</t>
        </is>
      </c>
      <c r="B973" s="6" t="n">
        <v>44998.4433816088</v>
      </c>
      <c r="C973" s="5" t="inlineStr">
        <is>
          <t>1386 EINAR CHOQUETIJLLA - COBRADOR</t>
        </is>
      </c>
      <c r="D973" s="10" t="n"/>
      <c r="E973" s="8" t="n"/>
      <c r="F973" s="9" t="n">
        <v>21709.9</v>
      </c>
      <c r="I973" s="10" t="inlineStr">
        <is>
          <t>EFECTIVO</t>
        </is>
      </c>
      <c r="J973" s="8" t="inlineStr">
        <is>
          <t>4309 RODRIGO RAMOS - T18</t>
        </is>
      </c>
    </row>
    <row r="974">
      <c r="A974" s="5" t="inlineStr">
        <is>
          <t>CCAJ-SC39/117/2023</t>
        </is>
      </c>
      <c r="B974" s="6" t="n">
        <v>44998.4433816088</v>
      </c>
      <c r="C974" s="5" t="inlineStr">
        <is>
          <t>1386 EINAR CHOQUETIJLLA - COBRADOR</t>
        </is>
      </c>
      <c r="D974" s="10" t="n"/>
      <c r="E974" s="8" t="n"/>
      <c r="F974" s="9" t="n">
        <v>28664.4</v>
      </c>
      <c r="I974" s="10" t="inlineStr">
        <is>
          <t>EFECTIVO</t>
        </is>
      </c>
      <c r="J974" s="8" t="inlineStr">
        <is>
          <t>4309 RODRIGO RAMOS - T19</t>
        </is>
      </c>
    </row>
    <row r="975">
      <c r="A975" s="5" t="inlineStr">
        <is>
          <t>CCAJ-SC39/117/2023</t>
        </is>
      </c>
      <c r="B975" s="6" t="n">
        <v>44998.4433816088</v>
      </c>
      <c r="C975" s="5" t="inlineStr">
        <is>
          <t>1386 EINAR CHOQUETIJLLA - COBRADOR</t>
        </is>
      </c>
      <c r="D975" s="10" t="n"/>
      <c r="E975" s="8" t="n"/>
      <c r="F975" s="9" t="n">
        <v>76801.10000000001</v>
      </c>
      <c r="I975" s="10" t="inlineStr">
        <is>
          <t>EFECTIVO</t>
        </is>
      </c>
      <c r="J975" s="8" t="inlineStr">
        <is>
          <t>4309 RODRIGO RAMOS - T25</t>
        </is>
      </c>
    </row>
    <row r="976">
      <c r="A976" s="11" t="inlineStr">
        <is>
          <t>SAP</t>
        </is>
      </c>
      <c r="B976" s="3" t="n"/>
      <c r="C976" s="3" t="n"/>
      <c r="D976" s="20">
        <f>204931.2+835.2</f>
        <v/>
      </c>
      <c r="E976" s="8" t="n"/>
      <c r="F976" s="44">
        <f>SUM(F965:G975)</f>
        <v/>
      </c>
      <c r="I976" s="10" t="n"/>
      <c r="J976" s="5" t="n"/>
    </row>
    <row r="977" ht="15.75" customHeight="1">
      <c r="A977" s="13" t="inlineStr">
        <is>
          <t>FECHA</t>
        </is>
      </c>
      <c r="B977" s="13" t="inlineStr">
        <is>
          <t>CIERRE DE CAJA</t>
        </is>
      </c>
      <c r="C977" s="13" t="inlineStr">
        <is>
          <t>IMPORTE</t>
        </is>
      </c>
      <c r="D977" s="32" t="n"/>
      <c r="E977" s="33" t="n"/>
      <c r="F977" s="9" t="n"/>
      <c r="I977" s="10" t="n"/>
      <c r="J977" s="5" t="n"/>
    </row>
    <row r="978" ht="15.75" customHeight="1">
      <c r="A978" s="5" t="n"/>
      <c r="B978" s="6" t="n"/>
      <c r="C978" s="5" t="n"/>
      <c r="D978" s="34" t="n">
        <v>112925166</v>
      </c>
      <c r="E978" s="15" t="n">
        <v>112925281</v>
      </c>
      <c r="F978" s="9" t="n"/>
      <c r="I978" s="10" t="n"/>
      <c r="J978" s="5" t="n"/>
    </row>
    <row r="979" ht="15.75" customHeight="1">
      <c r="A979" s="5" t="n"/>
      <c r="B979" s="6" t="n"/>
      <c r="C979" s="5" t="n"/>
      <c r="D979" s="34" t="inlineStr">
        <is>
          <t>112925166</t>
        </is>
      </c>
      <c r="E979" s="32" t="inlineStr">
        <is>
          <t>112925185</t>
        </is>
      </c>
      <c r="F979" s="9" t="n"/>
      <c r="I979" s="10" t="n"/>
      <c r="J979" s="5" t="n"/>
    </row>
    <row r="980">
      <c r="A980" s="5" t="n"/>
      <c r="B980" s="6" t="n"/>
      <c r="C980" s="5" t="n"/>
      <c r="D980" s="7" t="n"/>
      <c r="E980" s="8" t="n"/>
      <c r="F980" s="9" t="n"/>
      <c r="I980" s="10" t="n"/>
      <c r="J980" s="5" t="n"/>
    </row>
    <row r="981">
      <c r="A981" s="5" t="inlineStr">
        <is>
          <t>CCAJ-SC39/118/2023</t>
        </is>
      </c>
      <c r="B981" s="6" t="n">
        <v>44998.83774898148</v>
      </c>
      <c r="C981" s="5" t="inlineStr">
        <is>
          <t>1386 EINAR CHOQUETIJLLA - COBRADOR</t>
        </is>
      </c>
      <c r="D981" s="7" t="n"/>
      <c r="E981" s="8" t="n"/>
      <c r="G981" s="9" t="n">
        <v>2115.2</v>
      </c>
      <c r="I981" s="10" t="inlineStr">
        <is>
          <t>CHEQUE</t>
        </is>
      </c>
      <c r="J981" s="8" t="inlineStr">
        <is>
          <t>1972 FLAVIA GALEAN MALLON</t>
        </is>
      </c>
    </row>
    <row r="982">
      <c r="A982" s="5" t="inlineStr">
        <is>
          <t>CCAJ-SC39/118/20</t>
        </is>
      </c>
      <c r="B982" s="6" t="n">
        <v>44998.83774898148</v>
      </c>
      <c r="C982" s="5" t="inlineStr">
        <is>
          <t xml:space="preserve">1386 EINAR CHOQUETIJLLA - </t>
        </is>
      </c>
      <c r="D982" s="17" t="inlineStr">
        <is>
          <t>112925176</t>
        </is>
      </c>
      <c r="E982" s="5" t="inlineStr">
        <is>
          <t>112925195</t>
        </is>
      </c>
      <c r="H982" s="9" t="n">
        <v>120</v>
      </c>
      <c r="I982" s="5" t="inlineStr">
        <is>
          <t>DEPÓSITO BANCARIO</t>
        </is>
      </c>
      <c r="J982" s="5" t="inlineStr">
        <is>
          <t>1271 SANDRA SALAZAR ESCOBAR</t>
        </is>
      </c>
    </row>
    <row r="983">
      <c r="A983" s="5" t="inlineStr">
        <is>
          <t>CCAJ-SC39/118/2023</t>
        </is>
      </c>
      <c r="B983" s="6" t="n">
        <v>44998.83774898148</v>
      </c>
      <c r="C983" s="5" t="inlineStr">
        <is>
          <t>1386 EINAR CHOQUETIJLLA - COBRADOR</t>
        </is>
      </c>
      <c r="D983" s="17" t="n">
        <v>45153242666</v>
      </c>
      <c r="E983" s="5" t="inlineStr">
        <is>
          <t>BANCO INDUSTRIAL-100070049</t>
        </is>
      </c>
      <c r="H983" s="9" t="n">
        <v>120.73</v>
      </c>
      <c r="I983" s="5" t="inlineStr">
        <is>
          <t>DEPÓSITO BANCARIO</t>
        </is>
      </c>
      <c r="J983" s="8" t="inlineStr">
        <is>
          <t>1972 FLAVIA GALEAN MALLON</t>
        </is>
      </c>
    </row>
    <row r="984">
      <c r="A984" s="5" t="inlineStr">
        <is>
          <t>CCAJ-SC39/118/2023</t>
        </is>
      </c>
      <c r="B984" s="6" t="n">
        <v>44998.83774898148</v>
      </c>
      <c r="C984" s="5" t="inlineStr">
        <is>
          <t>1386 EINAR CHOQUETIJLLA - COBRADOR</t>
        </is>
      </c>
      <c r="D984" s="7" t="n">
        <v>205901</v>
      </c>
      <c r="E984" s="5" t="inlineStr">
        <is>
          <t>MERCANTIL SANTA CRUZ-4010678183</t>
        </is>
      </c>
      <c r="H984" s="9" t="n">
        <v>5423.4</v>
      </c>
      <c r="I984" s="5" t="inlineStr">
        <is>
          <t>DEPÓSITO BANCARIO</t>
        </is>
      </c>
      <c r="J984" s="8" t="inlineStr">
        <is>
          <t>1972 FLAVIA GALEAN MALLON</t>
        </is>
      </c>
    </row>
    <row r="985">
      <c r="A985" s="5" t="inlineStr">
        <is>
          <t>CCAJ-SC39/118/2023</t>
        </is>
      </c>
      <c r="B985" s="6" t="n">
        <v>44998.83774898148</v>
      </c>
      <c r="C985" s="5" t="inlineStr">
        <is>
          <t>1386 EINAR CHOQUETIJLLA - COBRADOR</t>
        </is>
      </c>
      <c r="D985" s="17" t="n">
        <v>45173302071</v>
      </c>
      <c r="E985" s="5" t="inlineStr">
        <is>
          <t>BANCO INDUSTRIAL-100070049</t>
        </is>
      </c>
      <c r="H985" s="9" t="n">
        <v>730.6</v>
      </c>
      <c r="I985" s="5" t="inlineStr">
        <is>
          <t>DEPÓSITO BANCARIO</t>
        </is>
      </c>
      <c r="J985" s="8" t="inlineStr">
        <is>
          <t>1972 FLAVIA GALEAN MALLON</t>
        </is>
      </c>
    </row>
    <row r="986">
      <c r="A986" s="5" t="inlineStr">
        <is>
          <t>CCAJ-SC39/118/2023</t>
        </is>
      </c>
      <c r="B986" s="6" t="n">
        <v>44998.83774898148</v>
      </c>
      <c r="C986" s="5" t="inlineStr">
        <is>
          <t>1386 EINAR CHOQUETIJLLA - COBRADOR</t>
        </is>
      </c>
      <c r="D986" s="7" t="n">
        <v>195046</v>
      </c>
      <c r="E986" s="5" t="inlineStr">
        <is>
          <t>BANCO DE CREDITO-7015054675359</t>
        </is>
      </c>
      <c r="H986" s="9" t="n">
        <v>600</v>
      </c>
      <c r="I986" s="5" t="inlineStr">
        <is>
          <t>DEPÓSITO BANCARIO</t>
        </is>
      </c>
      <c r="J986" s="8" t="inlineStr">
        <is>
          <t>1973 BASILIA CRUZ AJARACHI</t>
        </is>
      </c>
    </row>
    <row r="987">
      <c r="A987" s="5" t="inlineStr">
        <is>
          <t>CCAJ-SC39/118/2023</t>
        </is>
      </c>
      <c r="B987" s="6" t="n">
        <v>44998.83774898148</v>
      </c>
      <c r="C987" s="5" t="inlineStr">
        <is>
          <t>1386 EINAR CHOQUETIJLLA - COBRADOR</t>
        </is>
      </c>
      <c r="D987" s="17" t="n">
        <v>45173302656</v>
      </c>
      <c r="E987" s="5" t="inlineStr">
        <is>
          <t>BANCO INDUSTRIAL-100070049</t>
        </is>
      </c>
      <c r="H987" s="9" t="n">
        <v>3201.49</v>
      </c>
      <c r="I987" s="5" t="inlineStr">
        <is>
          <t>DEPÓSITO BANCARIO</t>
        </is>
      </c>
      <c r="J987" s="5" t="inlineStr">
        <is>
          <t>4307 PEDRO GALARZA TERCEROS</t>
        </is>
      </c>
    </row>
    <row r="988">
      <c r="A988" s="5" t="inlineStr">
        <is>
          <t>CCAJ-SC39/118/2023</t>
        </is>
      </c>
      <c r="B988" s="6" t="n">
        <v>44998.83774898148</v>
      </c>
      <c r="C988" s="5" t="inlineStr">
        <is>
          <t>1386 EINAR CHOQUETIJLLA - COBRADOR</t>
        </is>
      </c>
      <c r="D988" s="7" t="n">
        <v>469450</v>
      </c>
      <c r="E988" s="5" t="inlineStr">
        <is>
          <t>BANCO DE CREDITO-7015054675359</t>
        </is>
      </c>
      <c r="H988" s="9" t="n">
        <v>37.8</v>
      </c>
      <c r="I988" s="5" t="inlineStr">
        <is>
          <t>DEPÓSITO BANCARIO</t>
        </is>
      </c>
      <c r="J988" s="5" t="inlineStr">
        <is>
          <t>1271 SANDRA SALAZAR ESCOBAR</t>
        </is>
      </c>
    </row>
    <row r="989">
      <c r="A989" s="5" t="inlineStr">
        <is>
          <t>CCAJ-SC39/118/2023</t>
        </is>
      </c>
      <c r="B989" s="6" t="n">
        <v>44998.83774898148</v>
      </c>
      <c r="C989" s="5" t="inlineStr">
        <is>
          <t>1386 EINAR CHOQUETIJLLA - COBRADOR</t>
        </is>
      </c>
      <c r="D989" s="7" t="n">
        <v>510341</v>
      </c>
      <c r="E989" s="5" t="inlineStr">
        <is>
          <t>BANCO DE CREDITO-7015054675359</t>
        </is>
      </c>
      <c r="H989" s="9" t="n">
        <v>673.12</v>
      </c>
      <c r="I989" s="5" t="inlineStr">
        <is>
          <t>DEPÓSITO BANCARIO</t>
        </is>
      </c>
      <c r="J989" s="5" t="inlineStr">
        <is>
          <t>1271 SANDRA SALAZAR ESCOBAR</t>
        </is>
      </c>
    </row>
    <row r="990">
      <c r="A990" s="5" t="inlineStr">
        <is>
          <t>CCAJ-SC39/118/2023</t>
        </is>
      </c>
      <c r="B990" s="6" t="n">
        <v>44998.83774898148</v>
      </c>
      <c r="C990" s="5" t="inlineStr">
        <is>
          <t>1386 EINAR CHOQUETIJLLA - COBRADOR</t>
        </is>
      </c>
      <c r="D990" s="7" t="n">
        <v>702498</v>
      </c>
      <c r="E990" s="5" t="inlineStr">
        <is>
          <t>BANCO DE CREDITO-7015054675359</t>
        </is>
      </c>
      <c r="H990" s="9" t="n">
        <v>284.4</v>
      </c>
      <c r="I990" s="5" t="inlineStr">
        <is>
          <t>DEPÓSITO BANCARIO</t>
        </is>
      </c>
      <c r="J990" s="5" t="inlineStr">
        <is>
          <t>1271 SANDRA SALAZAR ESCOBAR</t>
        </is>
      </c>
    </row>
    <row r="991">
      <c r="A991" s="5" t="inlineStr">
        <is>
          <t>CCAJ-SC39/118/2023</t>
        </is>
      </c>
      <c r="B991" s="6" t="n">
        <v>44998.83774898148</v>
      </c>
      <c r="C991" s="5" t="inlineStr">
        <is>
          <t>1386 EINAR CHOQUETIJLLA - COBRADOR</t>
        </is>
      </c>
      <c r="D991" s="7" t="n">
        <v>450811</v>
      </c>
      <c r="E991" s="5" t="inlineStr">
        <is>
          <t>BANCO DE CREDITO-7015054675359</t>
        </is>
      </c>
      <c r="H991" s="9" t="n">
        <v>300</v>
      </c>
      <c r="I991" s="5" t="inlineStr">
        <is>
          <t>DEPÓSITO BANCARIO</t>
        </is>
      </c>
      <c r="J991" s="5" t="inlineStr">
        <is>
          <t>1271 SANDRA SALAZAR ESCOBAR</t>
        </is>
      </c>
    </row>
    <row r="992">
      <c r="A992" s="5" t="inlineStr">
        <is>
          <t>CCAJ-SC39/118/2023</t>
        </is>
      </c>
      <c r="B992" s="6" t="n">
        <v>44998.83774898148</v>
      </c>
      <c r="C992" s="5" t="inlineStr">
        <is>
          <t>1386 EINAR CHOQUETIJLLA - COBRADOR</t>
        </is>
      </c>
      <c r="D992" s="7" t="n">
        <v>433986</v>
      </c>
      <c r="E992" s="5" t="inlineStr">
        <is>
          <t>BANCO DE CREDITO-7015054675359</t>
        </is>
      </c>
      <c r="H992" s="9" t="n">
        <v>6504</v>
      </c>
      <c r="I992" s="5" t="inlineStr">
        <is>
          <t>DEPÓSITO BANCARIO</t>
        </is>
      </c>
      <c r="J992" s="5" t="inlineStr">
        <is>
          <t>1271 SANDRA SALAZAR ESCOBAR</t>
        </is>
      </c>
    </row>
    <row r="993">
      <c r="A993" s="5" t="inlineStr">
        <is>
          <t>CCAJ-SC39/118/2023</t>
        </is>
      </c>
      <c r="B993" s="6" t="n">
        <v>44998.83774898148</v>
      </c>
      <c r="C993" s="5" t="inlineStr">
        <is>
          <t>1386 EINAR CHOQUETIJLLA - COBRADOR</t>
        </is>
      </c>
      <c r="D993" s="7" t="n">
        <v>395713</v>
      </c>
      <c r="E993" s="5" t="inlineStr">
        <is>
          <t>BANCO DE CREDITO-7015054675359</t>
        </is>
      </c>
      <c r="H993" s="9" t="n">
        <v>1500</v>
      </c>
      <c r="I993" s="5" t="inlineStr">
        <is>
          <t>DEPÓSITO BANCARIO</t>
        </is>
      </c>
      <c r="J993" s="5" t="inlineStr">
        <is>
          <t>1271 SANDRA SALAZAR ESCOBAR</t>
        </is>
      </c>
    </row>
    <row r="994">
      <c r="A994" s="5" t="inlineStr">
        <is>
          <t>CCAJ-SC39/118/2023</t>
        </is>
      </c>
      <c r="B994" s="6" t="n">
        <v>44998.83774898148</v>
      </c>
      <c r="C994" s="5" t="inlineStr">
        <is>
          <t>1386 EINAR CHOQUETIJLLA - COBRADOR</t>
        </is>
      </c>
      <c r="D994" s="7" t="n">
        <v>381103</v>
      </c>
      <c r="E994" s="5" t="inlineStr">
        <is>
          <t>BANCO DE CREDITO-7015054675359</t>
        </is>
      </c>
      <c r="H994" s="9" t="n">
        <v>714.02</v>
      </c>
      <c r="I994" s="5" t="inlineStr">
        <is>
          <t>DEPÓSITO BANCARIO</t>
        </is>
      </c>
      <c r="J994" s="5" t="inlineStr">
        <is>
          <t>1271 SANDRA SALAZAR ESCOBAR</t>
        </is>
      </c>
    </row>
    <row r="995">
      <c r="A995" s="5" t="inlineStr">
        <is>
          <t>CCAJ-SC39/118/2023</t>
        </is>
      </c>
      <c r="B995" s="6" t="n">
        <v>44998.83774898148</v>
      </c>
      <c r="C995" s="5" t="inlineStr">
        <is>
          <t>1386 EINAR CHOQUETIJLLA - COBRADOR</t>
        </is>
      </c>
      <c r="D995" s="7" t="n">
        <v>289235</v>
      </c>
      <c r="E995" s="5" t="inlineStr">
        <is>
          <t>BANCO DE CREDITO-7015054675359</t>
        </is>
      </c>
      <c r="H995" s="9" t="n">
        <v>133</v>
      </c>
      <c r="I995" s="5" t="inlineStr">
        <is>
          <t>DEPÓSITO BANCARIO</t>
        </is>
      </c>
      <c r="J995" s="5" t="inlineStr">
        <is>
          <t>1271 SANDRA SALAZAR ESCOBAR</t>
        </is>
      </c>
    </row>
    <row r="996">
      <c r="A996" s="5" t="inlineStr">
        <is>
          <t>CCAJ-SC39/118/2023</t>
        </is>
      </c>
      <c r="B996" s="6" t="n">
        <v>44998.83774898148</v>
      </c>
      <c r="C996" s="5" t="inlineStr">
        <is>
          <t>1386 EINAR CHOQUETIJLLA - COBRADOR</t>
        </is>
      </c>
      <c r="D996" s="7" t="n">
        <v>218769</v>
      </c>
      <c r="E996" s="5" t="inlineStr">
        <is>
          <t>BANCO DE CREDITO-7015054675359</t>
        </is>
      </c>
      <c r="H996" s="9" t="n">
        <v>3114.36</v>
      </c>
      <c r="I996" s="5" t="inlineStr">
        <is>
          <t>DEPÓSITO BANCARIO</t>
        </is>
      </c>
      <c r="J996" s="5" t="inlineStr">
        <is>
          <t>1271 SANDRA SALAZAR ESCOBAR</t>
        </is>
      </c>
    </row>
    <row r="997">
      <c r="A997" s="5" t="inlineStr">
        <is>
          <t>CCAJ-SC39/118/2023</t>
        </is>
      </c>
      <c r="B997" s="6" t="n">
        <v>44998.83774898148</v>
      </c>
      <c r="C997" s="5" t="inlineStr">
        <is>
          <t>1386 EINAR CHOQUETIJLLA - COBRADOR</t>
        </is>
      </c>
      <c r="D997" s="7" t="n">
        <v>95029</v>
      </c>
      <c r="E997" s="5" t="inlineStr">
        <is>
          <t>BANCO DE CREDITO-7015054675359</t>
        </is>
      </c>
      <c r="H997" s="9" t="n">
        <v>1440</v>
      </c>
      <c r="I997" s="5" t="inlineStr">
        <is>
          <t>DEPÓSITO BANCARIO</t>
        </is>
      </c>
      <c r="J997" s="5" t="inlineStr">
        <is>
          <t>1271 SANDRA SALAZAR ESCOBAR</t>
        </is>
      </c>
    </row>
    <row r="998">
      <c r="A998" s="5" t="inlineStr">
        <is>
          <t>CCAJ-SC39/118/2023</t>
        </is>
      </c>
      <c r="B998" s="6" t="n">
        <v>44998.83774898148</v>
      </c>
      <c r="C998" s="5" t="inlineStr">
        <is>
          <t>1386 EINAR CHOQUETIJLLA - COBRADOR</t>
        </is>
      </c>
      <c r="D998" s="7" t="n">
        <v>175737</v>
      </c>
      <c r="E998" s="5" t="inlineStr">
        <is>
          <t>BANCO DE CREDITO-7015054675359</t>
        </is>
      </c>
      <c r="H998" s="9" t="n">
        <v>144.59</v>
      </c>
      <c r="I998" s="5" t="inlineStr">
        <is>
          <t>DEPÓSITO BANCARIO</t>
        </is>
      </c>
      <c r="J998" s="5" t="inlineStr">
        <is>
          <t>1271 SANDRA SALAZAR ESCOBAR</t>
        </is>
      </c>
    </row>
    <row r="999">
      <c r="A999" s="5" t="inlineStr">
        <is>
          <t>CCAJ-SC39/118/2023</t>
        </is>
      </c>
      <c r="B999" s="6" t="n">
        <v>44998.83774898148</v>
      </c>
      <c r="C999" s="5" t="inlineStr">
        <is>
          <t>1386 EINAR CHOQUETIJLLA - COBRADOR</t>
        </is>
      </c>
      <c r="D999" s="7" t="n">
        <v>620608</v>
      </c>
      <c r="E999" s="5" t="inlineStr">
        <is>
          <t>BANCO DE CREDITO-7015054675359</t>
        </is>
      </c>
      <c r="H999" s="9" t="n">
        <v>310.82</v>
      </c>
      <c r="I999" s="5" t="inlineStr">
        <is>
          <t>DEPÓSITO BANCARIO</t>
        </is>
      </c>
      <c r="J999" s="5" t="inlineStr">
        <is>
          <t>1271 SANDRA SALAZAR ESCOBAR</t>
        </is>
      </c>
    </row>
    <row r="1000">
      <c r="A1000" s="5" t="inlineStr">
        <is>
          <t>CCAJ-SC39/118/2023</t>
        </is>
      </c>
      <c r="B1000" s="6" t="n">
        <v>44998.83774898148</v>
      </c>
      <c r="C1000" s="5" t="inlineStr">
        <is>
          <t>1386 EINAR CHOQUETIJLLA - COBRADOR</t>
        </is>
      </c>
      <c r="D1000" s="17" t="n">
        <v>45163334713</v>
      </c>
      <c r="E1000" s="5" t="inlineStr">
        <is>
          <t>BANCO INDUSTRIAL-100070049</t>
        </is>
      </c>
      <c r="H1000" s="9" t="n">
        <v>14031.86</v>
      </c>
      <c r="I1000" s="5" t="inlineStr">
        <is>
          <t>DEPÓSITO BANCARIO</t>
        </is>
      </c>
      <c r="J1000" s="5" t="inlineStr">
        <is>
          <t>4307 PEDRO GALARZA TERCEROS</t>
        </is>
      </c>
    </row>
    <row r="1001">
      <c r="A1001" s="5" t="inlineStr">
        <is>
          <t>CCAJ-SC39/118/2023</t>
        </is>
      </c>
      <c r="B1001" s="6" t="n">
        <v>44998.83774898148</v>
      </c>
      <c r="C1001" s="5" t="inlineStr">
        <is>
          <t>1386 EINAR CHOQUETIJLLA - COBRADOR</t>
        </is>
      </c>
      <c r="D1001" s="17" t="n">
        <v>45153244726</v>
      </c>
      <c r="E1001" s="5" t="inlineStr">
        <is>
          <t>BANCO INDUSTRIAL-100070049</t>
        </is>
      </c>
      <c r="H1001" s="9" t="n">
        <v>7200</v>
      </c>
      <c r="I1001" s="5" t="inlineStr">
        <is>
          <t>DEPÓSITO BANCARIO</t>
        </is>
      </c>
      <c r="J1001" s="8" t="inlineStr">
        <is>
          <t>1972 FLAVIA GALEAN MALLON</t>
        </is>
      </c>
    </row>
    <row r="1002">
      <c r="A1002" s="5" t="inlineStr">
        <is>
          <t>CCAJ-SC39/118/2023</t>
        </is>
      </c>
      <c r="B1002" s="6" t="n">
        <v>44998.83774898148</v>
      </c>
      <c r="C1002" s="5" t="inlineStr">
        <is>
          <t>1386 EINAR CHOQUETIJLLA - COBRADOR</t>
        </is>
      </c>
      <c r="D1002" s="17" t="n">
        <v>45123383285</v>
      </c>
      <c r="E1002" s="5" t="inlineStr">
        <is>
          <t>BANCO INDUSTRIAL-100070049</t>
        </is>
      </c>
      <c r="H1002" s="9" t="n">
        <v>780</v>
      </c>
      <c r="I1002" s="5" t="inlineStr">
        <is>
          <t>DEPÓSITO BANCARIO</t>
        </is>
      </c>
      <c r="J1002" s="8" t="inlineStr">
        <is>
          <t>1972 FLAVIA GALEAN MALLON</t>
        </is>
      </c>
    </row>
    <row r="1003">
      <c r="A1003" s="5" t="inlineStr">
        <is>
          <t>CCAJ-SC39/118/2023</t>
        </is>
      </c>
      <c r="B1003" s="6" t="n">
        <v>44998.83774898148</v>
      </c>
      <c r="C1003" s="5" t="inlineStr">
        <is>
          <t>1386 EINAR CHOQUETIJLLA - COBRADOR</t>
        </is>
      </c>
      <c r="D1003" s="17" t="n">
        <v>52716964371</v>
      </c>
      <c r="E1003" s="5" t="inlineStr">
        <is>
          <t>BANCO INDUSTRIAL-100070049</t>
        </is>
      </c>
      <c r="H1003" s="9" t="n">
        <v>9613</v>
      </c>
      <c r="I1003" s="5" t="inlineStr">
        <is>
          <t>DEPÓSITO BANCARIO</t>
        </is>
      </c>
      <c r="J1003" s="8" t="inlineStr">
        <is>
          <t>1972 FLAVIA GALEAN MALLON</t>
        </is>
      </c>
    </row>
    <row r="1004">
      <c r="A1004" s="5" t="inlineStr">
        <is>
          <t>CCAJ-SC39/118/2023</t>
        </is>
      </c>
      <c r="B1004" s="6" t="n">
        <v>44998.83774898148</v>
      </c>
      <c r="C1004" s="5" t="inlineStr">
        <is>
          <t>1386 EINAR CHOQUETIJLLA - COBRADOR</t>
        </is>
      </c>
      <c r="D1004" s="17" t="n">
        <v>45123380927</v>
      </c>
      <c r="E1004" s="5" t="inlineStr">
        <is>
          <t>BANCO INDUSTRIAL-100070049</t>
        </is>
      </c>
      <c r="H1004" s="9" t="n">
        <v>542.24</v>
      </c>
      <c r="I1004" s="5" t="inlineStr">
        <is>
          <t>DEPÓSITO BANCARIO</t>
        </is>
      </c>
      <c r="J1004" s="5" t="inlineStr">
        <is>
          <t>1271 SANDRA SALAZAR ESCOBAR</t>
        </is>
      </c>
    </row>
    <row r="1005">
      <c r="A1005" s="5" t="inlineStr">
        <is>
          <t>CCAJ-SC39/118/2023</t>
        </is>
      </c>
      <c r="B1005" s="6" t="n">
        <v>44998.83774898148</v>
      </c>
      <c r="C1005" s="5" t="inlineStr">
        <is>
          <t>1386 EINAR CHOQUETIJLLA - COBRADOR</t>
        </is>
      </c>
      <c r="D1005" s="17" t="n">
        <v>45133245608</v>
      </c>
      <c r="E1005" s="5" t="inlineStr">
        <is>
          <t>BANCO INDUSTRIAL-100070049</t>
        </is>
      </c>
      <c r="H1005" s="9" t="n">
        <v>2320.8</v>
      </c>
      <c r="I1005" s="5" t="inlineStr">
        <is>
          <t>DEPÓSITO BANCARIO</t>
        </is>
      </c>
      <c r="J1005" s="5" t="inlineStr">
        <is>
          <t>1271 SANDRA SALAZAR ESCOBAR</t>
        </is>
      </c>
    </row>
    <row r="1006">
      <c r="A1006" s="5" t="inlineStr">
        <is>
          <t>CCAJ-SC39/118/2023</t>
        </is>
      </c>
      <c r="B1006" s="6" t="n">
        <v>44998.83774898148</v>
      </c>
      <c r="C1006" s="5" t="inlineStr">
        <is>
          <t>1386 EINAR CHOQUETIJLLA - COBRADOR</t>
        </is>
      </c>
      <c r="D1006" s="17" t="n">
        <v>45133245611</v>
      </c>
      <c r="E1006" s="5" t="inlineStr">
        <is>
          <t>BANCO INDUSTRIAL-100070049</t>
        </is>
      </c>
      <c r="H1006" s="9" t="n">
        <v>1549.37</v>
      </c>
      <c r="I1006" s="5" t="inlineStr">
        <is>
          <t>DEPÓSITO BANCARIO</t>
        </is>
      </c>
      <c r="J1006" s="5" t="inlineStr">
        <is>
          <t>1271 SANDRA SALAZAR ESCOBAR</t>
        </is>
      </c>
    </row>
    <row r="1007">
      <c r="A1007" s="5" t="inlineStr">
        <is>
          <t>CCAJ-SC39/118/2023</t>
        </is>
      </c>
      <c r="B1007" s="6" t="n">
        <v>44998.83774898148</v>
      </c>
      <c r="C1007" s="5" t="inlineStr">
        <is>
          <t>1386 EINAR CHOQUETIJLLA - COBRADOR</t>
        </is>
      </c>
      <c r="D1007" s="17" t="n">
        <v>45143608662</v>
      </c>
      <c r="E1007" s="5" t="inlineStr">
        <is>
          <t>BANCO INDUSTRIAL-100070049</t>
        </is>
      </c>
      <c r="H1007" s="9" t="n">
        <v>515.52</v>
      </c>
      <c r="I1007" s="5" t="inlineStr">
        <is>
          <t>DEPÓSITO BANCARIO</t>
        </is>
      </c>
      <c r="J1007" s="5" t="inlineStr">
        <is>
          <t>1271 SANDRA SALAZAR ESCOBAR</t>
        </is>
      </c>
    </row>
    <row r="1008">
      <c r="A1008" s="5" t="inlineStr">
        <is>
          <t>CCAJ-SC39/118/2023</t>
        </is>
      </c>
      <c r="B1008" s="6" t="n">
        <v>44998.83774898148</v>
      </c>
      <c r="C1008" s="5" t="inlineStr">
        <is>
          <t>1386 EINAR CHOQUETIJLLA - COBRADOR</t>
        </is>
      </c>
      <c r="D1008" s="17" t="n">
        <v>45113396599</v>
      </c>
      <c r="E1008" s="5" t="inlineStr">
        <is>
          <t>BANCO INDUSTRIAL-100070049</t>
        </is>
      </c>
      <c r="H1008" s="9" t="n">
        <v>1749.3</v>
      </c>
      <c r="I1008" s="5" t="inlineStr">
        <is>
          <t>DEPÓSITO BANCARIO</t>
        </is>
      </c>
      <c r="J1008" s="5" t="inlineStr">
        <is>
          <t>1271 SANDRA SALAZAR ESCOBAR</t>
        </is>
      </c>
    </row>
    <row r="1009">
      <c r="A1009" s="5" t="inlineStr">
        <is>
          <t>CCAJ-SC39/118/2023</t>
        </is>
      </c>
      <c r="B1009" s="6" t="n">
        <v>44998.83774898148</v>
      </c>
      <c r="C1009" s="5" t="inlineStr">
        <is>
          <t>1386 EINAR CHOQUETIJLLA - COBRADOR</t>
        </is>
      </c>
      <c r="D1009" s="17" t="n">
        <v>45173302241</v>
      </c>
      <c r="E1009" s="5" t="inlineStr">
        <is>
          <t>BANCO INDUSTRIAL-100070049</t>
        </is>
      </c>
      <c r="H1009" s="9" t="n">
        <v>439</v>
      </c>
      <c r="I1009" s="5" t="inlineStr">
        <is>
          <t>DEPÓSITO BANCARIO</t>
        </is>
      </c>
      <c r="J1009" s="5" t="inlineStr">
        <is>
          <t>1271 SANDRA SALAZAR ESCOBAR</t>
        </is>
      </c>
    </row>
    <row r="1010">
      <c r="A1010" s="5" t="inlineStr">
        <is>
          <t>CCAJ-SC39/118/2023</t>
        </is>
      </c>
      <c r="B1010" s="6" t="n">
        <v>44998.83774898148</v>
      </c>
      <c r="C1010" s="5" t="inlineStr">
        <is>
          <t>1386 EINAR CHOQUETIJLLA - COBRADOR</t>
        </is>
      </c>
      <c r="D1010" s="17" t="n">
        <v>45153242841</v>
      </c>
      <c r="E1010" s="5" t="inlineStr">
        <is>
          <t>BANCO INDUSTRIAL-100070049</t>
        </is>
      </c>
      <c r="H1010" s="9" t="n">
        <v>374.4</v>
      </c>
      <c r="I1010" s="5" t="inlineStr">
        <is>
          <t>DEPÓSITO BANCARIO</t>
        </is>
      </c>
      <c r="J1010" s="5" t="inlineStr">
        <is>
          <t>1271 SANDRA SALAZAR ESCOBAR</t>
        </is>
      </c>
    </row>
    <row r="1011">
      <c r="A1011" s="5" t="inlineStr">
        <is>
          <t>CCAJ-SC39/118/2023</t>
        </is>
      </c>
      <c r="B1011" s="6" t="n">
        <v>44998.83774898148</v>
      </c>
      <c r="C1011" s="5" t="inlineStr">
        <is>
          <t>1386 EINAR CHOQUETIJLLA - COBRADOR</t>
        </is>
      </c>
      <c r="D1011" s="17" t="n">
        <v>45163334878</v>
      </c>
      <c r="E1011" s="5" t="inlineStr">
        <is>
          <t>BANCO INDUSTRIAL-100070049</t>
        </is>
      </c>
      <c r="H1011" s="9" t="n">
        <v>395.92</v>
      </c>
      <c r="I1011" s="5" t="inlineStr">
        <is>
          <t>DEPÓSITO BANCARIO</t>
        </is>
      </c>
      <c r="J1011" s="5" t="inlineStr">
        <is>
          <t>1271 SANDRA SALAZAR ESCOBAR</t>
        </is>
      </c>
    </row>
    <row r="1012">
      <c r="A1012" s="5" t="inlineStr">
        <is>
          <t>CCAJ-SC39/118/2023</t>
        </is>
      </c>
      <c r="B1012" s="6" t="n">
        <v>44998.83774898148</v>
      </c>
      <c r="C1012" s="5" t="inlineStr">
        <is>
          <t>1386 EINAR CHOQUETIJLLA - COBRADOR</t>
        </is>
      </c>
      <c r="D1012" s="17" t="n">
        <v>45163335221</v>
      </c>
      <c r="E1012" s="5" t="inlineStr">
        <is>
          <t>BANCO INDUSTRIAL-100070049</t>
        </is>
      </c>
      <c r="H1012" s="9" t="n">
        <v>35.38</v>
      </c>
      <c r="I1012" s="5" t="inlineStr">
        <is>
          <t>DEPÓSITO BANCARIO</t>
        </is>
      </c>
      <c r="J1012" s="5" t="inlineStr">
        <is>
          <t>1271 SANDRA SALAZAR ESCOBAR</t>
        </is>
      </c>
    </row>
    <row r="1013">
      <c r="A1013" s="5" t="inlineStr">
        <is>
          <t>CCAJ-SC39/118/2023</t>
        </is>
      </c>
      <c r="B1013" s="6" t="n">
        <v>44998.83774898148</v>
      </c>
      <c r="C1013" s="5" t="inlineStr">
        <is>
          <t>1386 EINAR CHOQUETIJLLA - COBRADOR</t>
        </is>
      </c>
      <c r="D1013" s="17" t="n">
        <v>45173303310</v>
      </c>
      <c r="E1013" s="5" t="inlineStr">
        <is>
          <t>BANCO INDUSTRIAL-100070049</t>
        </is>
      </c>
      <c r="H1013" s="9" t="n">
        <v>84</v>
      </c>
      <c r="I1013" s="5" t="inlineStr">
        <is>
          <t>DEPÓSITO BANCARIO</t>
        </is>
      </c>
      <c r="J1013" s="5" t="inlineStr">
        <is>
          <t>1271 SANDRA SALAZAR ESCOBAR</t>
        </is>
      </c>
    </row>
    <row r="1014">
      <c r="A1014" s="5" t="inlineStr">
        <is>
          <t>CCAJ-SC39/118/2023</t>
        </is>
      </c>
      <c r="B1014" s="6" t="n">
        <v>44998.83774898148</v>
      </c>
      <c r="C1014" s="5" t="inlineStr">
        <is>
          <t>1386 EINAR CHOQUETIJLLA - COBRADOR</t>
        </is>
      </c>
      <c r="D1014" s="17" t="n">
        <v>45143609962</v>
      </c>
      <c r="E1014" s="5" t="inlineStr">
        <is>
          <t>BANCO INDUSTRIAL-100070049</t>
        </is>
      </c>
      <c r="H1014" s="9" t="n">
        <v>250.46</v>
      </c>
      <c r="I1014" s="5" t="inlineStr">
        <is>
          <t>DEPÓSITO BANCARIO</t>
        </is>
      </c>
      <c r="J1014" s="5" t="inlineStr">
        <is>
          <t>1271 SANDRA SALAZAR ESCOBAR</t>
        </is>
      </c>
    </row>
    <row r="1015">
      <c r="A1015" s="5" t="inlineStr">
        <is>
          <t>CCAJ-SC39/118/2023</t>
        </is>
      </c>
      <c r="B1015" s="6" t="n">
        <v>44998.83774898148</v>
      </c>
      <c r="C1015" s="5" t="inlineStr">
        <is>
          <t>1386 EINAR CHOQUETIJLLA - COBRADOR</t>
        </is>
      </c>
      <c r="D1015" s="17" t="n">
        <v>52317029301</v>
      </c>
      <c r="E1015" s="5" t="inlineStr">
        <is>
          <t>BANCO INDUSTRIAL-100070049</t>
        </is>
      </c>
      <c r="H1015" s="9" t="n">
        <v>2400</v>
      </c>
      <c r="I1015" s="5" t="inlineStr">
        <is>
          <t>DEPÓSITO BANCARIO</t>
        </is>
      </c>
      <c r="J1015" s="5" t="inlineStr">
        <is>
          <t>1271 SANDRA SALAZAR ESCOBAR</t>
        </is>
      </c>
    </row>
    <row r="1016">
      <c r="A1016" s="5" t="inlineStr">
        <is>
          <t>CCAJ-SC39/118/2023</t>
        </is>
      </c>
      <c r="B1016" s="6" t="n">
        <v>44998.83774898148</v>
      </c>
      <c r="C1016" s="5" t="inlineStr">
        <is>
          <t>1386 EINAR CHOQUETIJLLA - COBRADOR</t>
        </is>
      </c>
      <c r="D1016" s="17" t="n">
        <v>45163337473</v>
      </c>
      <c r="E1016" s="5" t="inlineStr">
        <is>
          <t>BANCO INDUSTRIAL-100070049</t>
        </is>
      </c>
      <c r="H1016" s="9" t="n">
        <v>192</v>
      </c>
      <c r="I1016" s="5" t="inlineStr">
        <is>
          <t>DEPÓSITO BANCARIO</t>
        </is>
      </c>
      <c r="J1016" s="5" t="inlineStr">
        <is>
          <t>1271 SANDRA SALAZAR ESCOBAR</t>
        </is>
      </c>
    </row>
    <row r="1017">
      <c r="A1017" s="5" t="inlineStr">
        <is>
          <t>CCAJ-SC39/118/2023</t>
        </is>
      </c>
      <c r="B1017" s="6" t="n">
        <v>44998.83774898148</v>
      </c>
      <c r="C1017" s="5" t="inlineStr">
        <is>
          <t>1386 EINAR CHOQUETIJLLA - COBRADOR</t>
        </is>
      </c>
      <c r="D1017" s="17" t="n">
        <v>45153246269</v>
      </c>
      <c r="E1017" s="5" t="inlineStr">
        <is>
          <t>BANCO INDUSTRIAL-100070049</t>
        </is>
      </c>
      <c r="H1017" s="9" t="n">
        <v>690</v>
      </c>
      <c r="I1017" s="5" t="inlineStr">
        <is>
          <t>DEPÓSITO BANCARIO</t>
        </is>
      </c>
      <c r="J1017" s="5" t="inlineStr">
        <is>
          <t>1271 SANDRA SALAZAR ESCOBAR</t>
        </is>
      </c>
    </row>
    <row r="1018">
      <c r="A1018" s="5" t="inlineStr">
        <is>
          <t>CCAJ-SC39/118/2023</t>
        </is>
      </c>
      <c r="B1018" s="6" t="n">
        <v>44998.83774898148</v>
      </c>
      <c r="C1018" s="5" t="inlineStr">
        <is>
          <t>1386 EINAR CHOQUETIJLLA - COBRADOR</t>
        </is>
      </c>
      <c r="D1018" s="17" t="n">
        <v>45113400347</v>
      </c>
      <c r="E1018" s="5" t="inlineStr">
        <is>
          <t>BANCO INDUSTRIAL-100070049</t>
        </is>
      </c>
      <c r="H1018" s="9" t="n">
        <v>270</v>
      </c>
      <c r="I1018" s="5" t="inlineStr">
        <is>
          <t>DEPÓSITO BANCARIO</t>
        </is>
      </c>
      <c r="J1018" s="5" t="inlineStr">
        <is>
          <t>1271 SANDRA SALAZAR ESCOBAR</t>
        </is>
      </c>
    </row>
    <row r="1019">
      <c r="A1019" s="5" t="inlineStr">
        <is>
          <t>CCAJ-SC39/118/2023</t>
        </is>
      </c>
      <c r="B1019" s="6" t="n">
        <v>44998.83774898148</v>
      </c>
      <c r="C1019" s="5" t="inlineStr">
        <is>
          <t>1386 EINAR CHOQUETIJLLA - COBRADOR</t>
        </is>
      </c>
      <c r="D1019" s="17" t="n">
        <v>45143608781</v>
      </c>
      <c r="E1019" s="5" t="inlineStr">
        <is>
          <t>BANCO INDUSTRIAL-100070049</t>
        </is>
      </c>
      <c r="H1019" s="9" t="n">
        <v>1000</v>
      </c>
      <c r="I1019" s="5" t="inlineStr">
        <is>
          <t>DEPÓSITO BANCARIO</t>
        </is>
      </c>
      <c r="J1019" s="8" t="inlineStr">
        <is>
          <t>1973 BASILIA CRUZ AJARACHI</t>
        </is>
      </c>
    </row>
    <row r="1020">
      <c r="A1020" s="5" t="inlineStr">
        <is>
          <t>CCAJ-SC39/118/2023</t>
        </is>
      </c>
      <c r="B1020" s="6" t="n">
        <v>44998.83774898148</v>
      </c>
      <c r="C1020" s="5" t="inlineStr">
        <is>
          <t>1386 EINAR CHOQUETIJLLA - COBRADOR</t>
        </is>
      </c>
      <c r="D1020" s="17" t="n">
        <v>45143610289</v>
      </c>
      <c r="E1020" s="5" t="inlineStr">
        <is>
          <t>BANCO INDUSTRIAL-100070049</t>
        </is>
      </c>
      <c r="H1020" s="9" t="n">
        <v>4596</v>
      </c>
      <c r="I1020" s="5" t="inlineStr">
        <is>
          <t>DEPÓSITO BANCARIO</t>
        </is>
      </c>
      <c r="J1020" s="5" t="inlineStr">
        <is>
          <t>1271 SANDRA SALAZAR ESCOBAR</t>
        </is>
      </c>
    </row>
    <row r="1021">
      <c r="A1021" s="5" t="inlineStr">
        <is>
          <t>CCAJ-SC39/118/2023</t>
        </is>
      </c>
      <c r="B1021" s="6" t="n">
        <v>44998.83774898148</v>
      </c>
      <c r="C1021" s="5" t="inlineStr">
        <is>
          <t>1386 EINAR CHOQUETIJLLA - COBRADOR</t>
        </is>
      </c>
      <c r="D1021" s="7" t="n">
        <v>225464</v>
      </c>
      <c r="E1021" s="5" t="inlineStr">
        <is>
          <t>BANCO DE CREDITO-7015054675359</t>
        </is>
      </c>
      <c r="H1021" s="9" t="n">
        <v>3061.4</v>
      </c>
      <c r="I1021" s="5" t="inlineStr">
        <is>
          <t>DEPÓSITO BANCARIO</t>
        </is>
      </c>
      <c r="J1021" s="5" t="inlineStr">
        <is>
          <t>1989 PATRICIA MARCELA UGALDE QUIROZ</t>
        </is>
      </c>
    </row>
    <row r="1022">
      <c r="A1022" s="5" t="inlineStr">
        <is>
          <t>CCAJ-SC39/118/2023</t>
        </is>
      </c>
      <c r="B1022" s="6" t="n">
        <v>44998.83774898148</v>
      </c>
      <c r="C1022" s="5" t="inlineStr">
        <is>
          <t>1386 EINAR CHOQUETIJLLA - COBRADOR</t>
        </is>
      </c>
      <c r="D1022" s="7" t="n">
        <v>423385</v>
      </c>
      <c r="E1022" s="5" t="inlineStr">
        <is>
          <t>BANCO DE CREDITO-7015054675359</t>
        </is>
      </c>
      <c r="H1022" s="9" t="n">
        <v>12920</v>
      </c>
      <c r="I1022" s="5" t="inlineStr">
        <is>
          <t>DEPÓSITO BANCARIO</t>
        </is>
      </c>
      <c r="J1022" s="5" t="inlineStr">
        <is>
          <t>1989 PATRICIA MARCELA UGALDE QUIROZ</t>
        </is>
      </c>
    </row>
    <row r="1023">
      <c r="A1023" s="5" t="inlineStr">
        <is>
          <t>CCAJ-SC39/118/2023</t>
        </is>
      </c>
      <c r="B1023" s="6" t="n">
        <v>44998.83774898148</v>
      </c>
      <c r="C1023" s="5" t="inlineStr">
        <is>
          <t>1386 EINAR CHOQUETIJLLA - COBRADOR</t>
        </is>
      </c>
      <c r="D1023" s="7" t="n">
        <v>548961</v>
      </c>
      <c r="E1023" s="5" t="inlineStr">
        <is>
          <t>BANCO DE CREDITO-7015054675359</t>
        </is>
      </c>
      <c r="H1023" s="9" t="n">
        <v>736.8</v>
      </c>
      <c r="I1023" s="5" t="inlineStr">
        <is>
          <t>DEPÓSITO BANCARIO</t>
        </is>
      </c>
      <c r="J1023" s="5" t="inlineStr">
        <is>
          <t>1989 PATRICIA MARCELA UGALDE QUIROZ</t>
        </is>
      </c>
    </row>
    <row r="1024">
      <c r="A1024" s="5" t="inlineStr">
        <is>
          <t>CCAJ-SC39/118/2023</t>
        </is>
      </c>
      <c r="B1024" s="6" t="n">
        <v>44998.83774898148</v>
      </c>
      <c r="C1024" s="5" t="inlineStr">
        <is>
          <t>1386 EINAR CHOQUETIJLLA - COBRADOR</t>
        </is>
      </c>
      <c r="D1024" s="17" t="n">
        <v>45123384764</v>
      </c>
      <c r="E1024" s="5" t="inlineStr">
        <is>
          <t>BANCO INDUSTRIAL-100070049</t>
        </is>
      </c>
      <c r="H1024" s="9" t="n">
        <v>107.48</v>
      </c>
      <c r="I1024" s="5" t="inlineStr">
        <is>
          <t>DEPÓSITO BANCARIO</t>
        </is>
      </c>
      <c r="J1024" s="5" t="inlineStr">
        <is>
          <t>1989 PATRICIA MARCELA UGALDE QUIROZ</t>
        </is>
      </c>
    </row>
    <row r="1025">
      <c r="A1025" s="5" t="inlineStr">
        <is>
          <t>CCAJ-SC39/118/2023</t>
        </is>
      </c>
      <c r="B1025" s="6" t="n">
        <v>44998.83774898148</v>
      </c>
      <c r="C1025" s="5" t="inlineStr">
        <is>
          <t>1386 EINAR CHOQUETIJLLA - COBRADOR</t>
        </is>
      </c>
      <c r="D1025" s="17" t="n">
        <v>52716978404</v>
      </c>
      <c r="E1025" s="5" t="inlineStr">
        <is>
          <t>BANCO INDUSTRIAL-100070049</t>
        </is>
      </c>
      <c r="H1025" s="9" t="n">
        <v>195</v>
      </c>
      <c r="I1025" s="5" t="inlineStr">
        <is>
          <t>DEPÓSITO BANCARIO</t>
        </is>
      </c>
      <c r="J1025" s="5" t="inlineStr">
        <is>
          <t>1989 PATRICIA MARCELA UGALDE QUIROZ</t>
        </is>
      </c>
    </row>
    <row r="1026">
      <c r="A1026" s="5" t="inlineStr">
        <is>
          <t>CCAJ-SC39/118/2023</t>
        </is>
      </c>
      <c r="B1026" s="6" t="n">
        <v>44998.83774898148</v>
      </c>
      <c r="C1026" s="5" t="inlineStr">
        <is>
          <t>1386 EINAR CHOQUETIJLLA - COBRADOR</t>
        </is>
      </c>
      <c r="D1026" s="17" t="n">
        <v>45143612641</v>
      </c>
      <c r="E1026" s="5" t="inlineStr">
        <is>
          <t>BANCO INDUSTRIAL-100070049</t>
        </is>
      </c>
      <c r="H1026" s="9" t="n">
        <v>827.4400000000001</v>
      </c>
      <c r="I1026" s="5" t="inlineStr">
        <is>
          <t>DEPÓSITO BANCARIO</t>
        </is>
      </c>
      <c r="J1026" s="5" t="inlineStr">
        <is>
          <t>1989 PATRICIA MARCELA UGALDE QUIROZ</t>
        </is>
      </c>
    </row>
    <row r="1027">
      <c r="A1027" s="5" t="inlineStr">
        <is>
          <t>CCAJ-SC39/118/2023</t>
        </is>
      </c>
      <c r="B1027" s="6" t="n">
        <v>44998.83774898148</v>
      </c>
      <c r="C1027" s="5" t="inlineStr">
        <is>
          <t>1386 EINAR CHOQUETIJLLA - COBRADOR</t>
        </is>
      </c>
      <c r="D1027" s="17" t="n">
        <v>45163338275</v>
      </c>
      <c r="E1027" s="5" t="inlineStr">
        <is>
          <t>BANCO INDUSTRIAL-100070049</t>
        </is>
      </c>
      <c r="H1027" s="9" t="n">
        <v>2176</v>
      </c>
      <c r="I1027" s="5" t="inlineStr">
        <is>
          <t>DEPÓSITO BANCARIO</t>
        </is>
      </c>
      <c r="J1027" s="5" t="inlineStr">
        <is>
          <t>1989 PATRICIA MARCELA UGALDE QUIROZ</t>
        </is>
      </c>
    </row>
    <row r="1028">
      <c r="A1028" s="5" t="inlineStr">
        <is>
          <t>CCAJ-SC39/118/2023</t>
        </is>
      </c>
      <c r="B1028" s="6" t="n">
        <v>44998.83774898148</v>
      </c>
      <c r="C1028" s="5" t="inlineStr">
        <is>
          <t>1386 EINAR CHOQUETIJLLA - COBRADOR</t>
        </is>
      </c>
      <c r="D1028" s="17" t="n">
        <v>45133249914</v>
      </c>
      <c r="E1028" s="5" t="inlineStr">
        <is>
          <t>BANCO INDUSTRIAL-100070049</t>
        </is>
      </c>
      <c r="H1028" s="9" t="n">
        <v>667.27</v>
      </c>
      <c r="I1028" s="5" t="inlineStr">
        <is>
          <t>DEPÓSITO BANCARIO</t>
        </is>
      </c>
      <c r="J1028" s="5" t="inlineStr">
        <is>
          <t>1989 PATRICIA MARCELA UGALDE QUIROZ</t>
        </is>
      </c>
    </row>
    <row r="1029">
      <c r="A1029" s="5" t="inlineStr">
        <is>
          <t>CCAJ-SC39/118/2023</t>
        </is>
      </c>
      <c r="B1029" s="6" t="n">
        <v>44998.83774898148</v>
      </c>
      <c r="C1029" s="5" t="inlineStr">
        <is>
          <t>1386 EINAR CHOQUETIJLLA - COBRADOR</t>
        </is>
      </c>
      <c r="D1029" s="17" t="n">
        <v>45123385600</v>
      </c>
      <c r="E1029" s="5" t="inlineStr">
        <is>
          <t>BANCO INDUSTRIAL-100070049</t>
        </is>
      </c>
      <c r="H1029" s="9" t="n">
        <v>4520</v>
      </c>
      <c r="I1029" s="5" t="inlineStr">
        <is>
          <t>DEPÓSITO BANCARIO</t>
        </is>
      </c>
      <c r="J1029" s="5" t="inlineStr">
        <is>
          <t>1989 PATRICIA MARCELA UGALDE QUIROZ</t>
        </is>
      </c>
    </row>
    <row r="1030">
      <c r="A1030" s="5" t="inlineStr">
        <is>
          <t>CCAJ-SC39/118/2023</t>
        </is>
      </c>
      <c r="B1030" s="6" t="n">
        <v>44998.83774898148</v>
      </c>
      <c r="C1030" s="5" t="inlineStr">
        <is>
          <t>1386 EINAR CHOQUETIJLLA - COBRADOR</t>
        </is>
      </c>
      <c r="D1030" s="17" t="n">
        <v>45163338332</v>
      </c>
      <c r="E1030" s="5" t="inlineStr">
        <is>
          <t>BANCO INDUSTRIAL-100070049</t>
        </is>
      </c>
      <c r="H1030" s="9" t="n">
        <v>1179.41</v>
      </c>
      <c r="I1030" s="5" t="inlineStr">
        <is>
          <t>DEPÓSITO BANCARIO</t>
        </is>
      </c>
      <c r="J1030" s="5" t="inlineStr">
        <is>
          <t>1989 PATRICIA MARCELA UGALDE QUIROZ</t>
        </is>
      </c>
    </row>
    <row r="1031">
      <c r="A1031" s="5" t="inlineStr">
        <is>
          <t>CCAJ-SC39/118/2023</t>
        </is>
      </c>
      <c r="B1031" s="6" t="n">
        <v>44998.83774898148</v>
      </c>
      <c r="C1031" s="5" t="inlineStr">
        <is>
          <t>1386 EINAR CHOQUETIJLLA - COBRADOR</t>
        </is>
      </c>
      <c r="D1031" s="17" t="n">
        <v>45143602243</v>
      </c>
      <c r="E1031" s="5" t="inlineStr">
        <is>
          <t>BANCO INDUSTRIAL-100070049</t>
        </is>
      </c>
      <c r="H1031" s="9" t="n">
        <v>41558.05</v>
      </c>
      <c r="I1031" s="5" t="inlineStr">
        <is>
          <t>DEPÓSITO BANCARIO</t>
        </is>
      </c>
      <c r="J1031" s="8" t="inlineStr">
        <is>
          <t>1972 FLAVIA GALEAN MALLON</t>
        </is>
      </c>
    </row>
    <row r="1032">
      <c r="A1032" s="5" t="inlineStr">
        <is>
          <t>CCAJ-SC39/118/2023</t>
        </is>
      </c>
      <c r="B1032" s="6" t="n">
        <v>44998.83774898148</v>
      </c>
      <c r="C1032" s="5" t="inlineStr">
        <is>
          <t>1386 EINAR CHOQUETIJLLA - COBRADOR</t>
        </is>
      </c>
      <c r="D1032" s="17" t="n">
        <v>45123374428</v>
      </c>
      <c r="E1032" s="5" t="inlineStr">
        <is>
          <t>BANCO INDUSTRIAL-100070049</t>
        </is>
      </c>
      <c r="H1032" s="9" t="n">
        <v>67243.24000000001</v>
      </c>
      <c r="I1032" s="5" t="inlineStr">
        <is>
          <t>DEPÓSITO BANCARIO</t>
        </is>
      </c>
      <c r="J1032" s="8" t="inlineStr">
        <is>
          <t>1972 FLAVIA GALEAN MALLON</t>
        </is>
      </c>
    </row>
    <row r="1033">
      <c r="A1033" s="5" t="inlineStr">
        <is>
          <t>CCAJ-SC39/118/2023</t>
        </is>
      </c>
      <c r="B1033" s="6" t="n">
        <v>44998.83774898148</v>
      </c>
      <c r="C1033" s="5" t="inlineStr">
        <is>
          <t>1386 EINAR CHOQUETIJLLA - COBRADOR</t>
        </is>
      </c>
      <c r="D1033" s="7" t="n">
        <v>171625</v>
      </c>
      <c r="E1033" s="5" t="inlineStr">
        <is>
          <t>MERCANTIL SANTA CRUZ-4010678183</t>
        </is>
      </c>
      <c r="H1033" s="9" t="n">
        <v>9819.200000000001</v>
      </c>
      <c r="I1033" s="5" t="inlineStr">
        <is>
          <t>DEPÓSITO BANCARIO</t>
        </is>
      </c>
      <c r="J1033" s="5" t="inlineStr">
        <is>
          <t>4863 MOISES MENACHO MONTAÑO</t>
        </is>
      </c>
    </row>
    <row r="1034">
      <c r="A1034" s="5" t="inlineStr">
        <is>
          <t>CCAJ-SC39/118/2023</t>
        </is>
      </c>
      <c r="B1034" s="6" t="n">
        <v>44998.83774898148</v>
      </c>
      <c r="C1034" s="5" t="inlineStr">
        <is>
          <t>1386 EINAR CHOQUETIJLLA - COBRADOR</t>
        </is>
      </c>
      <c r="D1034" s="17" t="n">
        <v>45163338644</v>
      </c>
      <c r="E1034" s="5" t="inlineStr">
        <is>
          <t>BANCO INDUSTRIAL-100070049</t>
        </is>
      </c>
      <c r="H1034" s="9" t="n">
        <v>1368</v>
      </c>
      <c r="I1034" s="5" t="inlineStr">
        <is>
          <t>DEPÓSITO BANCARIO</t>
        </is>
      </c>
      <c r="J1034" s="8" t="inlineStr">
        <is>
          <t>1972 FLAVIA GALEAN MALLON</t>
        </is>
      </c>
    </row>
    <row r="1035">
      <c r="A1035" s="5" t="inlineStr">
        <is>
          <t>CCAJ-SC39/118/2023</t>
        </is>
      </c>
      <c r="B1035" s="6" t="n">
        <v>44998.83774898148</v>
      </c>
      <c r="C1035" s="5" t="inlineStr">
        <is>
          <t>1386 EINAR CHOQUETIJLLA - COBRADOR</t>
        </is>
      </c>
      <c r="D1035" s="17" t="n">
        <v>45173306455</v>
      </c>
      <c r="E1035" s="5" t="inlineStr">
        <is>
          <t>BANCO INDUSTRIAL-100070049</t>
        </is>
      </c>
      <c r="H1035" s="9" t="n">
        <v>10150</v>
      </c>
      <c r="I1035" s="5" t="inlineStr">
        <is>
          <t>DEPÓSITO BANCARIO</t>
        </is>
      </c>
      <c r="J1035" s="8" t="inlineStr">
        <is>
          <t>1972 FLAVIA GALEAN MALLON</t>
        </is>
      </c>
    </row>
    <row r="1036">
      <c r="A1036" s="5" t="inlineStr">
        <is>
          <t>CCAJ-SC39/118/2023</t>
        </is>
      </c>
      <c r="B1036" s="6" t="n">
        <v>44998.83774898148</v>
      </c>
      <c r="C1036" s="5" t="inlineStr">
        <is>
          <t>1386 EINAR CHOQUETIJLLA - COBRADOR</t>
        </is>
      </c>
      <c r="D1036" s="17" t="n">
        <v>45113401061</v>
      </c>
      <c r="E1036" s="5" t="inlineStr">
        <is>
          <t>BANCO INDUSTRIAL-100070049</t>
        </is>
      </c>
      <c r="H1036" s="9" t="n">
        <v>7698</v>
      </c>
      <c r="I1036" s="5" t="inlineStr">
        <is>
          <t>DEPÓSITO BANCARIO</t>
        </is>
      </c>
      <c r="J1036" s="8" t="inlineStr">
        <is>
          <t>1972 FLAVIA GALEAN MALLON</t>
        </is>
      </c>
    </row>
    <row r="1037">
      <c r="A1037" s="5" t="inlineStr">
        <is>
          <t>CCAJ-SC39/118/2023</t>
        </is>
      </c>
      <c r="B1037" s="6" t="n">
        <v>44998.83774898148</v>
      </c>
      <c r="C1037" s="5" t="inlineStr">
        <is>
          <t>1386 EINAR CHOQUETIJLLA - COBRADOR</t>
        </is>
      </c>
      <c r="D1037" s="17" t="n">
        <v>45113401067</v>
      </c>
      <c r="E1037" s="5" t="inlineStr">
        <is>
          <t>BANCO INDUSTRIAL-100070049</t>
        </is>
      </c>
      <c r="H1037" s="9" t="n">
        <v>5150.7</v>
      </c>
      <c r="I1037" s="5" t="inlineStr">
        <is>
          <t>DEPÓSITO BANCARIO</t>
        </is>
      </c>
      <c r="J1037" s="8" t="inlineStr">
        <is>
          <t>1972 FLAVIA GALEAN MALLON</t>
        </is>
      </c>
    </row>
    <row r="1038">
      <c r="A1038" s="5" t="inlineStr">
        <is>
          <t>CCAJ-SC39/118/2023</t>
        </is>
      </c>
      <c r="B1038" s="6" t="n">
        <v>44998.83774898148</v>
      </c>
      <c r="C1038" s="5" t="inlineStr">
        <is>
          <t>1386 EINAR CHOQUETIJLLA - COBRADOR</t>
        </is>
      </c>
      <c r="D1038" s="17" t="n">
        <v>45133249431</v>
      </c>
      <c r="E1038" s="5" t="inlineStr">
        <is>
          <t>BANCO INDUSTRIAL-100070049</t>
        </is>
      </c>
      <c r="H1038" s="9" t="n">
        <v>6349.58</v>
      </c>
      <c r="I1038" s="5" t="inlineStr">
        <is>
          <t>DEPÓSITO BANCARIO</t>
        </is>
      </c>
      <c r="J1038" s="8" t="inlineStr">
        <is>
          <t>1972 FLAVIA GALEAN MALLON</t>
        </is>
      </c>
    </row>
    <row r="1039">
      <c r="A1039" s="5" t="inlineStr">
        <is>
          <t>CCAJ-SC39/118/2023</t>
        </is>
      </c>
      <c r="B1039" s="6" t="n">
        <v>44998.83774898148</v>
      </c>
      <c r="C1039" s="5" t="inlineStr">
        <is>
          <t>1386 EINAR CHOQUETIJLLA - COBRADOR</t>
        </is>
      </c>
      <c r="D1039" s="17" t="n">
        <v>45173306440</v>
      </c>
      <c r="E1039" s="5" t="inlineStr">
        <is>
          <t>BANCO INDUSTRIAL-100070049</t>
        </is>
      </c>
      <c r="H1039" s="9" t="n">
        <v>554.4</v>
      </c>
      <c r="I1039" s="5" t="inlineStr">
        <is>
          <t>DEPÓSITO BANCARIO</t>
        </is>
      </c>
      <c r="J1039" s="8" t="inlineStr">
        <is>
          <t>1972 FLAVIA GALEAN MALLON</t>
        </is>
      </c>
    </row>
    <row r="1040">
      <c r="A1040" s="5" t="inlineStr">
        <is>
          <t>CCAJ-SC39/118/2023</t>
        </is>
      </c>
      <c r="B1040" s="6" t="n">
        <v>44998.83774898148</v>
      </c>
      <c r="C1040" s="5" t="inlineStr">
        <is>
          <t>1386 EINAR CHOQUETIJLLA - COBRADOR</t>
        </is>
      </c>
      <c r="D1040" s="17" t="n">
        <v>45113400766</v>
      </c>
      <c r="E1040" s="5" t="inlineStr">
        <is>
          <t>BANCO INDUSTRIAL-100070049</t>
        </is>
      </c>
      <c r="H1040" s="9" t="n">
        <v>5186.7</v>
      </c>
      <c r="I1040" s="5" t="inlineStr">
        <is>
          <t>DEPÓSITO BANCARIO</t>
        </is>
      </c>
      <c r="J1040" s="8" t="inlineStr">
        <is>
          <t>1972 FLAVIA GALEAN MALLON</t>
        </is>
      </c>
    </row>
    <row r="1041">
      <c r="A1041" s="5" t="inlineStr">
        <is>
          <t>CCAJ-SC39/118/2023</t>
        </is>
      </c>
      <c r="B1041" s="6" t="n">
        <v>44998.83774898148</v>
      </c>
      <c r="C1041" s="5" t="inlineStr">
        <is>
          <t>1386 EINAR CHOQUETIJLLA - COBRADOR</t>
        </is>
      </c>
      <c r="D1041" s="17" t="n">
        <v>45123385387</v>
      </c>
      <c r="E1041" s="5" t="inlineStr">
        <is>
          <t>BANCO INDUSTRIAL-100070049</t>
        </is>
      </c>
      <c r="H1041" s="9" t="n">
        <v>5447.95</v>
      </c>
      <c r="I1041" s="5" t="inlineStr">
        <is>
          <t>DEPÓSITO BANCARIO</t>
        </is>
      </c>
      <c r="J1041" s="8" t="inlineStr">
        <is>
          <t>1972 FLAVIA GALEAN MALLON</t>
        </is>
      </c>
    </row>
    <row r="1042">
      <c r="A1042" s="5" t="inlineStr">
        <is>
          <t>CCAJ-SC39/118/20</t>
        </is>
      </c>
      <c r="B1042" s="6" t="n">
        <v>44998.83774898148</v>
      </c>
      <c r="C1042" s="5" t="inlineStr">
        <is>
          <t xml:space="preserve">1386 EINAR CHOQUETIJLLA - </t>
        </is>
      </c>
      <c r="D1042" s="7" t="n"/>
      <c r="E1042" s="8" t="n"/>
      <c r="F1042" s="9" t="n">
        <v>5570.8</v>
      </c>
      <c r="I1042" s="10" t="inlineStr">
        <is>
          <t>EFECTIVO</t>
        </is>
      </c>
      <c r="J1042" s="8" t="inlineStr">
        <is>
          <t>4309 RODRIGO RAMOS - T14</t>
        </is>
      </c>
    </row>
    <row r="1043">
      <c r="A1043" s="5" t="inlineStr">
        <is>
          <t>CCAJ-SC39/118/2023</t>
        </is>
      </c>
      <c r="B1043" s="6" t="n">
        <v>44998.83774898148</v>
      </c>
      <c r="C1043" s="5" t="inlineStr">
        <is>
          <t>1386 EINAR CHOQUETIJLLA - COBRADOR</t>
        </is>
      </c>
      <c r="D1043" s="7" t="n"/>
      <c r="E1043" s="8" t="n"/>
      <c r="F1043" s="9" t="n">
        <v>13235.1</v>
      </c>
      <c r="I1043" s="10" t="inlineStr">
        <is>
          <t>EFECTIVO</t>
        </is>
      </c>
      <c r="J1043" s="8" t="inlineStr">
        <is>
          <t>1970 CARLOS CAMPOS ORTIZ</t>
        </is>
      </c>
    </row>
    <row r="1044">
      <c r="A1044" s="5" t="inlineStr">
        <is>
          <t>CCAJ-SC39/118/2023</t>
        </is>
      </c>
      <c r="B1044" s="6" t="n">
        <v>44998.83774898148</v>
      </c>
      <c r="C1044" s="5" t="inlineStr">
        <is>
          <t>1386 EINAR CHOQUETIJLLA - COBRADOR</t>
        </is>
      </c>
      <c r="D1044" s="7" t="n"/>
      <c r="E1044" s="8" t="n"/>
      <c r="F1044" s="9" t="n">
        <v>0.3</v>
      </c>
      <c r="I1044" s="10" t="inlineStr">
        <is>
          <t>EFECTIVO</t>
        </is>
      </c>
      <c r="J1044" s="8" t="inlineStr">
        <is>
          <t>1972 FLAVIA GALEAN MALLON</t>
        </is>
      </c>
    </row>
    <row r="1045">
      <c r="A1045" s="5" t="inlineStr">
        <is>
          <t>CCAJ-SC39/118/2023</t>
        </is>
      </c>
      <c r="B1045" s="6" t="n">
        <v>44998.83774898148</v>
      </c>
      <c r="C1045" s="5" t="inlineStr">
        <is>
          <t>1386 EINAR CHOQUETIJLLA - COBRADOR</t>
        </is>
      </c>
      <c r="D1045" s="7" t="n"/>
      <c r="E1045" s="8" t="n"/>
      <c r="F1045" s="9" t="n">
        <v>68178.5</v>
      </c>
      <c r="I1045" s="10" t="inlineStr">
        <is>
          <t>EFECTIVO</t>
        </is>
      </c>
      <c r="J1045" s="8" t="inlineStr">
        <is>
          <t>1973 BASILIA CRUZ AJARACHI</t>
        </is>
      </c>
    </row>
    <row r="1046">
      <c r="A1046" s="5" t="inlineStr">
        <is>
          <t>CCAJ-SC39/118/2023</t>
        </is>
      </c>
      <c r="B1046" s="6" t="n">
        <v>44998.83774898148</v>
      </c>
      <c r="C1046" s="5" t="inlineStr">
        <is>
          <t>1386 EINAR CHOQUETIJLLA - COBRADOR</t>
        </is>
      </c>
      <c r="D1046" s="7" t="n"/>
      <c r="E1046" s="8" t="n"/>
      <c r="F1046" s="9" t="n">
        <v>8982.700000000001</v>
      </c>
      <c r="I1046" s="10" t="inlineStr">
        <is>
          <t>EFECTIVO</t>
        </is>
      </c>
      <c r="J1046" s="8" t="inlineStr">
        <is>
          <t>2551 EDMUNDO CAYANI M.</t>
        </is>
      </c>
    </row>
    <row r="1047">
      <c r="A1047" s="5" t="inlineStr">
        <is>
          <t>CCAJ-SC39/118/2023</t>
        </is>
      </c>
      <c r="B1047" s="6" t="n">
        <v>44998.83774898148</v>
      </c>
      <c r="C1047" s="5" t="inlineStr">
        <is>
          <t>1386 EINAR CHOQUETIJLLA - COBRADOR</t>
        </is>
      </c>
      <c r="D1047" s="7" t="n"/>
      <c r="E1047" s="8" t="n"/>
      <c r="F1047" s="9" t="n">
        <v>6297.9</v>
      </c>
      <c r="I1047" s="10" t="inlineStr">
        <is>
          <t>EFECTIVO</t>
        </is>
      </c>
      <c r="J1047" s="5" t="inlineStr">
        <is>
          <t>2552 ALVARO JAVIER LOAYZA CACERES</t>
        </is>
      </c>
    </row>
    <row r="1048">
      <c r="A1048" s="5" t="inlineStr">
        <is>
          <t>CCAJ-SC39/118/2023</t>
        </is>
      </c>
      <c r="B1048" s="6" t="n">
        <v>44998.83774898148</v>
      </c>
      <c r="C1048" s="5" t="inlineStr">
        <is>
          <t>1386 EINAR CHOQUETIJLLA - COBRADOR</t>
        </is>
      </c>
      <c r="D1048" s="7" t="n"/>
      <c r="E1048" s="8" t="n"/>
      <c r="F1048" s="9" t="n">
        <v>6095.6</v>
      </c>
      <c r="I1048" s="10" t="inlineStr">
        <is>
          <t>EFECTIVO</t>
        </is>
      </c>
      <c r="J1048" s="8" t="inlineStr">
        <is>
          <t>2932 EUGENIO LOPEZ CESPEDES</t>
        </is>
      </c>
    </row>
    <row r="1049">
      <c r="A1049" s="5" t="inlineStr">
        <is>
          <t>CCAJ-SC39/118/2023</t>
        </is>
      </c>
      <c r="B1049" s="6" t="n">
        <v>44998.83774898148</v>
      </c>
      <c r="C1049" s="5" t="inlineStr">
        <is>
          <t>1386 EINAR CHOQUETIJLLA - COBRADOR</t>
        </is>
      </c>
      <c r="D1049" s="7" t="n"/>
      <c r="E1049" s="8" t="n"/>
      <c r="F1049" s="9" t="n">
        <v>4560.4</v>
      </c>
      <c r="I1049" s="10" t="inlineStr">
        <is>
          <t>EFECTIVO</t>
        </is>
      </c>
      <c r="J1049" s="5" t="inlineStr">
        <is>
          <t>2994 CRISTIAN DEIBY PARDO VILLEGAS</t>
        </is>
      </c>
    </row>
    <row r="1050">
      <c r="A1050" s="5" t="inlineStr">
        <is>
          <t>CCAJ-SC39/118/2023</t>
        </is>
      </c>
      <c r="B1050" s="6" t="n">
        <v>44998.83774898148</v>
      </c>
      <c r="C1050" s="5" t="inlineStr">
        <is>
          <t>1386 EINAR CHOQUETIJLLA - COBRADOR</t>
        </is>
      </c>
      <c r="D1050" s="7" t="n"/>
      <c r="E1050" s="8" t="n"/>
      <c r="F1050" s="9" t="n">
        <v>31066.7</v>
      </c>
      <c r="I1050" s="10" t="inlineStr">
        <is>
          <t>EFECTIVO</t>
        </is>
      </c>
      <c r="J1050" s="5" t="inlineStr">
        <is>
          <t>3046 CLAUDIA ELEN CASTRO DELGADILLO</t>
        </is>
      </c>
    </row>
    <row r="1051">
      <c r="A1051" s="5" t="inlineStr">
        <is>
          <t>CCAJ-SC39/118/2023</t>
        </is>
      </c>
      <c r="B1051" s="6" t="n">
        <v>44998.83774898148</v>
      </c>
      <c r="C1051" s="5" t="inlineStr">
        <is>
          <t>1386 EINAR CHOQUETIJLLA - COBRADOR</t>
        </is>
      </c>
      <c r="D1051" s="7" t="n"/>
      <c r="E1051" s="8" t="n"/>
      <c r="F1051" s="9" t="n">
        <v>240</v>
      </c>
      <c r="I1051" s="10" t="inlineStr">
        <is>
          <t>EFECTIVO</t>
        </is>
      </c>
      <c r="J1051" s="8" t="inlineStr">
        <is>
          <t>4309 RODRIGO RAMOS - T02</t>
        </is>
      </c>
    </row>
    <row r="1052">
      <c r="A1052" s="5" t="inlineStr">
        <is>
          <t>CCAJ-SC39/118/2023</t>
        </is>
      </c>
      <c r="B1052" s="6" t="n">
        <v>44998.83774898148</v>
      </c>
      <c r="C1052" s="5" t="inlineStr">
        <is>
          <t>1386 EINAR CHOQUETIJLLA - COBRADOR</t>
        </is>
      </c>
      <c r="D1052" s="7" t="n"/>
      <c r="E1052" s="8" t="n"/>
      <c r="F1052" s="9" t="n">
        <v>1484</v>
      </c>
      <c r="I1052" s="10" t="inlineStr">
        <is>
          <t>EFECTIVO</t>
        </is>
      </c>
      <c r="J1052" s="8" t="inlineStr">
        <is>
          <t>4309 RODRIGO RAMOS - T03</t>
        </is>
      </c>
    </row>
    <row r="1053">
      <c r="A1053" s="5" t="inlineStr">
        <is>
          <t>CCAJ-SC39/118/2023</t>
        </is>
      </c>
      <c r="B1053" s="6" t="n">
        <v>44998.83774898148</v>
      </c>
      <c r="C1053" s="5" t="inlineStr">
        <is>
          <t>1386 EINAR CHOQUETIJLLA - COBRADOR</t>
        </is>
      </c>
      <c r="D1053" s="7" t="n"/>
      <c r="E1053" s="8" t="n"/>
      <c r="F1053" s="9" t="n">
        <v>5514.9</v>
      </c>
      <c r="I1053" s="10" t="inlineStr">
        <is>
          <t>EFECTIVO</t>
        </is>
      </c>
      <c r="J1053" s="8" t="inlineStr">
        <is>
          <t>4309 RODRIGO RAMOS - T04</t>
        </is>
      </c>
    </row>
    <row r="1054">
      <c r="A1054" s="5" t="inlineStr">
        <is>
          <t>CCAJ-SC39/118/2023</t>
        </is>
      </c>
      <c r="B1054" s="6" t="n">
        <v>44998.83774898148</v>
      </c>
      <c r="C1054" s="5" t="inlineStr">
        <is>
          <t>1386 EINAR CHOQUETIJLLA - COBRADOR</t>
        </is>
      </c>
      <c r="D1054" s="7" t="n"/>
      <c r="E1054" s="8" t="n"/>
      <c r="F1054" s="9" t="n">
        <v>11181</v>
      </c>
      <c r="I1054" s="10" t="inlineStr">
        <is>
          <t>EFECTIVO</t>
        </is>
      </c>
      <c r="J1054" s="8" t="inlineStr">
        <is>
          <t>4309 RODRIGO RAMOS - T05</t>
        </is>
      </c>
    </row>
    <row r="1055">
      <c r="A1055" s="5" t="inlineStr">
        <is>
          <t>CCAJ-SC39/118/2023</t>
        </is>
      </c>
      <c r="B1055" s="6" t="n">
        <v>44998.83774898148</v>
      </c>
      <c r="C1055" s="5" t="inlineStr">
        <is>
          <t>1386 EINAR CHOQUETIJLLA - COBRADOR</t>
        </is>
      </c>
      <c r="D1055" s="7" t="n"/>
      <c r="E1055" s="8" t="n"/>
      <c r="F1055" s="9" t="n">
        <v>7447.1</v>
      </c>
      <c r="I1055" s="10" t="inlineStr">
        <is>
          <t>EFECTIVO</t>
        </is>
      </c>
      <c r="J1055" s="8" t="inlineStr">
        <is>
          <t>4309 RODRIGO RAMOS - T06</t>
        </is>
      </c>
    </row>
    <row r="1056">
      <c r="A1056" s="5" t="inlineStr">
        <is>
          <t>CCAJ-SC39/118/2023</t>
        </is>
      </c>
      <c r="B1056" s="6" t="n">
        <v>44998.83774898148</v>
      </c>
      <c r="C1056" s="5" t="inlineStr">
        <is>
          <t>1386 EINAR CHOQUETIJLLA - COBRADOR</t>
        </is>
      </c>
      <c r="D1056" s="7" t="n"/>
      <c r="E1056" s="8" t="n"/>
      <c r="F1056" s="9" t="n">
        <v>2079.6</v>
      </c>
      <c r="I1056" s="10" t="inlineStr">
        <is>
          <t>EFECTIVO</t>
        </is>
      </c>
      <c r="J1056" s="8" t="inlineStr">
        <is>
          <t>4309 RODRIGO RAMOS - T07</t>
        </is>
      </c>
    </row>
    <row r="1057">
      <c r="A1057" s="5" t="inlineStr">
        <is>
          <t>CCAJ-SC39/118/2023</t>
        </is>
      </c>
      <c r="B1057" s="6" t="n">
        <v>44998.83774898148</v>
      </c>
      <c r="C1057" s="5" t="inlineStr">
        <is>
          <t>1386 EINAR CHOQUETIJLLA - COBRADOR</t>
        </is>
      </c>
      <c r="D1057" s="7" t="n"/>
      <c r="E1057" s="8" t="n"/>
      <c r="F1057" s="9" t="n">
        <v>40852.4</v>
      </c>
      <c r="I1057" s="10" t="inlineStr">
        <is>
          <t>EFECTIVO</t>
        </is>
      </c>
      <c r="J1057" s="8" t="inlineStr">
        <is>
          <t>4309 RODRIGO RAMOS - T09</t>
        </is>
      </c>
    </row>
    <row r="1058">
      <c r="A1058" s="5" t="inlineStr">
        <is>
          <t>CCAJ-SC39/118/2023</t>
        </is>
      </c>
      <c r="B1058" s="6" t="n">
        <v>44998.83774898148</v>
      </c>
      <c r="C1058" s="5" t="inlineStr">
        <is>
          <t>1386 EINAR CHOQUETIJLLA - COBRADOR</t>
        </is>
      </c>
      <c r="D1058" s="7" t="n"/>
      <c r="E1058" s="8" t="n"/>
      <c r="F1058" s="9" t="n">
        <v>6796.4</v>
      </c>
      <c r="I1058" s="10" t="inlineStr">
        <is>
          <t>EFECTIVO</t>
        </is>
      </c>
      <c r="J1058" s="8" t="inlineStr">
        <is>
          <t>4309 RODRIGO RAMOS - T10</t>
        </is>
      </c>
    </row>
    <row r="1059">
      <c r="A1059" s="5" t="inlineStr">
        <is>
          <t>CCAJ-SC39/118/2023</t>
        </is>
      </c>
      <c r="B1059" s="6" t="n">
        <v>44998.83774898148</v>
      </c>
      <c r="C1059" s="5" t="inlineStr">
        <is>
          <t>1386 EINAR CHOQUETIJLLA - COBRADOR</t>
        </is>
      </c>
      <c r="D1059" s="7" t="n"/>
      <c r="E1059" s="8" t="n"/>
      <c r="F1059" s="9" t="n">
        <v>3220.2</v>
      </c>
      <c r="I1059" s="10" t="inlineStr">
        <is>
          <t>EFECTIVO</t>
        </is>
      </c>
      <c r="J1059" s="8" t="inlineStr">
        <is>
          <t>4309 RODRIGO RAMOS - T11</t>
        </is>
      </c>
    </row>
    <row r="1060">
      <c r="A1060" s="5" t="inlineStr">
        <is>
          <t>CCAJ-SC39/118/2023</t>
        </is>
      </c>
      <c r="B1060" s="6" t="n">
        <v>44998.83774898148</v>
      </c>
      <c r="C1060" s="5" t="inlineStr">
        <is>
          <t>1386 EINAR CHOQUETIJLLA - COBRADOR</t>
        </is>
      </c>
      <c r="D1060" s="7" t="n"/>
      <c r="E1060" s="8" t="n"/>
      <c r="F1060" s="9" t="n">
        <v>6225.6</v>
      </c>
      <c r="I1060" s="10" t="inlineStr">
        <is>
          <t>EFECTIVO</t>
        </is>
      </c>
      <c r="J1060" s="8" t="inlineStr">
        <is>
          <t>4309 RODRIGO RAMOS - T15</t>
        </is>
      </c>
    </row>
    <row r="1061">
      <c r="A1061" s="5" t="inlineStr">
        <is>
          <t>CCAJ-SC39/118/2023</t>
        </is>
      </c>
      <c r="B1061" s="6" t="n">
        <v>44998.83774898148</v>
      </c>
      <c r="C1061" s="5" t="inlineStr">
        <is>
          <t>1386 EINAR CHOQUETIJLLA - COBRADOR</t>
        </is>
      </c>
      <c r="D1061" s="7" t="n"/>
      <c r="E1061" s="8" t="n"/>
      <c r="F1061" s="9" t="n">
        <v>29349.7</v>
      </c>
      <c r="I1061" s="10" t="inlineStr">
        <is>
          <t>EFECTIVO</t>
        </is>
      </c>
      <c r="J1061" s="8" t="inlineStr">
        <is>
          <t>4309 RODRIGO RAMOS - T19</t>
        </is>
      </c>
    </row>
    <row r="1062">
      <c r="A1062" s="5" t="inlineStr">
        <is>
          <t>CCAJ-SC39/118/2023</t>
        </is>
      </c>
      <c r="B1062" s="6" t="n">
        <v>44998.83774898148</v>
      </c>
      <c r="C1062" s="5" t="inlineStr">
        <is>
          <t>1386 EINAR CHOQUETIJLLA - COBRADOR</t>
        </is>
      </c>
      <c r="D1062" s="7" t="n"/>
      <c r="E1062" s="8" t="n"/>
      <c r="F1062" s="9" t="n">
        <v>1801</v>
      </c>
      <c r="I1062" s="10" t="inlineStr">
        <is>
          <t>EFECTIVO</t>
        </is>
      </c>
      <c r="J1062" s="8" t="inlineStr">
        <is>
          <t>4309 RODRIGO RAMOS - T21</t>
        </is>
      </c>
    </row>
    <row r="1063">
      <c r="A1063" s="11" t="inlineStr">
        <is>
          <t>SAP</t>
        </is>
      </c>
      <c r="B1063" s="3" t="n"/>
      <c r="C1063" s="3" t="n"/>
      <c r="D1063" s="7" t="n"/>
      <c r="E1063" s="8" t="n"/>
      <c r="F1063" s="44">
        <f>SUM(F981:G1062)</f>
        <v/>
      </c>
      <c r="I1063" s="10" t="n"/>
      <c r="J1063" s="5" t="n"/>
    </row>
    <row r="1064" ht="15.75" customHeight="1">
      <c r="A1064" s="13" t="inlineStr">
        <is>
          <t>FECHA</t>
        </is>
      </c>
      <c r="B1064" s="13" t="inlineStr">
        <is>
          <t>CIERRE DE CAJA</t>
        </is>
      </c>
      <c r="C1064" s="13" t="inlineStr">
        <is>
          <t>IMPORTE</t>
        </is>
      </c>
      <c r="D1064" s="32" t="n">
        <v>112931707</v>
      </c>
      <c r="E1064" s="15" t="n">
        <v>112931766</v>
      </c>
      <c r="F1064" s="9" t="n"/>
      <c r="I1064" s="10" t="n"/>
      <c r="J1064" s="5" t="n"/>
    </row>
    <row r="1065" ht="15.75" customHeight="1">
      <c r="A1065" s="5" t="n"/>
      <c r="B1065" s="6" t="n"/>
      <c r="C1065" s="5" t="n"/>
      <c r="D1065" s="32" t="n"/>
      <c r="E1065" s="33" t="n"/>
      <c r="F1065" s="9" t="n"/>
      <c r="I1065" s="10" t="n"/>
      <c r="J1065" s="5" t="n"/>
    </row>
    <row r="1066">
      <c r="D1066" t="inlineStr">
        <is>
          <t>112931707</t>
        </is>
      </c>
      <c r="E1066" t="inlineStr">
        <is>
          <t>112931715</t>
        </is>
      </c>
    </row>
    <row r="1067">
      <c r="A1067" s="1" t="inlineStr">
        <is>
          <t>Cierre Caja</t>
        </is>
      </c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</row>
    <row r="1068">
      <c r="A1068" s="3" t="inlineStr">
        <is>
          <t>Del 14/03/2023</t>
        </is>
      </c>
      <c r="B1068" s="2" t="n"/>
      <c r="C1068" s="72" t="n"/>
      <c r="D1068" s="2" t="n"/>
      <c r="E1068" s="2" t="n"/>
      <c r="F1068" s="2" t="n"/>
      <c r="G1068" s="2" t="n"/>
      <c r="H1068" s="2" t="n"/>
      <c r="I1068" s="2" t="n"/>
      <c r="J1068" s="2" t="n"/>
    </row>
    <row r="1069">
      <c r="A1069" s="90" t="inlineStr">
        <is>
          <t>Cierre Caja</t>
        </is>
      </c>
      <c r="B1069" s="90" t="inlineStr">
        <is>
          <t>Fecha</t>
        </is>
      </c>
      <c r="C1069" s="94" t="inlineStr">
        <is>
          <t>Cajero</t>
        </is>
      </c>
      <c r="D1069" s="90" t="inlineStr">
        <is>
          <t>Nro Voucher</t>
        </is>
      </c>
      <c r="E1069" s="90" t="inlineStr">
        <is>
          <t>Nro Cuenta</t>
        </is>
      </c>
      <c r="F1069" s="90" t="inlineStr">
        <is>
          <t>Tipo Ingreso</t>
        </is>
      </c>
      <c r="G1069" s="91" t="n"/>
      <c r="H1069" s="92" t="n"/>
      <c r="I1069" s="90" t="inlineStr">
        <is>
          <t>TIPO DE INGRESO</t>
        </is>
      </c>
      <c r="J1069" s="90" t="inlineStr">
        <is>
          <t>Cobrador</t>
        </is>
      </c>
    </row>
    <row r="1070">
      <c r="A1070" s="93" t="n"/>
      <c r="B1070" s="93" t="n"/>
      <c r="C1070" s="93" t="n"/>
      <c r="D1070" s="93" t="n"/>
      <c r="E1070" s="93" t="n"/>
      <c r="F1070" s="4" t="inlineStr">
        <is>
          <t>EFECTIVO</t>
        </is>
      </c>
      <c r="G1070" s="4" t="inlineStr">
        <is>
          <t>CHEQUE</t>
        </is>
      </c>
      <c r="H1070" s="4" t="inlineStr">
        <is>
          <t>TRANSFERENCIA</t>
        </is>
      </c>
      <c r="I1070" s="93" t="n"/>
      <c r="J1070" s="93" t="n"/>
    </row>
    <row r="1071">
      <c r="A1071" s="5" t="inlineStr">
        <is>
          <t>CCAJ-SC39/119/2023</t>
        </is>
      </c>
      <c r="B1071" s="6" t="n">
        <v>44999.42598364584</v>
      </c>
      <c r="C1071" s="5" t="inlineStr">
        <is>
          <t>1386 EINAR CHOQUETIJLLA - COBRADOR</t>
        </is>
      </c>
      <c r="D1071" s="7" t="n">
        <v>543554</v>
      </c>
      <c r="E1071" s="5" t="inlineStr">
        <is>
          <t>BANCO DE CREDITO-7015054675359</t>
        </is>
      </c>
      <c r="H1071" s="9" t="n">
        <v>83.15000000000001</v>
      </c>
      <c r="I1071" s="5" t="inlineStr">
        <is>
          <t>DEPÓSITO BANCARIO</t>
        </is>
      </c>
      <c r="J1071" s="5" t="inlineStr">
        <is>
          <t>1271 SANDRA SALAZAR ESCOBAR</t>
        </is>
      </c>
    </row>
    <row r="1072">
      <c r="A1072" s="5" t="inlineStr">
        <is>
          <t>CCAJ-SC39/119/2023</t>
        </is>
      </c>
      <c r="B1072" s="6" t="n">
        <v>44999.42598364584</v>
      </c>
      <c r="C1072" s="5" t="inlineStr">
        <is>
          <t>1386 EINAR CHOQUETIJLLA - COBRADOR</t>
        </is>
      </c>
      <c r="D1072" s="7" t="n">
        <v>548634</v>
      </c>
      <c r="E1072" s="5" t="inlineStr">
        <is>
          <t>BANCO DE CREDITO-7015054675359</t>
        </is>
      </c>
      <c r="H1072" s="9" t="n">
        <v>987.3099999999999</v>
      </c>
      <c r="I1072" s="5" t="inlineStr">
        <is>
          <t>DEPÓSITO BANCARIO</t>
        </is>
      </c>
      <c r="J1072" s="5" t="inlineStr">
        <is>
          <t>1271 SANDRA SALAZAR ESCOBAR</t>
        </is>
      </c>
    </row>
    <row r="1073">
      <c r="A1073" s="5" t="inlineStr">
        <is>
          <t>CCAJ-SC39/119/2023</t>
        </is>
      </c>
      <c r="B1073" s="6" t="n">
        <v>44999.42598364584</v>
      </c>
      <c r="C1073" s="5" t="inlineStr">
        <is>
          <t>1386 EINAR CHOQUETIJLLA - COBRADOR</t>
        </is>
      </c>
      <c r="D1073" s="17" t="n">
        <v>45143613310</v>
      </c>
      <c r="E1073" s="5" t="inlineStr">
        <is>
          <t>BANCO INDUSTRIAL-100070049</t>
        </is>
      </c>
      <c r="H1073" s="9" t="n">
        <v>2704</v>
      </c>
      <c r="I1073" s="5" t="inlineStr">
        <is>
          <t>DEPÓSITO BANCARIO</t>
        </is>
      </c>
      <c r="J1073" s="5" t="inlineStr">
        <is>
          <t>1271 SANDRA SALAZAR ESCOBAR</t>
        </is>
      </c>
    </row>
    <row r="1074">
      <c r="A1074" s="5" t="inlineStr">
        <is>
          <t>CCAJ-SC39/119/2023</t>
        </is>
      </c>
      <c r="B1074" s="6" t="n">
        <v>44999.42598364584</v>
      </c>
      <c r="C1074" s="5" t="inlineStr">
        <is>
          <t>1386 EINAR CHOQUETIJLLA - COBRADOR</t>
        </is>
      </c>
      <c r="D1074" s="17" t="n">
        <v>45163339781</v>
      </c>
      <c r="E1074" s="5" t="inlineStr">
        <is>
          <t>BANCO INDUSTRIAL-100070049</t>
        </is>
      </c>
      <c r="H1074" s="9" t="n">
        <v>433.15</v>
      </c>
      <c r="I1074" s="5" t="inlineStr">
        <is>
          <t>DEPÓSITO BANCARIO</t>
        </is>
      </c>
      <c r="J1074" s="5" t="inlineStr">
        <is>
          <t>1271 SANDRA SALAZAR ESCOBAR</t>
        </is>
      </c>
    </row>
    <row r="1075">
      <c r="A1075" s="5" t="inlineStr">
        <is>
          <t>CCAJ-SC39/119/2023</t>
        </is>
      </c>
      <c r="B1075" s="6" t="n">
        <v>44999.42598364584</v>
      </c>
      <c r="C1075" s="5" t="inlineStr">
        <is>
          <t>1386 EINAR CHOQUETIJLLA - COBRADOR</t>
        </is>
      </c>
      <c r="D1075" s="17" t="n">
        <v>45163338946</v>
      </c>
      <c r="E1075" s="5" t="inlineStr">
        <is>
          <t>BANCO INDUSTRIAL-100070049</t>
        </is>
      </c>
      <c r="H1075" s="9" t="n">
        <v>526</v>
      </c>
      <c r="I1075" s="5" t="inlineStr">
        <is>
          <t>DEPÓSITO BANCARIO</t>
        </is>
      </c>
      <c r="J1075" s="5" t="inlineStr">
        <is>
          <t>1271 SANDRA SALAZAR ESCOBAR</t>
        </is>
      </c>
    </row>
    <row r="1076">
      <c r="A1076" s="5" t="inlineStr">
        <is>
          <t>CCAJ-SC39/119/2023</t>
        </is>
      </c>
      <c r="B1076" s="6" t="n">
        <v>44999.42598364584</v>
      </c>
      <c r="C1076" s="5" t="inlineStr">
        <is>
          <t>1386 EINAR CHOQUETIJLLA - COBRADOR</t>
        </is>
      </c>
      <c r="D1076" s="17" t="n">
        <v>45153246346</v>
      </c>
      <c r="E1076" s="5" t="inlineStr">
        <is>
          <t>BANCO INDUSTRIAL-100070049</t>
        </is>
      </c>
      <c r="H1076" s="9" t="n">
        <v>147.48</v>
      </c>
      <c r="I1076" s="5" t="inlineStr">
        <is>
          <t>DEPÓSITO BANCARIO</t>
        </is>
      </c>
      <c r="J1076" s="5" t="inlineStr">
        <is>
          <t>1271 SANDRA SALAZAR ESCOBAR</t>
        </is>
      </c>
    </row>
    <row r="1077">
      <c r="A1077" s="5" t="inlineStr">
        <is>
          <t>CCAJ-SC39/119/2023</t>
        </is>
      </c>
      <c r="B1077" s="6" t="n">
        <v>44999.42598364584</v>
      </c>
      <c r="C1077" s="5" t="inlineStr">
        <is>
          <t>1386 EINAR CHOQUETIJLLA - COBRADOR</t>
        </is>
      </c>
      <c r="D1077" s="17" t="n">
        <v>45173306180</v>
      </c>
      <c r="E1077" s="5" t="inlineStr">
        <is>
          <t>BANCO INDUSTRIAL-100070049</t>
        </is>
      </c>
      <c r="H1077" s="9" t="n">
        <v>821</v>
      </c>
      <c r="I1077" s="5" t="inlineStr">
        <is>
          <t>DEPÓSITO BANCARIO</t>
        </is>
      </c>
      <c r="J1077" s="5" t="inlineStr">
        <is>
          <t>1271 SANDRA SALAZAR ESCOBAR</t>
        </is>
      </c>
    </row>
    <row r="1078">
      <c r="A1078" s="5" t="inlineStr">
        <is>
          <t>CCAJ-SC39/119/2023</t>
        </is>
      </c>
      <c r="B1078" s="6" t="n">
        <v>44999.42598364584</v>
      </c>
      <c r="C1078" s="5" t="inlineStr">
        <is>
          <t>1386 EINAR CHOQUETIJLLA - COBRADOR</t>
        </is>
      </c>
      <c r="D1078" s="7" t="n"/>
      <c r="E1078" s="8" t="n"/>
      <c r="F1078" s="9" t="n">
        <v>50086</v>
      </c>
      <c r="I1078" s="10" t="inlineStr">
        <is>
          <t>EFECTIVO</t>
        </is>
      </c>
      <c r="J1078" s="8" t="inlineStr">
        <is>
          <t>3211 PEDRO CAYALO COCA</t>
        </is>
      </c>
    </row>
    <row r="1079">
      <c r="A1079" s="5" t="inlineStr">
        <is>
          <t>CCAJ-SC39/119/2023</t>
        </is>
      </c>
      <c r="B1079" s="6" t="n">
        <v>44999.42598364584</v>
      </c>
      <c r="C1079" s="5" t="inlineStr">
        <is>
          <t>1386 EINAR CHOQUETIJLLA - COBRADOR</t>
        </is>
      </c>
      <c r="D1079" s="7" t="n"/>
      <c r="E1079" s="8" t="n"/>
      <c r="F1079" s="9" t="n">
        <v>19870</v>
      </c>
      <c r="I1079" s="10" t="inlineStr">
        <is>
          <t>EFECTIVO</t>
        </is>
      </c>
      <c r="J1079" s="8" t="inlineStr">
        <is>
          <t>4309 RODRIGO RAMOS - T18</t>
        </is>
      </c>
    </row>
    <row r="1080">
      <c r="A1080" s="5" t="inlineStr">
        <is>
          <t>CCAJ-SC39/119/2023</t>
        </is>
      </c>
      <c r="B1080" s="6" t="n">
        <v>44999.42598364584</v>
      </c>
      <c r="C1080" s="5" t="inlineStr">
        <is>
          <t>1386 EINAR CHOQUETIJLLA - COBRADOR</t>
        </is>
      </c>
      <c r="D1080" s="7" t="n"/>
      <c r="E1080" s="8" t="n"/>
      <c r="F1080" s="9" t="n">
        <v>35332.9</v>
      </c>
      <c r="I1080" s="10" t="inlineStr">
        <is>
          <t>EFECTIVO</t>
        </is>
      </c>
      <c r="J1080" s="8" t="inlineStr">
        <is>
          <t>4309 RODRIGO RAMOS - T25</t>
        </is>
      </c>
    </row>
    <row r="1081">
      <c r="A1081" s="11" t="inlineStr">
        <is>
          <t>SAP</t>
        </is>
      </c>
      <c r="B1081" s="3" t="n"/>
      <c r="C1081" s="3" t="n"/>
      <c r="D1081" s="7" t="n"/>
      <c r="E1081" s="8" t="n"/>
      <c r="F1081" s="44">
        <f>SUM(F1071:G1080)</f>
        <v/>
      </c>
      <c r="I1081" s="10" t="n"/>
      <c r="J1081" s="5" t="n"/>
    </row>
    <row r="1082">
      <c r="A1082" s="85" t="inlineStr">
        <is>
          <t>RECORTE SAP</t>
        </is>
      </c>
      <c r="B1082" s="91" t="n"/>
      <c r="C1082" s="92" t="n"/>
      <c r="D1082" s="86" t="inlineStr">
        <is>
          <t>COMPROBANTES MN</t>
        </is>
      </c>
      <c r="E1082" s="91" t="n"/>
      <c r="F1082" s="92" t="n"/>
      <c r="H1082" s="9" t="n"/>
      <c r="I1082" s="10" t="n"/>
      <c r="J1082" s="5" t="n"/>
    </row>
    <row r="1083">
      <c r="A1083" s="13" t="inlineStr">
        <is>
          <t>CIERRE DE CAJA</t>
        </is>
      </c>
      <c r="B1083" s="13" t="inlineStr">
        <is>
          <t>FECHA</t>
        </is>
      </c>
      <c r="C1083" s="13" t="inlineStr">
        <is>
          <t>IMPORTE</t>
        </is>
      </c>
      <c r="D1083" s="13" t="inlineStr">
        <is>
          <t>DOC CAJA-ETV</t>
        </is>
      </c>
      <c r="E1083" s="13" t="inlineStr">
        <is>
          <t>DOC ETV-BANCO</t>
        </is>
      </c>
      <c r="F1083" s="13" t="inlineStr">
        <is>
          <t>COMPENSACION</t>
        </is>
      </c>
      <c r="H1083" s="9" t="n"/>
      <c r="I1083" s="10" t="n"/>
      <c r="J1083" s="5" t="n"/>
    </row>
    <row r="1084" ht="15.75" customHeight="1">
      <c r="A1084" s="31" t="n"/>
      <c r="B1084" s="31" t="n"/>
      <c r="C1084" s="31" t="n"/>
      <c r="D1084" s="32" t="inlineStr">
        <is>
          <t>112931706</t>
        </is>
      </c>
      <c r="E1084" s="32" t="inlineStr">
        <is>
          <t>112931714</t>
        </is>
      </c>
      <c r="F1084" s="15" t="n">
        <v>112931767</v>
      </c>
      <c r="H1084" s="9" t="n"/>
      <c r="I1084" s="10" t="n"/>
      <c r="J1084" s="5" t="n"/>
    </row>
    <row r="1085">
      <c r="A1085" s="85" t="inlineStr">
        <is>
          <t>RECORTE SAP</t>
        </is>
      </c>
      <c r="B1085" s="91" t="n"/>
      <c r="C1085" s="92" t="n"/>
      <c r="D1085" s="86" t="inlineStr">
        <is>
          <t>COMPROBANTES ME</t>
        </is>
      </c>
      <c r="E1085" s="91" t="n"/>
      <c r="F1085" s="92" t="n"/>
      <c r="H1085" s="9" t="n"/>
      <c r="I1085" s="10" t="n"/>
      <c r="J1085" s="5" t="n"/>
    </row>
    <row r="1086">
      <c r="A1086" s="13" t="inlineStr">
        <is>
          <t>CIERRE DE CAJA</t>
        </is>
      </c>
      <c r="B1086" s="13" t="inlineStr">
        <is>
          <t>FECHA</t>
        </is>
      </c>
      <c r="C1086" s="13" t="inlineStr">
        <is>
          <t>IMPORTE</t>
        </is>
      </c>
      <c r="D1086" s="13" t="inlineStr">
        <is>
          <t>DOC CAJA-ETV</t>
        </is>
      </c>
      <c r="E1086" s="13" t="inlineStr">
        <is>
          <t>DOC ETV-BANCO</t>
        </is>
      </c>
      <c r="F1086" s="13" t="inlineStr">
        <is>
          <t>COMPENSACION</t>
        </is>
      </c>
      <c r="H1086" s="9" t="n"/>
      <c r="I1086" s="10" t="n"/>
      <c r="J1086" s="5" t="n"/>
    </row>
    <row r="1087" ht="15.75" customHeight="1">
      <c r="A1087" s="24" t="n"/>
      <c r="B1087" s="6" t="n"/>
      <c r="C1087" s="5" t="n"/>
      <c r="D1087" s="37" t="n"/>
      <c r="E1087" s="37" t="n"/>
      <c r="F1087" s="33" t="n"/>
      <c r="I1087" s="10" t="n"/>
      <c r="J1087" s="5" t="n"/>
    </row>
    <row r="1088">
      <c r="A1088" s="5" t="n"/>
      <c r="B1088" s="6" t="n"/>
      <c r="C1088" s="5" t="n"/>
      <c r="D1088" s="7" t="n"/>
      <c r="E1088" s="8" t="n"/>
      <c r="F1088" s="9" t="n"/>
      <c r="I1088" s="10" t="n"/>
      <c r="J1088" s="5" t="n"/>
    </row>
    <row r="1089">
      <c r="A1089" s="5" t="inlineStr">
        <is>
          <t>CCAJ-SC39/120/2023</t>
        </is>
      </c>
      <c r="B1089" s="6" t="n">
        <v>44999.86633459491</v>
      </c>
      <c r="C1089" s="5" t="inlineStr">
        <is>
          <t>1386 EINAR CHOQUETIJLLA - COBRADOR</t>
        </is>
      </c>
      <c r="D1089" s="7" t="n"/>
      <c r="E1089" s="8" t="n"/>
      <c r="G1089" s="9" t="n">
        <v>814.79</v>
      </c>
      <c r="I1089" s="10" t="inlineStr">
        <is>
          <t>CHEQUE</t>
        </is>
      </c>
      <c r="J1089" s="8" t="inlineStr">
        <is>
          <t>2551 EDMUNDO CAYANI M.</t>
        </is>
      </c>
    </row>
    <row r="1090">
      <c r="A1090" s="5" t="inlineStr">
        <is>
          <t>CCAJ-SC39/120/2023</t>
        </is>
      </c>
      <c r="B1090" s="6" t="n">
        <v>44999.86633459491</v>
      </c>
      <c r="C1090" s="5" t="inlineStr">
        <is>
          <t>1386 EINAR CHOQUETIJLLA - COBRADOR</t>
        </is>
      </c>
      <c r="G1090" s="9" t="n">
        <v>2849.6</v>
      </c>
      <c r="I1090" s="10" t="inlineStr">
        <is>
          <t>CHEQUE</t>
        </is>
      </c>
      <c r="J1090" s="8" t="inlineStr">
        <is>
          <t>4309 RODRIGO RAMOS - T02</t>
        </is>
      </c>
    </row>
    <row r="1091">
      <c r="A1091" s="5" t="inlineStr">
        <is>
          <t>CCAJ-SC39/120/2023</t>
        </is>
      </c>
      <c r="B1091" s="6" t="n">
        <v>44999.86633459491</v>
      </c>
      <c r="C1091" s="5" t="inlineStr">
        <is>
          <t>1386 EINAR CHOQUETIJLLA - COBRADOR</t>
        </is>
      </c>
      <c r="D1091" s="7" t="n"/>
      <c r="E1091" s="8" t="n"/>
      <c r="G1091" s="9" t="n">
        <v>1736.5</v>
      </c>
      <c r="I1091" s="10" t="inlineStr">
        <is>
          <t>CHEQUE</t>
        </is>
      </c>
      <c r="J1091" s="8" t="inlineStr">
        <is>
          <t>4309 RODRIGO RAMOS - T03</t>
        </is>
      </c>
    </row>
    <row r="1092">
      <c r="A1092" s="5" t="inlineStr">
        <is>
          <t>CCAJ-SC39/120/2023</t>
        </is>
      </c>
      <c r="B1092" s="6" t="n">
        <v>44999.86633459491</v>
      </c>
      <c r="C1092" s="5" t="inlineStr">
        <is>
          <t>1386 EINAR CHOQUETIJLLA - COBRADOR</t>
        </is>
      </c>
      <c r="D1092" s="7" t="n"/>
      <c r="E1092" s="8" t="n"/>
      <c r="G1092" s="9" t="n">
        <v>1598.4</v>
      </c>
      <c r="I1092" s="10" t="inlineStr">
        <is>
          <t>CHEQUE</t>
        </is>
      </c>
      <c r="J1092" s="8" t="inlineStr">
        <is>
          <t>4309 RODRIGO RAMOS - T06</t>
        </is>
      </c>
    </row>
    <row r="1093">
      <c r="A1093" s="5" t="inlineStr">
        <is>
          <t>CCAJ-SC39/120/20</t>
        </is>
      </c>
      <c r="B1093" s="6" t="n">
        <v>44999.86633459491</v>
      </c>
      <c r="C1093" s="5" t="inlineStr">
        <is>
          <t xml:space="preserve">1386 EINAR CHOQUETIJLLA - </t>
        </is>
      </c>
      <c r="D1093" s="17" t="n">
        <v>45143614469</v>
      </c>
      <c r="E1093" s="5" t="inlineStr">
        <is>
          <t>BANCO INDUSTRIAL-100070049</t>
        </is>
      </c>
      <c r="H1093" s="9" t="n">
        <v>74</v>
      </c>
      <c r="I1093" s="5" t="inlineStr">
        <is>
          <t>DEPÓSITO BANCARIO</t>
        </is>
      </c>
      <c r="J1093" s="5" t="inlineStr">
        <is>
          <t>1989 PATRICIA MARCELA UGALDE QUIROZ</t>
        </is>
      </c>
    </row>
    <row r="1094">
      <c r="A1094" s="5" t="inlineStr">
        <is>
          <t>CCAJ-SC39/120/2023</t>
        </is>
      </c>
      <c r="B1094" s="6" t="n">
        <v>44999.86633459491</v>
      </c>
      <c r="C1094" s="5" t="inlineStr">
        <is>
          <t>1386 EINAR CHOQUETIJLLA - COBRADOR</t>
        </is>
      </c>
      <c r="D1094" s="7" t="n">
        <v>166917</v>
      </c>
      <c r="E1094" s="5" t="inlineStr">
        <is>
          <t>BANCO DE CREDITO-7015054675359</t>
        </is>
      </c>
      <c r="H1094" s="9" t="n">
        <v>6739</v>
      </c>
      <c r="I1094" s="5" t="inlineStr">
        <is>
          <t>DEPÓSITO BANCARIO</t>
        </is>
      </c>
      <c r="J1094" s="8" t="inlineStr">
        <is>
          <t>1973 BASILIA CRUZ AJARACHI</t>
        </is>
      </c>
    </row>
    <row r="1095">
      <c r="A1095" s="5" t="inlineStr">
        <is>
          <t>CCAJ-SC39/120/2023</t>
        </is>
      </c>
      <c r="B1095" s="6" t="n">
        <v>44999.86633459491</v>
      </c>
      <c r="C1095" s="5" t="inlineStr">
        <is>
          <t>1386 EINAR CHOQUETIJLLA - COBRADOR</t>
        </is>
      </c>
      <c r="D1095" s="17" t="n">
        <v>45123385716</v>
      </c>
      <c r="E1095" s="5" t="inlineStr">
        <is>
          <t>BANCO INDUSTRIAL-100070049</t>
        </is>
      </c>
      <c r="H1095" s="9" t="n">
        <v>390</v>
      </c>
      <c r="I1095" s="5" t="inlineStr">
        <is>
          <t>DEPÓSITO BANCARIO</t>
        </is>
      </c>
      <c r="J1095" s="8" t="inlineStr">
        <is>
          <t>1972 FLAVIA GALEAN MALLON</t>
        </is>
      </c>
    </row>
    <row r="1096">
      <c r="A1096" s="5" t="inlineStr">
        <is>
          <t>CCAJ-SC39/120/2023</t>
        </is>
      </c>
      <c r="B1096" s="6" t="n">
        <v>44999.86633459491</v>
      </c>
      <c r="C1096" s="5" t="inlineStr">
        <is>
          <t>1386 EINAR CHOQUETIJLLA - COBRADOR</t>
        </is>
      </c>
      <c r="D1096" s="17" t="n">
        <v>45133251028</v>
      </c>
      <c r="E1096" s="5" t="inlineStr">
        <is>
          <t>BANCO INDUSTRIAL-100070049</t>
        </is>
      </c>
      <c r="H1096" s="9" t="n">
        <v>295.08</v>
      </c>
      <c r="I1096" s="5" t="inlineStr">
        <is>
          <t>DEPÓSITO BANCARIO</t>
        </is>
      </c>
      <c r="J1096" s="8" t="inlineStr">
        <is>
          <t>1972 FLAVIA GALEAN MALLON</t>
        </is>
      </c>
    </row>
    <row r="1097">
      <c r="A1097" s="5" t="inlineStr">
        <is>
          <t>CCAJ-SC39/120/2023</t>
        </is>
      </c>
      <c r="B1097" s="6" t="n">
        <v>44999.86633459491</v>
      </c>
      <c r="C1097" s="5" t="inlineStr">
        <is>
          <t>1386 EINAR CHOQUETIJLLA - COBRADOR</t>
        </is>
      </c>
      <c r="D1097" s="17" t="n">
        <v>45113402407</v>
      </c>
      <c r="E1097" s="5" t="inlineStr">
        <is>
          <t>BANCO INDUSTRIAL-100070049</t>
        </is>
      </c>
      <c r="H1097" s="9" t="n">
        <v>2472.2</v>
      </c>
      <c r="I1097" s="5" t="inlineStr">
        <is>
          <t>DEPÓSITO BANCARIO</t>
        </is>
      </c>
      <c r="J1097" s="8" t="inlineStr">
        <is>
          <t>1972 FLAVIA GALEAN MALLON</t>
        </is>
      </c>
    </row>
    <row r="1098">
      <c r="A1098" s="5" t="inlineStr">
        <is>
          <t>CCAJ-SC39/120/2023</t>
        </is>
      </c>
      <c r="B1098" s="6" t="n">
        <v>44999.86633459491</v>
      </c>
      <c r="C1098" s="5" t="inlineStr">
        <is>
          <t>1386 EINAR CHOQUETIJLLA - COBRADOR</t>
        </is>
      </c>
      <c r="D1098" s="17" t="n">
        <v>45173305809</v>
      </c>
      <c r="E1098" s="5" t="inlineStr">
        <is>
          <t>BANCO INDUSTRIAL-100070049</t>
        </is>
      </c>
      <c r="H1098" s="9" t="n">
        <v>585.48</v>
      </c>
      <c r="I1098" s="5" t="inlineStr">
        <is>
          <t>DEPÓSITO BANCARIO</t>
        </is>
      </c>
      <c r="J1098" s="8" t="inlineStr">
        <is>
          <t>1972 FLAVIA GALEAN MALLON</t>
        </is>
      </c>
    </row>
    <row r="1099">
      <c r="A1099" s="5" t="inlineStr">
        <is>
          <t>CCAJ-SC39/120/2023</t>
        </is>
      </c>
      <c r="B1099" s="6" t="n">
        <v>44999.86633459491</v>
      </c>
      <c r="C1099" s="5" t="inlineStr">
        <is>
          <t>1386 EINAR CHOQUETIJLLA - COBRADOR</t>
        </is>
      </c>
      <c r="D1099" s="17" t="n">
        <v>45163340050</v>
      </c>
      <c r="E1099" s="5" t="inlineStr">
        <is>
          <t>BANCO INDUSTRIAL-100070049</t>
        </is>
      </c>
      <c r="H1099" s="9" t="n">
        <v>2729.7</v>
      </c>
      <c r="I1099" s="5" t="inlineStr">
        <is>
          <t>DEPÓSITO BANCARIO</t>
        </is>
      </c>
      <c r="J1099" s="5" t="inlineStr">
        <is>
          <t>1271 SANDRA SALAZAR ESCOBAR</t>
        </is>
      </c>
    </row>
    <row r="1100">
      <c r="A1100" s="5" t="inlineStr">
        <is>
          <t>CCAJ-SC39/120/2023</t>
        </is>
      </c>
      <c r="B1100" s="6" t="n">
        <v>44999.86633459491</v>
      </c>
      <c r="C1100" s="5" t="inlineStr">
        <is>
          <t>1386 EINAR CHOQUETIJLLA - COBRADOR</t>
        </is>
      </c>
      <c r="D1100" s="7" t="n">
        <v>353276</v>
      </c>
      <c r="E1100" s="5" t="inlineStr">
        <is>
          <t>BANCO DE CREDITO-7015054675359</t>
        </is>
      </c>
      <c r="H1100" s="9" t="n">
        <v>2291.9</v>
      </c>
      <c r="I1100" s="5" t="inlineStr">
        <is>
          <t>DEPÓSITO BANCARIO</t>
        </is>
      </c>
      <c r="J1100" s="8" t="inlineStr">
        <is>
          <t>1973 BASILIA CRUZ AJARACHI</t>
        </is>
      </c>
    </row>
    <row r="1101">
      <c r="A1101" s="5" t="inlineStr">
        <is>
          <t>CCAJ-SC39/120/2023</t>
        </is>
      </c>
      <c r="B1101" s="6" t="n">
        <v>44999.86633459491</v>
      </c>
      <c r="C1101" s="5" t="inlineStr">
        <is>
          <t>1386 EINAR CHOQUETIJLLA - COBRADOR</t>
        </is>
      </c>
      <c r="D1101" s="7" t="n">
        <v>3314936</v>
      </c>
      <c r="E1101" s="5" t="inlineStr">
        <is>
          <t>MERCANTIL SANTA CRUZ-4010678183</t>
        </is>
      </c>
      <c r="H1101" s="9" t="n">
        <v>150</v>
      </c>
      <c r="I1101" s="5" t="inlineStr">
        <is>
          <t>DEPÓSITO BANCARIO</t>
        </is>
      </c>
      <c r="J1101" s="5" t="inlineStr">
        <is>
          <t>1989 PATRICIA MARCELA UGALDE QUIROZ</t>
        </is>
      </c>
    </row>
    <row r="1102">
      <c r="A1102" s="5" t="inlineStr">
        <is>
          <t>CCAJ-SC39/120/2023</t>
        </is>
      </c>
      <c r="B1102" s="6" t="n">
        <v>44999.86633459491</v>
      </c>
      <c r="C1102" s="5" t="inlineStr">
        <is>
          <t>1386 EINAR CHOQUETIJLLA - COBRADOR</t>
        </is>
      </c>
      <c r="D1102" s="7" t="n">
        <v>165163</v>
      </c>
      <c r="E1102" s="5" t="inlineStr">
        <is>
          <t>BANCO DE CREDITO-7015054675359</t>
        </is>
      </c>
      <c r="H1102" s="9" t="n">
        <v>1843.2</v>
      </c>
      <c r="I1102" s="5" t="inlineStr">
        <is>
          <t>DEPÓSITO BANCARIO</t>
        </is>
      </c>
      <c r="J1102" s="5" t="inlineStr">
        <is>
          <t>1989 PATRICIA MARCELA UGALDE QUIROZ</t>
        </is>
      </c>
    </row>
    <row r="1103">
      <c r="A1103" s="5" t="inlineStr">
        <is>
          <t>CCAJ-SC39/120/2023</t>
        </is>
      </c>
      <c r="B1103" s="6" t="n">
        <v>44999.86633459491</v>
      </c>
      <c r="C1103" s="5" t="inlineStr">
        <is>
          <t>1386 EINAR CHOQUETIJLLA - COBRADOR</t>
        </is>
      </c>
      <c r="D1103" s="7" t="n">
        <v>357538</v>
      </c>
      <c r="E1103" s="5" t="inlineStr">
        <is>
          <t>BANCO DE CREDITO-7015054675359</t>
        </is>
      </c>
      <c r="H1103" s="9" t="n">
        <v>197.96</v>
      </c>
      <c r="I1103" s="5" t="inlineStr">
        <is>
          <t>DEPÓSITO BANCARIO</t>
        </is>
      </c>
      <c r="J1103" s="5" t="inlineStr">
        <is>
          <t>1989 PATRICIA MARCELA UGALDE QUIROZ</t>
        </is>
      </c>
    </row>
    <row r="1104">
      <c r="A1104" s="5" t="inlineStr">
        <is>
          <t>CCAJ-SC39/120/2023</t>
        </is>
      </c>
      <c r="B1104" s="6" t="n">
        <v>44999.86633459491</v>
      </c>
      <c r="C1104" s="5" t="inlineStr">
        <is>
          <t>1386 EINAR CHOQUETIJLLA - COBRADOR</t>
        </is>
      </c>
      <c r="D1104" s="7" t="n">
        <v>357083</v>
      </c>
      <c r="E1104" s="5" t="inlineStr">
        <is>
          <t>BANCO DE CREDITO-7015054675359</t>
        </is>
      </c>
      <c r="H1104" s="9" t="n">
        <v>655.3</v>
      </c>
      <c r="I1104" s="5" t="inlineStr">
        <is>
          <t>DEPÓSITO BANCARIO</t>
        </is>
      </c>
      <c r="J1104" s="5" t="inlineStr">
        <is>
          <t>1989 PATRICIA MARCELA UGALDE QUIROZ</t>
        </is>
      </c>
    </row>
    <row r="1105">
      <c r="A1105" s="5" t="inlineStr">
        <is>
          <t>CCAJ-SC39/120/2023</t>
        </is>
      </c>
      <c r="B1105" s="6" t="n">
        <v>44999.86633459491</v>
      </c>
      <c r="C1105" s="5" t="inlineStr">
        <is>
          <t>1386 EINAR CHOQUETIJLLA - COBRADOR</t>
        </is>
      </c>
      <c r="D1105" s="7" t="n">
        <v>357737</v>
      </c>
      <c r="E1105" s="5" t="inlineStr">
        <is>
          <t>BANCO DE CREDITO-7015054675359</t>
        </is>
      </c>
      <c r="H1105" s="9" t="n">
        <v>98.98</v>
      </c>
      <c r="I1105" s="5" t="inlineStr">
        <is>
          <t>DEPÓSITO BANCARIO</t>
        </is>
      </c>
      <c r="J1105" s="5" t="inlineStr">
        <is>
          <t>1989 PATRICIA MARCELA UGALDE QUIROZ</t>
        </is>
      </c>
    </row>
    <row r="1106">
      <c r="A1106" s="5" t="inlineStr">
        <is>
          <t>CCAJ-SC39/120/2023</t>
        </is>
      </c>
      <c r="B1106" s="6" t="n">
        <v>44999.86633459491</v>
      </c>
      <c r="C1106" s="5" t="inlineStr">
        <is>
          <t>1386 EINAR CHOQUETIJLLA - COBRADOR</t>
        </is>
      </c>
      <c r="D1106" s="7" t="n">
        <v>71076</v>
      </c>
      <c r="E1106" s="5" t="inlineStr">
        <is>
          <t>BANCO DE CREDITO-7015054675359</t>
        </is>
      </c>
      <c r="H1106" s="9" t="n">
        <v>960</v>
      </c>
      <c r="I1106" s="5" t="inlineStr">
        <is>
          <t>DEPÓSITO BANCARIO</t>
        </is>
      </c>
      <c r="J1106" s="5" t="inlineStr">
        <is>
          <t>1989 PATRICIA MARCELA UGALDE QUIROZ</t>
        </is>
      </c>
    </row>
    <row r="1107">
      <c r="A1107" s="5" t="inlineStr">
        <is>
          <t>CCAJ-SC39/120/2023</t>
        </is>
      </c>
      <c r="B1107" s="6" t="n">
        <v>44999.86633459491</v>
      </c>
      <c r="C1107" s="5" t="inlineStr">
        <is>
          <t>1386 EINAR CHOQUETIJLLA - COBRADOR</t>
        </is>
      </c>
      <c r="D1107" s="7" t="n">
        <v>295300</v>
      </c>
      <c r="E1107" s="5" t="inlineStr">
        <is>
          <t>BANCO DE CREDITO-7015054675359</t>
        </is>
      </c>
      <c r="H1107" s="9" t="n">
        <v>191</v>
      </c>
      <c r="I1107" s="5" t="inlineStr">
        <is>
          <t>DEPÓSITO BANCARIO</t>
        </is>
      </c>
      <c r="J1107" s="5" t="inlineStr">
        <is>
          <t>1989 PATRICIA MARCELA UGALDE QUIROZ</t>
        </is>
      </c>
    </row>
    <row r="1108">
      <c r="A1108" s="5" t="inlineStr">
        <is>
          <t>CCAJ-SC39/120/2023</t>
        </is>
      </c>
      <c r="B1108" s="6" t="n">
        <v>44999.86633459491</v>
      </c>
      <c r="C1108" s="5" t="inlineStr">
        <is>
          <t>1386 EINAR CHOQUETIJLLA - COBRADOR</t>
        </is>
      </c>
      <c r="D1108" s="7" t="n">
        <v>280393</v>
      </c>
      <c r="E1108" s="5" t="inlineStr">
        <is>
          <t>BANCO DE CREDITO-7015054675359</t>
        </is>
      </c>
      <c r="H1108" s="9" t="n">
        <v>1140</v>
      </c>
      <c r="I1108" s="5" t="inlineStr">
        <is>
          <t>DEPÓSITO BANCARIO</t>
        </is>
      </c>
      <c r="J1108" s="5" t="inlineStr">
        <is>
          <t>1989 PATRICIA MARCELA UGALDE QUIROZ</t>
        </is>
      </c>
    </row>
    <row r="1109">
      <c r="A1109" s="5" t="inlineStr">
        <is>
          <t>CCAJ-SC39/120/2023</t>
        </is>
      </c>
      <c r="B1109" s="6" t="n">
        <v>44999.86633459491</v>
      </c>
      <c r="C1109" s="5" t="inlineStr">
        <is>
          <t>1386 EINAR CHOQUETIJLLA - COBRADOR</t>
        </is>
      </c>
      <c r="D1109" s="7" t="n">
        <v>167122</v>
      </c>
      <c r="E1109" s="5" t="inlineStr">
        <is>
          <t>BANCO DE CREDITO-7015054675359</t>
        </is>
      </c>
      <c r="H1109" s="9" t="n">
        <v>2820</v>
      </c>
      <c r="I1109" s="5" t="inlineStr">
        <is>
          <t>DEPÓSITO BANCARIO</t>
        </is>
      </c>
      <c r="J1109" s="5" t="inlineStr">
        <is>
          <t>1989 PATRICIA MARCELA UGALDE QUIROZ</t>
        </is>
      </c>
    </row>
    <row r="1110">
      <c r="A1110" s="5" t="inlineStr">
        <is>
          <t>CCAJ-SC39/120/2023</t>
        </is>
      </c>
      <c r="B1110" s="6" t="n">
        <v>44999.86633459491</v>
      </c>
      <c r="C1110" s="5" t="inlineStr">
        <is>
          <t>1386 EINAR CHOQUETIJLLA - COBRADOR</t>
        </is>
      </c>
      <c r="D1110" s="7" t="n">
        <v>342873</v>
      </c>
      <c r="E1110" s="5" t="inlineStr">
        <is>
          <t>BANCO DE CREDITO-7015054675359</t>
        </is>
      </c>
      <c r="H1110" s="9" t="n">
        <v>289.96</v>
      </c>
      <c r="I1110" s="5" t="inlineStr">
        <is>
          <t>DEPÓSITO BANCARIO</t>
        </is>
      </c>
      <c r="J1110" s="5" t="inlineStr">
        <is>
          <t>1989 PATRICIA MARCELA UGALDE QUIROZ</t>
        </is>
      </c>
    </row>
    <row r="1111">
      <c r="A1111" s="5" t="inlineStr">
        <is>
          <t>CCAJ-SC39/120/2023</t>
        </is>
      </c>
      <c r="B1111" s="6" t="n">
        <v>44999.86633459491</v>
      </c>
      <c r="C1111" s="5" t="inlineStr">
        <is>
          <t>1386 EINAR CHOQUETIJLLA - COBRADOR</t>
        </is>
      </c>
      <c r="D1111" s="17" t="n">
        <v>45143615226</v>
      </c>
      <c r="E1111" s="5" t="inlineStr">
        <is>
          <t>BANCO INDUSTRIAL-100070049</t>
        </is>
      </c>
      <c r="H1111" s="9" t="n">
        <v>960</v>
      </c>
      <c r="I1111" s="5" t="inlineStr">
        <is>
          <t>DEPÓSITO BANCARIO</t>
        </is>
      </c>
      <c r="J1111" s="5" t="inlineStr">
        <is>
          <t>1989 PATRICIA MARCELA UGALDE QUIROZ</t>
        </is>
      </c>
    </row>
    <row r="1112">
      <c r="A1112" s="5" t="inlineStr">
        <is>
          <t>CCAJ-SC39/120/2023</t>
        </is>
      </c>
      <c r="B1112" s="6" t="n">
        <v>44999.86633459491</v>
      </c>
      <c r="C1112" s="5" t="inlineStr">
        <is>
          <t>1386 EINAR CHOQUETIJLLA - COBRADOR</t>
        </is>
      </c>
      <c r="D1112" s="17" t="n">
        <v>45153247685</v>
      </c>
      <c r="E1112" s="5" t="inlineStr">
        <is>
          <t>BANCO INDUSTRIAL-100070049</t>
        </is>
      </c>
      <c r="H1112" s="9" t="n">
        <v>1507</v>
      </c>
      <c r="I1112" s="5" t="inlineStr">
        <is>
          <t>DEPÓSITO BANCARIO</t>
        </is>
      </c>
      <c r="J1112" s="5" t="inlineStr">
        <is>
          <t>1989 PATRICIA MARCELA UGALDE QUIROZ</t>
        </is>
      </c>
    </row>
    <row r="1113">
      <c r="A1113" s="5" t="inlineStr">
        <is>
          <t>CCAJ-SC39/120/2023</t>
        </is>
      </c>
      <c r="B1113" s="6" t="n">
        <v>44999.86633459491</v>
      </c>
      <c r="C1113" s="5" t="inlineStr">
        <is>
          <t>1386 EINAR CHOQUETIJLLA - COBRADOR</t>
        </is>
      </c>
      <c r="D1113" s="17" t="n">
        <v>52417057076</v>
      </c>
      <c r="E1113" s="5" t="inlineStr">
        <is>
          <t>BANCO INDUSTRIAL-100070049</t>
        </is>
      </c>
      <c r="H1113" s="9" t="n">
        <v>1950</v>
      </c>
      <c r="I1113" s="5" t="inlineStr">
        <is>
          <t>DEPÓSITO BANCARIO</t>
        </is>
      </c>
      <c r="J1113" s="5" t="inlineStr">
        <is>
          <t>1989 PATRICIA MARCELA UGALDE QUIROZ</t>
        </is>
      </c>
    </row>
    <row r="1114">
      <c r="A1114" s="5" t="inlineStr">
        <is>
          <t>CCAJ-SC39/120/2023</t>
        </is>
      </c>
      <c r="B1114" s="6" t="n">
        <v>44999.86633459491</v>
      </c>
      <c r="C1114" s="5" t="inlineStr">
        <is>
          <t>1386 EINAR CHOQUETIJLLA - COBRADOR</t>
        </is>
      </c>
      <c r="D1114" s="17" t="n">
        <v>45133251703</v>
      </c>
      <c r="E1114" s="5" t="inlineStr">
        <is>
          <t>BANCO INDUSTRIAL-100070049</t>
        </is>
      </c>
      <c r="H1114" s="9" t="n">
        <v>1695.79</v>
      </c>
      <c r="I1114" s="5" t="inlineStr">
        <is>
          <t>DEPÓSITO BANCARIO</t>
        </is>
      </c>
      <c r="J1114" s="5" t="inlineStr">
        <is>
          <t>1989 PATRICIA MARCELA UGALDE QUIROZ</t>
        </is>
      </c>
    </row>
    <row r="1115">
      <c r="A1115" s="5" t="inlineStr">
        <is>
          <t>CCAJ-SC39/120/2023</t>
        </is>
      </c>
      <c r="B1115" s="6" t="n">
        <v>44999.86633459491</v>
      </c>
      <c r="C1115" s="5" t="inlineStr">
        <is>
          <t>1386 EINAR CHOQUETIJLLA - COBRADOR</t>
        </is>
      </c>
      <c r="D1115" s="17" t="n">
        <v>45143614623</v>
      </c>
      <c r="E1115" s="5" t="inlineStr">
        <is>
          <t>BANCO INDUSTRIAL-100070049</t>
        </is>
      </c>
      <c r="H1115" s="9" t="n">
        <v>804</v>
      </c>
      <c r="I1115" s="5" t="inlineStr">
        <is>
          <t>DEPÓSITO BANCARIO</t>
        </is>
      </c>
      <c r="J1115" s="5" t="inlineStr">
        <is>
          <t>1989 PATRICIA MARCELA UGALDE QUIROZ</t>
        </is>
      </c>
    </row>
    <row r="1116">
      <c r="A1116" s="5" t="inlineStr">
        <is>
          <t>CCAJ-SC39/120/2023</t>
        </is>
      </c>
      <c r="B1116" s="6" t="n">
        <v>44999.86633459491</v>
      </c>
      <c r="C1116" s="5" t="inlineStr">
        <is>
          <t>1386 EINAR CHOQUETIJLLA - COBRADOR</t>
        </is>
      </c>
      <c r="D1116" s="17" t="n">
        <v>45113402398</v>
      </c>
      <c r="E1116" s="5" t="inlineStr">
        <is>
          <t>BANCO INDUSTRIAL-100070049</t>
        </is>
      </c>
      <c r="H1116" s="9" t="n">
        <v>467.55</v>
      </c>
      <c r="I1116" s="5" t="inlineStr">
        <is>
          <t>DEPÓSITO BANCARIO</t>
        </is>
      </c>
      <c r="J1116" s="5" t="inlineStr">
        <is>
          <t>1989 PATRICIA MARCELA UGALDE QUIROZ</t>
        </is>
      </c>
    </row>
    <row r="1117">
      <c r="A1117" s="5" t="inlineStr">
        <is>
          <t>CCAJ-SC39/120/2023</t>
        </is>
      </c>
      <c r="B1117" s="6" t="n">
        <v>44999.86633459491</v>
      </c>
      <c r="C1117" s="5" t="inlineStr">
        <is>
          <t>1386 EINAR CHOQUETIJLLA - COBRADOR</t>
        </is>
      </c>
      <c r="D1117" s="17" t="n">
        <v>45163339867</v>
      </c>
      <c r="E1117" s="5" t="inlineStr">
        <is>
          <t>BANCO INDUSTRIAL-100070049</t>
        </is>
      </c>
      <c r="H1117" s="9" t="n">
        <v>500</v>
      </c>
      <c r="I1117" s="5" t="inlineStr">
        <is>
          <t>DEPÓSITO BANCARIO</t>
        </is>
      </c>
      <c r="J1117" s="5" t="inlineStr">
        <is>
          <t>1989 PATRICIA MARCELA UGALDE QUIROZ</t>
        </is>
      </c>
    </row>
    <row r="1118">
      <c r="A1118" s="5" t="inlineStr">
        <is>
          <t>CCAJ-SC39/120/2023</t>
        </is>
      </c>
      <c r="B1118" s="6" t="n">
        <v>44999.86633459491</v>
      </c>
      <c r="C1118" s="5" t="inlineStr">
        <is>
          <t>1386 EINAR CHOQUETIJLLA - COBRADOR</t>
        </is>
      </c>
      <c r="D1118" s="17" t="n">
        <v>52417056213</v>
      </c>
      <c r="E1118" s="5" t="inlineStr">
        <is>
          <t>BANCO INDUSTRIAL-100070049</t>
        </is>
      </c>
      <c r="H1118" s="9" t="n">
        <v>107.38</v>
      </c>
      <c r="I1118" s="5" t="inlineStr">
        <is>
          <t>DEPÓSITO BANCARIO</t>
        </is>
      </c>
      <c r="J1118" s="5" t="inlineStr">
        <is>
          <t>1989 PATRICIA MARCELA UGALDE QUIROZ</t>
        </is>
      </c>
    </row>
    <row r="1119">
      <c r="A1119" s="5" t="inlineStr">
        <is>
          <t>CCAJ-SC39/120/2023</t>
        </is>
      </c>
      <c r="B1119" s="6" t="n">
        <v>44999.86633459491</v>
      </c>
      <c r="C1119" s="5" t="inlineStr">
        <is>
          <t>1386 EINAR CHOQUETIJLLA - COBRADOR</t>
        </is>
      </c>
      <c r="D1119" s="17" t="n">
        <v>45163340316</v>
      </c>
      <c r="E1119" s="5" t="inlineStr">
        <is>
          <t>BANCO INDUSTRIAL-100070049</t>
        </is>
      </c>
      <c r="H1119" s="9" t="n">
        <v>4405</v>
      </c>
      <c r="I1119" s="5" t="inlineStr">
        <is>
          <t>DEPÓSITO BANCARIO</t>
        </is>
      </c>
      <c r="J1119" s="5" t="inlineStr">
        <is>
          <t>1989 PATRICIA MARCELA UGALDE QUIROZ</t>
        </is>
      </c>
    </row>
    <row r="1120">
      <c r="A1120" s="5" t="inlineStr">
        <is>
          <t>CCAJ-SC39/120/2023</t>
        </is>
      </c>
      <c r="B1120" s="6" t="n">
        <v>44999.86633459491</v>
      </c>
      <c r="C1120" s="5" t="inlineStr">
        <is>
          <t>1386 EINAR CHOQUETIJLLA - COBRADOR</t>
        </is>
      </c>
      <c r="D1120" s="17" t="n">
        <v>45113403064</v>
      </c>
      <c r="E1120" s="5" t="inlineStr">
        <is>
          <t>BANCO INDUSTRIAL-100070049</t>
        </is>
      </c>
      <c r="H1120" s="9" t="n">
        <v>4191.12</v>
      </c>
      <c r="I1120" s="5" t="inlineStr">
        <is>
          <t>DEPÓSITO BANCARIO</t>
        </is>
      </c>
      <c r="J1120" s="5" t="inlineStr">
        <is>
          <t>1989 PATRICIA MARCELA UGALDE QUIROZ</t>
        </is>
      </c>
    </row>
    <row r="1121">
      <c r="A1121" s="5" t="inlineStr">
        <is>
          <t>CCAJ-SC39/120/2023</t>
        </is>
      </c>
      <c r="B1121" s="6" t="n">
        <v>44999.86633459491</v>
      </c>
      <c r="C1121" s="5" t="inlineStr">
        <is>
          <t>1386 EINAR CHOQUETIJLLA - COBRADOR</t>
        </is>
      </c>
      <c r="D1121" s="17" t="n">
        <v>45113403086</v>
      </c>
      <c r="E1121" s="5" t="inlineStr">
        <is>
          <t>BANCO INDUSTRIAL-100070049</t>
        </is>
      </c>
      <c r="H1121" s="9" t="n">
        <v>348</v>
      </c>
      <c r="I1121" s="5" t="inlineStr">
        <is>
          <t>DEPÓSITO BANCARIO</t>
        </is>
      </c>
      <c r="J1121" s="5" t="inlineStr">
        <is>
          <t>1989 PATRICIA MARCELA UGALDE QUIROZ</t>
        </is>
      </c>
    </row>
    <row r="1122">
      <c r="A1122" s="5" t="inlineStr">
        <is>
          <t>CCAJ-SC39/120/2023</t>
        </is>
      </c>
      <c r="B1122" s="6" t="n">
        <v>44999.86633459491</v>
      </c>
      <c r="C1122" s="5" t="inlineStr">
        <is>
          <t>1386 EINAR CHOQUETIJLLA - COBRADOR</t>
        </is>
      </c>
      <c r="D1122" s="17" t="n">
        <v>52217160933</v>
      </c>
      <c r="E1122" s="5" t="inlineStr">
        <is>
          <t>BANCO INDUSTRIAL-100070049</t>
        </is>
      </c>
      <c r="H1122" s="9" t="n">
        <v>4800</v>
      </c>
      <c r="I1122" s="5" t="inlineStr">
        <is>
          <t>DEPÓSITO BANCARIO</t>
        </is>
      </c>
      <c r="J1122" s="5" t="inlineStr">
        <is>
          <t>1989 PATRICIA MARCELA UGALDE QUIROZ</t>
        </is>
      </c>
    </row>
    <row r="1123">
      <c r="A1123" s="5" t="inlineStr">
        <is>
          <t>CCAJ-SC39/120/2023</t>
        </is>
      </c>
      <c r="B1123" s="6" t="n">
        <v>44999.86633459491</v>
      </c>
      <c r="C1123" s="5" t="inlineStr">
        <is>
          <t>1386 EINAR CHOQUETIJLLA - COBRADOR</t>
        </is>
      </c>
      <c r="D1123" s="17" t="n">
        <v>45153247437</v>
      </c>
      <c r="E1123" s="5" t="inlineStr">
        <is>
          <t>BANCO INDUSTRIAL-100070049</t>
        </is>
      </c>
      <c r="H1123" s="9" t="n">
        <v>915</v>
      </c>
      <c r="I1123" s="5" t="inlineStr">
        <is>
          <t>DEPÓSITO BANCARIO</t>
        </is>
      </c>
      <c r="J1123" s="5" t="inlineStr">
        <is>
          <t>1989 PATRICIA MARCELA UGALDE QUIROZ</t>
        </is>
      </c>
    </row>
    <row r="1124">
      <c r="A1124" s="5" t="inlineStr">
        <is>
          <t>CCAJ-SC39/120/2023</t>
        </is>
      </c>
      <c r="B1124" s="6" t="n">
        <v>44999.86633459491</v>
      </c>
      <c r="C1124" s="5" t="inlineStr">
        <is>
          <t>1386 EINAR CHOQUETIJLLA - COBRADOR</t>
        </is>
      </c>
      <c r="D1124" s="17" t="n">
        <v>45143614801</v>
      </c>
      <c r="E1124" s="5" t="inlineStr">
        <is>
          <t>BANCO INDUSTRIAL-100070049</t>
        </is>
      </c>
      <c r="H1124" s="9" t="n">
        <v>7899.6</v>
      </c>
      <c r="I1124" s="5" t="inlineStr">
        <is>
          <t>DEPÓSITO BANCARIO</t>
        </is>
      </c>
      <c r="J1124" s="8" t="inlineStr">
        <is>
          <t>1972 FLAVIA GALEAN MALLON</t>
        </is>
      </c>
    </row>
    <row r="1125">
      <c r="A1125" s="5" t="inlineStr">
        <is>
          <t>CCAJ-SC39/120/2023</t>
        </is>
      </c>
      <c r="B1125" s="6" t="n">
        <v>44999.86633459491</v>
      </c>
      <c r="C1125" s="5" t="inlineStr">
        <is>
          <t>1386 EINAR CHOQUETIJLLA - COBRADOR</t>
        </is>
      </c>
      <c r="D1125" s="7" t="n">
        <v>174802</v>
      </c>
      <c r="E1125" s="5" t="inlineStr">
        <is>
          <t>MERCANTIL SANTA CRUZ-4010678183</t>
        </is>
      </c>
      <c r="H1125" s="9" t="n">
        <v>110584.5</v>
      </c>
      <c r="I1125" s="5" t="inlineStr">
        <is>
          <t>DEPÓSITO BANCARIO</t>
        </is>
      </c>
      <c r="J1125" s="5" t="inlineStr">
        <is>
          <t>4863 MOISES MENACHO MONTAÑO</t>
        </is>
      </c>
    </row>
    <row r="1126">
      <c r="A1126" s="5" t="inlineStr">
        <is>
          <t>CCAJ-SC39/120/2023</t>
        </is>
      </c>
      <c r="B1126" s="6" t="n">
        <v>44999.86633459491</v>
      </c>
      <c r="C1126" s="5" t="inlineStr">
        <is>
          <t>1386 EINAR CHOQUETIJLLA - COBRADOR</t>
        </is>
      </c>
      <c r="D1126" s="17" t="n">
        <v>45133251609</v>
      </c>
      <c r="E1126" s="5" t="inlineStr">
        <is>
          <t>BANCO INDUSTRIAL-100070049</t>
        </is>
      </c>
      <c r="H1126" s="9" t="n">
        <v>377.32</v>
      </c>
      <c r="I1126" s="5" t="inlineStr">
        <is>
          <t>DEPÓSITO BANCARIO</t>
        </is>
      </c>
      <c r="J1126" s="5" t="inlineStr">
        <is>
          <t>1989 PATRICIA MARCELA UGALDE QUIROZ</t>
        </is>
      </c>
    </row>
    <row r="1127">
      <c r="A1127" s="5" t="inlineStr">
        <is>
          <t>CCAJ-SC39/120/2023</t>
        </is>
      </c>
      <c r="B1127" s="6" t="n">
        <v>44999.86633459491</v>
      </c>
      <c r="C1127" s="5" t="inlineStr">
        <is>
          <t>1386 EINAR CHOQUETIJLLA - COBRADOR</t>
        </is>
      </c>
      <c r="D1127" s="17" t="n">
        <v>45163338586</v>
      </c>
      <c r="E1127" s="5" t="inlineStr">
        <is>
          <t>BANCO INDUSTRIAL-100070049</t>
        </is>
      </c>
      <c r="H1127" s="9" t="n">
        <v>3940</v>
      </c>
      <c r="I1127" s="5" t="inlineStr">
        <is>
          <t>DEPÓSITO BANCARIO</t>
        </is>
      </c>
      <c r="J1127" s="5" t="inlineStr">
        <is>
          <t>1271 SANDRA SALAZAR ESCOBAR</t>
        </is>
      </c>
    </row>
    <row r="1128">
      <c r="A1128" s="5" t="inlineStr">
        <is>
          <t>CCAJ-SC39/120/2023</t>
        </is>
      </c>
      <c r="B1128" s="6" t="n">
        <v>44999.86633459491</v>
      </c>
      <c r="C1128" s="5" t="inlineStr">
        <is>
          <t>1386 EINAR CHOQUETIJLLA - COBRADOR</t>
        </is>
      </c>
      <c r="D1128" s="17" t="n">
        <v>45123387072</v>
      </c>
      <c r="E1128" s="5" t="inlineStr">
        <is>
          <t>BANCO INDUSTRIAL-100070049</t>
        </is>
      </c>
      <c r="H1128" s="9" t="n">
        <v>3540</v>
      </c>
      <c r="I1128" s="5" t="inlineStr">
        <is>
          <t>DEPÓSITO BANCARIO</t>
        </is>
      </c>
      <c r="J1128" s="5" t="inlineStr">
        <is>
          <t>1271 SANDRA SALAZAR ESCOBAR</t>
        </is>
      </c>
    </row>
    <row r="1129">
      <c r="A1129" s="5" t="inlineStr">
        <is>
          <t>CCAJ-SC39/120/2023</t>
        </is>
      </c>
      <c r="B1129" s="6" t="n">
        <v>44999.86633459491</v>
      </c>
      <c r="C1129" s="5" t="inlineStr">
        <is>
          <t>1386 EINAR CHOQUETIJLLA - COBRADOR</t>
        </is>
      </c>
      <c r="D1129" s="17" t="n">
        <v>45163340725</v>
      </c>
      <c r="E1129" s="5" t="inlineStr">
        <is>
          <t>BANCO INDUSTRIAL-100070049</t>
        </is>
      </c>
      <c r="H1129" s="9" t="n">
        <v>286.5</v>
      </c>
      <c r="I1129" s="5" t="inlineStr">
        <is>
          <t>DEPÓSITO BANCARIO</t>
        </is>
      </c>
      <c r="J1129" s="5" t="inlineStr">
        <is>
          <t>1989 PATRICIA MARCELA UGALDE QUIROZ</t>
        </is>
      </c>
    </row>
    <row r="1130">
      <c r="A1130" s="5" t="inlineStr">
        <is>
          <t>CCAJ-SC39/120/2023</t>
        </is>
      </c>
      <c r="B1130" s="6" t="n">
        <v>44999.86633459491</v>
      </c>
      <c r="C1130" s="5" t="inlineStr">
        <is>
          <t>1386 EINAR CHOQUETIJLLA - COBRADOR</t>
        </is>
      </c>
      <c r="D1130" s="7" t="n">
        <v>293052</v>
      </c>
      <c r="E1130" s="5" t="inlineStr">
        <is>
          <t>BANCO DE CREDITO-7015054675359</t>
        </is>
      </c>
      <c r="H1130" s="9" t="n">
        <v>163.28</v>
      </c>
      <c r="I1130" s="5" t="inlineStr">
        <is>
          <t>DEPÓSITO BANCARIO</t>
        </is>
      </c>
      <c r="J1130" s="5" t="inlineStr">
        <is>
          <t>1271 SANDRA SALAZAR ESCOBAR</t>
        </is>
      </c>
    </row>
    <row r="1131">
      <c r="A1131" s="5" t="inlineStr">
        <is>
          <t>CCAJ-SC39/120/2023</t>
        </is>
      </c>
      <c r="B1131" s="6" t="n">
        <v>44999.86633459491</v>
      </c>
      <c r="C1131" s="5" t="inlineStr">
        <is>
          <t>1386 EINAR CHOQUETIJLLA - COBRADOR</t>
        </is>
      </c>
      <c r="D1131" s="17" t="n">
        <v>45173307953</v>
      </c>
      <c r="E1131" s="5" t="inlineStr">
        <is>
          <t>BANCO INDUSTRIAL-100070049</t>
        </is>
      </c>
      <c r="H1131" s="9" t="n">
        <v>2015.96</v>
      </c>
      <c r="I1131" s="5" t="inlineStr">
        <is>
          <t>DEPÓSITO BANCARIO</t>
        </is>
      </c>
      <c r="J1131" s="5" t="inlineStr">
        <is>
          <t>1989 PATRICIA MARCELA UGALDE QUIROZ</t>
        </is>
      </c>
    </row>
    <row r="1132">
      <c r="A1132" s="5" t="inlineStr">
        <is>
          <t>CCAJ-SC39/120/2023</t>
        </is>
      </c>
      <c r="B1132" s="6" t="n">
        <v>44999.86633459491</v>
      </c>
      <c r="C1132" s="5" t="inlineStr">
        <is>
          <t>1386 EINAR CHOQUETIJLLA - COBRADOR</t>
        </is>
      </c>
      <c r="D1132" s="7" t="n">
        <v>173528</v>
      </c>
      <c r="E1132" s="5" t="inlineStr">
        <is>
          <t>MERCANTIL SANTA CRUZ-4010678183</t>
        </is>
      </c>
      <c r="H1132" s="9" t="n">
        <v>125553.1</v>
      </c>
      <c r="I1132" s="5" t="inlineStr">
        <is>
          <t>DEPÓSITO BANCARIO</t>
        </is>
      </c>
      <c r="J1132" s="5" t="inlineStr">
        <is>
          <t>3046 CLAUDIA ELEN CASTRO DELGADILLO</t>
        </is>
      </c>
    </row>
    <row r="1133">
      <c r="A1133" s="5" t="inlineStr">
        <is>
          <t>CCAJ-SC39/120/2023</t>
        </is>
      </c>
      <c r="B1133" s="6" t="n">
        <v>44999.86633459491</v>
      </c>
      <c r="C1133" s="5" t="inlineStr">
        <is>
          <t>1386 EINAR CHOQUETIJLLA - COBRADOR</t>
        </is>
      </c>
      <c r="D1133" s="17" t="n">
        <v>45173308624</v>
      </c>
      <c r="E1133" s="5" t="inlineStr">
        <is>
          <t>BANCO INDUSTRIAL-100070049</t>
        </is>
      </c>
      <c r="H1133" s="9" t="n">
        <v>1421.23</v>
      </c>
      <c r="I1133" s="5" t="inlineStr">
        <is>
          <t>DEPÓSITO BANCARIO</t>
        </is>
      </c>
      <c r="J1133" s="5" t="inlineStr">
        <is>
          <t>1989 PATRICIA MARCELA UGALDE QUIROZ</t>
        </is>
      </c>
    </row>
    <row r="1134">
      <c r="A1134" s="5" t="inlineStr">
        <is>
          <t>CCAJ-SC39/120/2023</t>
        </is>
      </c>
      <c r="B1134" s="6" t="n">
        <v>44999.86633459491</v>
      </c>
      <c r="C1134" s="5" t="inlineStr">
        <is>
          <t>1386 EINAR CHOQUETIJLLA - COBRADOR</t>
        </is>
      </c>
      <c r="D1134" s="17" t="n">
        <v>45173308145</v>
      </c>
      <c r="E1134" s="5" t="inlineStr">
        <is>
          <t>BANCO INDUSTRIAL-100070049</t>
        </is>
      </c>
      <c r="H1134" s="9" t="n">
        <v>95.16</v>
      </c>
      <c r="I1134" s="5" t="inlineStr">
        <is>
          <t>DEPÓSITO BANCARIO</t>
        </is>
      </c>
      <c r="J1134" s="5" t="inlineStr">
        <is>
          <t>1989 PATRICIA MARCELA UGALDE QUIROZ</t>
        </is>
      </c>
    </row>
    <row r="1135">
      <c r="A1135" s="5" t="inlineStr">
        <is>
          <t>CCAJ-SC39/120/2023</t>
        </is>
      </c>
      <c r="B1135" s="6" t="n">
        <v>44999.86633459491</v>
      </c>
      <c r="C1135" s="5" t="inlineStr">
        <is>
          <t>1386 EINAR CHOQUETIJLLA - COBRADOR</t>
        </is>
      </c>
      <c r="D1135" s="17" t="n">
        <v>45173306716</v>
      </c>
      <c r="E1135" s="5" t="inlineStr">
        <is>
          <t>BANCO INDUSTRIAL-100070049</t>
        </is>
      </c>
      <c r="H1135" s="9" t="n">
        <v>195</v>
      </c>
      <c r="I1135" s="5" t="inlineStr">
        <is>
          <t>DEPÓSITO BANCARIO</t>
        </is>
      </c>
      <c r="J1135" s="5" t="inlineStr">
        <is>
          <t>1989 PATRICIA MARCELA UGALDE QUIROZ</t>
        </is>
      </c>
    </row>
    <row r="1136">
      <c r="A1136" s="5" t="inlineStr">
        <is>
          <t>CCAJ-SC39/120/2023</t>
        </is>
      </c>
      <c r="B1136" s="6" t="n">
        <v>44999.86633459491</v>
      </c>
      <c r="C1136" s="5" t="inlineStr">
        <is>
          <t>1386 EINAR CHOQUETIJLLA - COBRADOR</t>
        </is>
      </c>
      <c r="D1136" s="17" t="n">
        <v>45163339883</v>
      </c>
      <c r="E1136" s="5" t="inlineStr">
        <is>
          <t>BANCO INDUSTRIAL-100070049</t>
        </is>
      </c>
      <c r="H1136" s="9" t="n">
        <v>248</v>
      </c>
      <c r="I1136" s="5" t="inlineStr">
        <is>
          <t>DEPÓSITO BANCARIO</t>
        </is>
      </c>
      <c r="J1136" s="5" t="inlineStr">
        <is>
          <t>1989 PATRICIA MARCELA UGALDE QUIROZ</t>
        </is>
      </c>
    </row>
    <row r="1137">
      <c r="A1137" s="5" t="inlineStr">
        <is>
          <t>CCAJ-SC39/120/2023</t>
        </is>
      </c>
      <c r="B1137" s="6" t="n">
        <v>44999.86633459491</v>
      </c>
      <c r="C1137" s="5" t="inlineStr">
        <is>
          <t>1386 EINAR CHOQUETIJLLA - COBRADOR</t>
        </is>
      </c>
      <c r="D1137" s="17" t="n">
        <v>53612336655</v>
      </c>
      <c r="E1137" s="5" t="inlineStr">
        <is>
          <t>BANCO INDUSTRIAL-100070049</t>
        </is>
      </c>
      <c r="H1137" s="9" t="n">
        <v>529.49</v>
      </c>
      <c r="I1137" s="5" t="inlineStr">
        <is>
          <t>DEPÓSITO BANCARIO</t>
        </is>
      </c>
      <c r="J1137" s="5" t="inlineStr">
        <is>
          <t>1989 PATRICIA MARCELA UGALDE QUIROZ</t>
        </is>
      </c>
    </row>
    <row r="1138">
      <c r="A1138" s="5" t="inlineStr">
        <is>
          <t>CCAJ-SC39/120/2023</t>
        </is>
      </c>
      <c r="B1138" s="6" t="n">
        <v>44999.86633459491</v>
      </c>
      <c r="C1138" s="5" t="inlineStr">
        <is>
          <t>1386 EINAR CHOQUETIJLLA - COBRADOR</t>
        </is>
      </c>
      <c r="D1138" s="17" t="n">
        <v>45153247787</v>
      </c>
      <c r="E1138" s="5" t="inlineStr">
        <is>
          <t>BANCO INDUSTRIAL-100070049</t>
        </is>
      </c>
      <c r="H1138" s="9" t="n">
        <v>2927.4</v>
      </c>
      <c r="I1138" s="5" t="inlineStr">
        <is>
          <t>DEPÓSITO BANCARIO</t>
        </is>
      </c>
      <c r="J1138" s="8" t="inlineStr">
        <is>
          <t>1972 FLAVIA GALEAN MALLON</t>
        </is>
      </c>
    </row>
    <row r="1139">
      <c r="A1139" s="5" t="inlineStr">
        <is>
          <t>CCAJ-SC39/120/2023</t>
        </is>
      </c>
      <c r="B1139" s="6" t="n">
        <v>44999.86633459491</v>
      </c>
      <c r="C1139" s="5" t="inlineStr">
        <is>
          <t>1386 EINAR CHOQUETIJLLA - COBRADOR</t>
        </is>
      </c>
      <c r="D1139" s="17" t="n">
        <v>45153247987</v>
      </c>
      <c r="E1139" s="5" t="inlineStr">
        <is>
          <t>BANCO INDUSTRIAL-100070049</t>
        </is>
      </c>
      <c r="H1139" s="9" t="n">
        <v>29492</v>
      </c>
      <c r="I1139" s="5" t="inlineStr">
        <is>
          <t>DEPÓSITO BANCARIO</t>
        </is>
      </c>
      <c r="J1139" s="8" t="inlineStr">
        <is>
          <t>1972 FLAVIA GALEAN MALLON</t>
        </is>
      </c>
    </row>
    <row r="1140">
      <c r="A1140" s="5" t="inlineStr">
        <is>
          <t>CCAJ-SC39/120/2023</t>
        </is>
      </c>
      <c r="B1140" s="6" t="n">
        <v>44999.86633459491</v>
      </c>
      <c r="C1140" s="5" t="inlineStr">
        <is>
          <t>1386 EINAR CHOQUETIJLLA - COBRADOR</t>
        </is>
      </c>
      <c r="D1140" s="17" t="n">
        <v>52317047138</v>
      </c>
      <c r="E1140" s="5" t="inlineStr">
        <is>
          <t>BANCO INDUSTRIAL-100070049</t>
        </is>
      </c>
      <c r="H1140" s="9" t="n">
        <v>395.43</v>
      </c>
      <c r="I1140" s="5" t="inlineStr">
        <is>
          <t>DEPÓSITO BANCARIO</t>
        </is>
      </c>
      <c r="J1140" s="8" t="inlineStr">
        <is>
          <t>1972 FLAVIA GALEAN MALLON</t>
        </is>
      </c>
    </row>
    <row r="1141">
      <c r="A1141" s="5" t="inlineStr">
        <is>
          <t>CCAJ-SC39/120/2023</t>
        </is>
      </c>
      <c r="B1141" s="6" t="n">
        <v>44999.86633459491</v>
      </c>
      <c r="C1141" s="5" t="inlineStr">
        <is>
          <t>1386 EINAR CHOQUETIJLLA - COBRADOR</t>
        </is>
      </c>
      <c r="D1141" s="17" t="n">
        <v>52317047138</v>
      </c>
      <c r="E1141" s="5" t="inlineStr">
        <is>
          <t>BANCO INDUSTRIAL-100070049</t>
        </is>
      </c>
      <c r="H1141" s="9" t="n">
        <v>781.0599999999999</v>
      </c>
      <c r="I1141" s="5" t="inlineStr">
        <is>
          <t>DEPÓSITO BANCARIO</t>
        </is>
      </c>
      <c r="J1141" s="8" t="inlineStr">
        <is>
          <t>1972 FLAVIA GALEAN MALLON</t>
        </is>
      </c>
    </row>
    <row r="1142">
      <c r="A1142" s="5" t="inlineStr">
        <is>
          <t>CCAJ-SC39/120/2023</t>
        </is>
      </c>
      <c r="B1142" s="6" t="n">
        <v>44999.86633459491</v>
      </c>
      <c r="C1142" s="5" t="inlineStr">
        <is>
          <t>1386 EINAR CHOQUETIJLLA - COBRADOR</t>
        </is>
      </c>
      <c r="D1142" s="17" t="n">
        <v>52317047138</v>
      </c>
      <c r="E1142" s="5" t="inlineStr">
        <is>
          <t>BANCO INDUSTRIAL-100070049</t>
        </is>
      </c>
      <c r="H1142" s="9" t="n">
        <v>637.98</v>
      </c>
      <c r="I1142" s="5" t="inlineStr">
        <is>
          <t>DEPÓSITO BANCARIO</t>
        </is>
      </c>
      <c r="J1142" s="8" t="inlineStr">
        <is>
          <t>1972 FLAVIA GALEAN MALLON</t>
        </is>
      </c>
    </row>
    <row r="1143">
      <c r="A1143" s="5" t="inlineStr">
        <is>
          <t>CCAJ-SC39/120/2023</t>
        </is>
      </c>
      <c r="B1143" s="6" t="n">
        <v>44999.86633459491</v>
      </c>
      <c r="C1143" s="5" t="inlineStr">
        <is>
          <t>1386 EINAR CHOQUETIJLLA - COBRADOR</t>
        </is>
      </c>
      <c r="D1143" s="17" t="n">
        <v>52317047138</v>
      </c>
      <c r="E1143" s="5" t="inlineStr">
        <is>
          <t>BANCO INDUSTRIAL-100070049</t>
        </is>
      </c>
      <c r="H1143" s="9" t="n">
        <v>635.04</v>
      </c>
      <c r="I1143" s="5" t="inlineStr">
        <is>
          <t>DEPÓSITO BANCARIO</t>
        </is>
      </c>
      <c r="J1143" s="8" t="inlineStr">
        <is>
          <t>1972 FLAVIA GALEAN MALLON</t>
        </is>
      </c>
    </row>
    <row r="1144">
      <c r="A1144" s="5" t="inlineStr">
        <is>
          <t>CCAJ-SC39/120/2023</t>
        </is>
      </c>
      <c r="B1144" s="6" t="n">
        <v>44999.86633459491</v>
      </c>
      <c r="C1144" s="5" t="inlineStr">
        <is>
          <t>1386 EINAR CHOQUETIJLLA - COBRADOR</t>
        </is>
      </c>
      <c r="D1144" s="17" t="n">
        <v>52317047138</v>
      </c>
      <c r="E1144" s="5" t="inlineStr">
        <is>
          <t>BANCO INDUSTRIAL-100070049</t>
        </is>
      </c>
      <c r="H1144" s="9" t="n">
        <v>532.14</v>
      </c>
      <c r="I1144" s="5" t="inlineStr">
        <is>
          <t>DEPÓSITO BANCARIO</t>
        </is>
      </c>
      <c r="J1144" s="8" t="inlineStr">
        <is>
          <t>1972 FLAVIA GALEAN MALLON</t>
        </is>
      </c>
    </row>
    <row r="1145">
      <c r="A1145" s="5" t="inlineStr">
        <is>
          <t>CCAJ-SC39/120/2023</t>
        </is>
      </c>
      <c r="B1145" s="6" t="n">
        <v>44999.86633459491</v>
      </c>
      <c r="C1145" s="5" t="inlineStr">
        <is>
          <t>1386 EINAR CHOQUETIJLLA - COBRADOR</t>
        </is>
      </c>
      <c r="D1145" s="17" t="n">
        <v>52317047138</v>
      </c>
      <c r="E1145" s="5" t="inlineStr">
        <is>
          <t>BANCO INDUSTRIAL-100070049</t>
        </is>
      </c>
      <c r="H1145" s="9" t="n">
        <v>406.7</v>
      </c>
      <c r="I1145" s="5" t="inlineStr">
        <is>
          <t>DEPÓSITO BANCARIO</t>
        </is>
      </c>
      <c r="J1145" s="8" t="inlineStr">
        <is>
          <t>1972 FLAVIA GALEAN MALLON</t>
        </is>
      </c>
    </row>
    <row r="1146">
      <c r="A1146" s="5" t="inlineStr">
        <is>
          <t>CCAJ-SC39/120/2023</t>
        </is>
      </c>
      <c r="B1146" s="6" t="n">
        <v>44999.86633459491</v>
      </c>
      <c r="C1146" s="5" t="inlineStr">
        <is>
          <t>1386 EINAR CHOQUETIJLLA - COBRADOR</t>
        </is>
      </c>
      <c r="D1146" s="17" t="n">
        <v>52317047138</v>
      </c>
      <c r="E1146" s="5" t="inlineStr">
        <is>
          <t>BANCO INDUSTRIAL-100070049</t>
        </is>
      </c>
      <c r="H1146" s="9" t="n">
        <v>249.41</v>
      </c>
      <c r="I1146" s="5" t="inlineStr">
        <is>
          <t>DEPÓSITO BANCARIO</t>
        </is>
      </c>
      <c r="J1146" s="8" t="inlineStr">
        <is>
          <t>1972 FLAVIA GALEAN MALLON</t>
        </is>
      </c>
    </row>
    <row r="1147">
      <c r="A1147" s="5" t="inlineStr">
        <is>
          <t>CCAJ-SC39/120/2023</t>
        </is>
      </c>
      <c r="B1147" s="6" t="n">
        <v>44999.86633459491</v>
      </c>
      <c r="C1147" s="5" t="inlineStr">
        <is>
          <t>1386 EINAR CHOQUETIJLLA - COBRADOR</t>
        </is>
      </c>
      <c r="D1147" s="17" t="n">
        <v>52317047138</v>
      </c>
      <c r="E1147" s="5" t="inlineStr">
        <is>
          <t>BANCO INDUSTRIAL-100070049</t>
        </is>
      </c>
      <c r="H1147" s="9" t="n">
        <v>690.41</v>
      </c>
      <c r="I1147" s="5" t="inlineStr">
        <is>
          <t>DEPÓSITO BANCARIO</t>
        </is>
      </c>
      <c r="J1147" s="8" t="inlineStr">
        <is>
          <t>1972 FLAVIA GALEAN MALLON</t>
        </is>
      </c>
    </row>
    <row r="1148">
      <c r="A1148" s="5" t="inlineStr">
        <is>
          <t>CCAJ-SC39/120/2023</t>
        </is>
      </c>
      <c r="B1148" s="6" t="n">
        <v>44999.86633459491</v>
      </c>
      <c r="C1148" s="5" t="inlineStr">
        <is>
          <t>1386 EINAR CHOQUETIJLLA - COBRADOR</t>
        </is>
      </c>
      <c r="D1148" s="17" t="n">
        <v>52317047138</v>
      </c>
      <c r="E1148" s="5" t="inlineStr">
        <is>
          <t>BANCO INDUSTRIAL-100070049</t>
        </is>
      </c>
      <c r="H1148" s="9" t="n">
        <v>141.12</v>
      </c>
      <c r="I1148" s="5" t="inlineStr">
        <is>
          <t>DEPÓSITO BANCARIO</t>
        </is>
      </c>
      <c r="J1148" s="8" t="inlineStr">
        <is>
          <t>1972 FLAVIA GALEAN MALLON</t>
        </is>
      </c>
    </row>
    <row r="1149">
      <c r="A1149" s="5" t="inlineStr">
        <is>
          <t>CCAJ-SC39/120/2023</t>
        </is>
      </c>
      <c r="B1149" s="6" t="n">
        <v>44999.86633459491</v>
      </c>
      <c r="C1149" s="5" t="inlineStr">
        <is>
          <t>1386 EINAR CHOQUETIJLLA - COBRADOR</t>
        </is>
      </c>
      <c r="D1149" s="7" t="n">
        <v>180655</v>
      </c>
      <c r="E1149" s="5" t="inlineStr">
        <is>
          <t>MERCANTIL SANTA CRUZ-4010678183</t>
        </is>
      </c>
      <c r="H1149" s="9" t="n">
        <v>1356.73</v>
      </c>
      <c r="I1149" s="5" t="inlineStr">
        <is>
          <t>DEPÓSITO BANCARIO</t>
        </is>
      </c>
      <c r="J1149" s="8" t="inlineStr">
        <is>
          <t>1972 FLAVIA GALEAN MALLON</t>
        </is>
      </c>
    </row>
    <row r="1150">
      <c r="A1150" s="5" t="inlineStr">
        <is>
          <t>CCAJ-SC39/120/2023</t>
        </is>
      </c>
      <c r="B1150" s="6" t="n">
        <v>44999.86633459491</v>
      </c>
      <c r="C1150" s="5" t="inlineStr">
        <is>
          <t>1386 EINAR CHOQUETIJLLA - COBRADOR</t>
        </is>
      </c>
      <c r="D1150" s="7" t="n">
        <v>181152</v>
      </c>
      <c r="E1150" s="5" t="inlineStr">
        <is>
          <t>MERCANTIL SANTA CRUZ-4010678183</t>
        </is>
      </c>
      <c r="H1150" s="9" t="n">
        <v>1755</v>
      </c>
      <c r="I1150" s="5" t="inlineStr">
        <is>
          <t>DEPÓSITO BANCARIO</t>
        </is>
      </c>
      <c r="J1150" s="8" t="inlineStr">
        <is>
          <t>1972 FLAVIA GALEAN MALLON</t>
        </is>
      </c>
    </row>
    <row r="1151">
      <c r="A1151" s="5" t="inlineStr">
        <is>
          <t>CCAJ-SC39/120/20</t>
        </is>
      </c>
      <c r="B1151" s="6" t="n">
        <v>44999.86633459491</v>
      </c>
      <c r="C1151" s="5" t="inlineStr">
        <is>
          <t xml:space="preserve">1386 EINAR CHOQUETIJLLA - </t>
        </is>
      </c>
      <c r="D1151" s="7" t="n"/>
      <c r="E1151" s="8" t="n"/>
      <c r="F1151" s="9" t="n">
        <v>15491</v>
      </c>
      <c r="I1151" s="10" t="inlineStr">
        <is>
          <t>EFECTIVO</t>
        </is>
      </c>
      <c r="J1151" s="8" t="inlineStr">
        <is>
          <t>4309 RODRIGO RAMOS - T23</t>
        </is>
      </c>
    </row>
    <row r="1152">
      <c r="A1152" s="5" t="inlineStr">
        <is>
          <t>CCAJ-SC39/120/2023</t>
        </is>
      </c>
      <c r="B1152" s="6" t="n">
        <v>44999.86633459491</v>
      </c>
      <c r="C1152" s="5" t="inlineStr">
        <is>
          <t>1386 EINAR CHOQUETIJLLA - COBRADOR</t>
        </is>
      </c>
      <c r="D1152" s="7" t="n"/>
      <c r="E1152" s="8" t="n"/>
      <c r="F1152" s="9" t="n">
        <v>18250.8</v>
      </c>
      <c r="I1152" s="10" t="inlineStr">
        <is>
          <t>EFECTIVO</t>
        </is>
      </c>
      <c r="J1152" s="8" t="inlineStr">
        <is>
          <t>1973 BASILIA CRUZ AJARACHI</t>
        </is>
      </c>
    </row>
    <row r="1153">
      <c r="A1153" s="5" t="inlineStr">
        <is>
          <t>CCAJ-SC39/120/2023</t>
        </is>
      </c>
      <c r="B1153" s="6" t="n">
        <v>44999.86633459491</v>
      </c>
      <c r="C1153" s="5" t="inlineStr">
        <is>
          <t>1386 EINAR CHOQUETIJLLA - COBRADOR</t>
        </is>
      </c>
      <c r="D1153" s="7" t="n"/>
      <c r="E1153" s="8" t="n"/>
      <c r="F1153" s="9" t="n">
        <v>21850.3</v>
      </c>
      <c r="I1153" s="10" t="inlineStr">
        <is>
          <t>EFECTIVO</t>
        </is>
      </c>
      <c r="J1153" s="8" t="inlineStr">
        <is>
          <t>2551 EDMUNDO CAYANI M.</t>
        </is>
      </c>
    </row>
    <row r="1154">
      <c r="A1154" s="5" t="inlineStr">
        <is>
          <t>CCAJ-SC39/120/2023</t>
        </is>
      </c>
      <c r="B1154" s="6" t="n">
        <v>44999.86633459491</v>
      </c>
      <c r="C1154" s="5" t="inlineStr">
        <is>
          <t>1386 EINAR CHOQUETIJLLA - COBRADOR</t>
        </is>
      </c>
      <c r="D1154" s="7" t="n"/>
      <c r="E1154" s="8" t="n"/>
      <c r="F1154" s="9" t="n">
        <v>4866.4</v>
      </c>
      <c r="I1154" s="10" t="inlineStr">
        <is>
          <t>EFECTIVO</t>
        </is>
      </c>
      <c r="J1154" s="5" t="inlineStr">
        <is>
          <t>2552 ALVARO JAVIER LOAYZA CACERES</t>
        </is>
      </c>
    </row>
    <row r="1155">
      <c r="A1155" s="5" t="inlineStr">
        <is>
          <t>CCAJ-SC39/120/2023</t>
        </is>
      </c>
      <c r="B1155" s="6" t="n">
        <v>44999.86633459491</v>
      </c>
      <c r="C1155" s="5" t="inlineStr">
        <is>
          <t>1386 EINAR CHOQUETIJLLA - COBRADOR</t>
        </is>
      </c>
      <c r="D1155" s="7" t="n"/>
      <c r="E1155" s="8" t="n"/>
      <c r="F1155" s="9" t="n">
        <v>24603.4</v>
      </c>
      <c r="I1155" s="10" t="inlineStr">
        <is>
          <t>EFECTIVO</t>
        </is>
      </c>
      <c r="J1155" s="8" t="inlineStr">
        <is>
          <t>3211 PEDRO CAYALO COCA</t>
        </is>
      </c>
    </row>
    <row r="1156">
      <c r="A1156" s="5" t="inlineStr">
        <is>
          <t>CCAJ-SC39/120/2023</t>
        </is>
      </c>
      <c r="B1156" s="6" t="n">
        <v>44999.86633459491</v>
      </c>
      <c r="C1156" s="5" t="inlineStr">
        <is>
          <t>1386 EINAR CHOQUETIJLLA - COBRADOR</t>
        </is>
      </c>
      <c r="D1156" s="7" t="n"/>
      <c r="E1156" s="8" t="n"/>
      <c r="F1156" s="9" t="n">
        <v>3700</v>
      </c>
      <c r="I1156" s="10" t="inlineStr">
        <is>
          <t>EFECTIVO</t>
        </is>
      </c>
      <c r="J1156" s="8" t="inlineStr">
        <is>
          <t>4309 RODRIGO RAMOS - T02</t>
        </is>
      </c>
    </row>
    <row r="1157">
      <c r="A1157" s="5" t="inlineStr">
        <is>
          <t>CCAJ-SC39/120/2023</t>
        </is>
      </c>
      <c r="B1157" s="6" t="n">
        <v>44999.86633459491</v>
      </c>
      <c r="C1157" s="5" t="inlineStr">
        <is>
          <t>1386 EINAR CHOQUETIJLLA - COBRADOR</t>
        </is>
      </c>
      <c r="D1157" s="7" t="n"/>
      <c r="E1157" s="8" t="n"/>
      <c r="F1157" s="9" t="n">
        <v>3490</v>
      </c>
      <c r="I1157" s="10" t="inlineStr">
        <is>
          <t>EFECTIVO</t>
        </is>
      </c>
      <c r="J1157" s="8" t="inlineStr">
        <is>
          <t>4309 RODRIGO RAMOS - T03</t>
        </is>
      </c>
    </row>
    <row r="1158">
      <c r="A1158" s="5" t="inlineStr">
        <is>
          <t>CCAJ-SC39/120/2023</t>
        </is>
      </c>
      <c r="B1158" s="6" t="n">
        <v>44999.86633459491</v>
      </c>
      <c r="C1158" s="5" t="inlineStr">
        <is>
          <t>1386 EINAR CHOQUETIJLLA - COBRADOR</t>
        </is>
      </c>
      <c r="D1158" s="7" t="n"/>
      <c r="E1158" s="8" t="n"/>
      <c r="F1158" s="9" t="n">
        <v>3950.7</v>
      </c>
      <c r="I1158" s="10" t="inlineStr">
        <is>
          <t>EFECTIVO</t>
        </is>
      </c>
      <c r="J1158" s="8" t="inlineStr">
        <is>
          <t>4309 RODRIGO RAMOS - T04</t>
        </is>
      </c>
    </row>
    <row r="1159">
      <c r="A1159" s="5" t="inlineStr">
        <is>
          <t>CCAJ-SC39/120/2023</t>
        </is>
      </c>
      <c r="B1159" s="6" t="n">
        <v>44999.86633459491</v>
      </c>
      <c r="C1159" s="5" t="inlineStr">
        <is>
          <t>1386 EINAR CHOQUETIJLLA - COBRADOR</t>
        </is>
      </c>
      <c r="D1159" s="7" t="n"/>
      <c r="E1159" s="8" t="n"/>
      <c r="F1159" s="9" t="n">
        <v>3871.3</v>
      </c>
      <c r="I1159" s="10" t="inlineStr">
        <is>
          <t>EFECTIVO</t>
        </is>
      </c>
      <c r="J1159" s="8" t="inlineStr">
        <is>
          <t>4309 RODRIGO RAMOS - T05</t>
        </is>
      </c>
    </row>
    <row r="1160">
      <c r="A1160" s="5" t="inlineStr">
        <is>
          <t>CCAJ-SC39/120/2023</t>
        </is>
      </c>
      <c r="B1160" s="6" t="n">
        <v>44999.86633459491</v>
      </c>
      <c r="C1160" s="5" t="inlineStr">
        <is>
          <t>1386 EINAR CHOQUETIJLLA - COBRADOR</t>
        </is>
      </c>
      <c r="D1160" s="7" t="n"/>
      <c r="E1160" s="8" t="n"/>
      <c r="F1160" s="9" t="n">
        <v>13490.6</v>
      </c>
      <c r="I1160" s="10" t="inlineStr">
        <is>
          <t>EFECTIVO</t>
        </is>
      </c>
      <c r="J1160" s="8" t="inlineStr">
        <is>
          <t>4309 RODRIGO RAMOS - T06</t>
        </is>
      </c>
    </row>
    <row r="1161">
      <c r="A1161" s="5" t="inlineStr">
        <is>
          <t>CCAJ-SC39/120/2023</t>
        </is>
      </c>
      <c r="B1161" s="6" t="n">
        <v>44999.86633459491</v>
      </c>
      <c r="C1161" s="5" t="inlineStr">
        <is>
          <t>1386 EINAR CHOQUETIJLLA - COBRADOR</t>
        </is>
      </c>
      <c r="D1161" s="7" t="n"/>
      <c r="E1161" s="8" t="n"/>
      <c r="F1161" s="9" t="n">
        <v>1772.7</v>
      </c>
      <c r="I1161" s="10" t="inlineStr">
        <is>
          <t>EFECTIVO</t>
        </is>
      </c>
      <c r="J1161" s="8" t="inlineStr">
        <is>
          <t>4309 RODRIGO RAMOS - T07</t>
        </is>
      </c>
    </row>
    <row r="1162">
      <c r="A1162" s="5" t="inlineStr">
        <is>
          <t>CCAJ-SC39/120/2023</t>
        </is>
      </c>
      <c r="B1162" s="6" t="n">
        <v>44999.86633459491</v>
      </c>
      <c r="C1162" s="5" t="inlineStr">
        <is>
          <t>1386 EINAR CHOQUETIJLLA - COBRADOR</t>
        </is>
      </c>
      <c r="D1162" s="7" t="n"/>
      <c r="E1162" s="8" t="n"/>
      <c r="F1162" s="9" t="n">
        <v>25490.3</v>
      </c>
      <c r="I1162" s="10" t="inlineStr">
        <is>
          <t>EFECTIVO</t>
        </is>
      </c>
      <c r="J1162" s="8" t="inlineStr">
        <is>
          <t>4309 RODRIGO RAMOS - T09</t>
        </is>
      </c>
    </row>
    <row r="1163">
      <c r="A1163" s="5" t="inlineStr">
        <is>
          <t>CCAJ-SC39/120/2023</t>
        </is>
      </c>
      <c r="B1163" s="6" t="n">
        <v>44999.86633459491</v>
      </c>
      <c r="C1163" s="5" t="inlineStr">
        <is>
          <t>1386 EINAR CHOQUETIJLLA - COBRADOR</t>
        </is>
      </c>
      <c r="D1163" s="7" t="n"/>
      <c r="E1163" s="8" t="n"/>
      <c r="F1163" s="9" t="n">
        <v>9352.200000000001</v>
      </c>
      <c r="I1163" s="10" t="inlineStr">
        <is>
          <t>EFECTIVO</t>
        </is>
      </c>
      <c r="J1163" s="8" t="inlineStr">
        <is>
          <t>4309 RODRIGO RAMOS - T10</t>
        </is>
      </c>
    </row>
    <row r="1164">
      <c r="A1164" s="5" t="inlineStr">
        <is>
          <t>CCAJ-SC39/120/2023</t>
        </is>
      </c>
      <c r="B1164" s="6" t="n">
        <v>44999.86633459491</v>
      </c>
      <c r="C1164" s="5" t="inlineStr">
        <is>
          <t>1386 EINAR CHOQUETIJLLA - COBRADOR</t>
        </is>
      </c>
      <c r="D1164" s="7" t="n"/>
      <c r="E1164" s="8" t="n"/>
      <c r="F1164" s="9" t="n">
        <v>4745.5</v>
      </c>
      <c r="I1164" s="10" t="inlineStr">
        <is>
          <t>EFECTIVO</t>
        </is>
      </c>
      <c r="J1164" s="8" t="inlineStr">
        <is>
          <t>4309 RODRIGO RAMOS - T14</t>
        </is>
      </c>
    </row>
    <row r="1165">
      <c r="A1165" s="5" t="inlineStr">
        <is>
          <t>CCAJ-SC39/120/2023</t>
        </is>
      </c>
      <c r="B1165" s="6" t="n">
        <v>44999.86633459491</v>
      </c>
      <c r="C1165" s="5" t="inlineStr">
        <is>
          <t>1386 EINAR CHOQUETIJLLA - COBRADOR</t>
        </is>
      </c>
      <c r="D1165" s="7" t="n"/>
      <c r="E1165" s="8" t="n"/>
      <c r="F1165" s="9" t="n">
        <v>5098</v>
      </c>
      <c r="I1165" s="10" t="inlineStr">
        <is>
          <t>EFECTIVO</t>
        </is>
      </c>
      <c r="J1165" s="8" t="inlineStr">
        <is>
          <t>4309 RODRIGO RAMOS - T15</t>
        </is>
      </c>
    </row>
    <row r="1166">
      <c r="A1166" s="5" t="inlineStr">
        <is>
          <t>CCAJ-SC39/120/2023</t>
        </is>
      </c>
      <c r="B1166" s="6" t="n">
        <v>44999.86633459491</v>
      </c>
      <c r="C1166" s="5" t="inlineStr">
        <is>
          <t>1386 EINAR CHOQUETIJLLA - COBRADOR</t>
        </is>
      </c>
      <c r="D1166" s="7" t="n"/>
      <c r="E1166" s="8" t="n"/>
      <c r="F1166" s="9" t="n">
        <v>18793.5</v>
      </c>
      <c r="I1166" s="10" t="inlineStr">
        <is>
          <t>EFECTIVO</t>
        </is>
      </c>
      <c r="J1166" s="8" t="inlineStr">
        <is>
          <t>4309 RODRIGO RAMOS - T17</t>
        </is>
      </c>
    </row>
    <row r="1167">
      <c r="A1167" s="5" t="inlineStr">
        <is>
          <t>CCAJ-SC39/120/2023</t>
        </is>
      </c>
      <c r="B1167" s="6" t="n">
        <v>44999.86633459491</v>
      </c>
      <c r="C1167" s="5" t="inlineStr">
        <is>
          <t>1386 EINAR CHOQUETIJLLA - COBRADOR</t>
        </is>
      </c>
      <c r="D1167" s="7" t="n"/>
      <c r="E1167" s="8" t="n"/>
      <c r="F1167" s="9" t="n">
        <v>19334.4</v>
      </c>
      <c r="I1167" s="10" t="inlineStr">
        <is>
          <t>EFECTIVO</t>
        </is>
      </c>
      <c r="J1167" s="8" t="inlineStr">
        <is>
          <t>4309 RODRIGO RAMOS - T18</t>
        </is>
      </c>
    </row>
    <row r="1168">
      <c r="A1168" s="5" t="inlineStr">
        <is>
          <t>CCAJ-SC39/120/2023</t>
        </is>
      </c>
      <c r="B1168" s="6" t="n">
        <v>44999.86633459491</v>
      </c>
      <c r="C1168" s="5" t="inlineStr">
        <is>
          <t>1386 EINAR CHOQUETIJLLA - COBRADOR</t>
        </is>
      </c>
      <c r="D1168" s="7" t="n"/>
      <c r="E1168" s="8" t="n"/>
      <c r="F1168" s="9" t="n">
        <v>45278</v>
      </c>
      <c r="I1168" s="10" t="inlineStr">
        <is>
          <t>EFECTIVO</t>
        </is>
      </c>
      <c r="J1168" s="8" t="inlineStr">
        <is>
          <t>4309 RODRIGO RAMOS - T19</t>
        </is>
      </c>
    </row>
    <row r="1169">
      <c r="A1169" s="5" t="inlineStr">
        <is>
          <t>CCAJ-SC39/120/2023</t>
        </is>
      </c>
      <c r="B1169" s="6" t="n">
        <v>44999.86633459491</v>
      </c>
      <c r="C1169" s="5" t="inlineStr">
        <is>
          <t>1386 EINAR CHOQUETIJLLA - COBRADOR</t>
        </is>
      </c>
      <c r="D1169" s="7" t="n"/>
      <c r="E1169" s="8" t="n"/>
      <c r="F1169" s="9" t="n">
        <v>12674.8</v>
      </c>
      <c r="I1169" s="10" t="inlineStr">
        <is>
          <t>EFECTIVO</t>
        </is>
      </c>
      <c r="J1169" s="8" t="inlineStr">
        <is>
          <t>4309 RODRIGO RAMOS - T20</t>
        </is>
      </c>
    </row>
    <row r="1170">
      <c r="A1170" s="5" t="inlineStr">
        <is>
          <t>CCAJ-SC39/120/2023</t>
        </is>
      </c>
      <c r="B1170" s="6" t="n">
        <v>44999.86633459491</v>
      </c>
      <c r="C1170" s="5" t="inlineStr">
        <is>
          <t>1386 EINAR CHOQUETIJLLA - COBRADOR</t>
        </is>
      </c>
      <c r="D1170" s="7" t="n"/>
      <c r="E1170" s="8" t="n"/>
      <c r="F1170" s="9" t="n">
        <v>10993.6</v>
      </c>
      <c r="I1170" s="10" t="inlineStr">
        <is>
          <t>EFECTIVO</t>
        </is>
      </c>
      <c r="J1170" s="8" t="inlineStr">
        <is>
          <t>4309 RODRIGO RAMOS - T21</t>
        </is>
      </c>
    </row>
    <row r="1171">
      <c r="A1171" s="11" t="inlineStr">
        <is>
          <t>SAP</t>
        </is>
      </c>
      <c r="B1171" s="3" t="n"/>
      <c r="C1171" s="3" t="n"/>
      <c r="D1171" s="7" t="n"/>
      <c r="E1171" s="8" t="n"/>
      <c r="F1171" s="44">
        <f>SUM(F1089:G1170)</f>
        <v/>
      </c>
      <c r="I1171" s="10" t="n"/>
      <c r="J1171" s="5" t="n"/>
    </row>
    <row r="1172">
      <c r="A1172" s="85" t="inlineStr">
        <is>
          <t>RECORTE SAP</t>
        </is>
      </c>
      <c r="B1172" s="91" t="n"/>
      <c r="C1172" s="92" t="n"/>
      <c r="D1172" s="86" t="inlineStr">
        <is>
          <t>COMPROBANTES MN</t>
        </is>
      </c>
      <c r="E1172" s="91" t="n"/>
      <c r="F1172" s="92" t="n"/>
      <c r="H1172" s="9" t="n"/>
      <c r="I1172" s="10" t="n"/>
      <c r="J1172" s="5" t="n"/>
    </row>
    <row r="1173">
      <c r="A1173" s="13" t="inlineStr">
        <is>
          <t>CIERRE DE CAJA</t>
        </is>
      </c>
      <c r="B1173" s="13" t="inlineStr">
        <is>
          <t>FECHA</t>
        </is>
      </c>
      <c r="C1173" s="13" t="inlineStr">
        <is>
          <t>IMPORTE</t>
        </is>
      </c>
      <c r="D1173" s="13" t="inlineStr">
        <is>
          <t>DOC CAJA-ETV</t>
        </is>
      </c>
      <c r="E1173" s="13" t="inlineStr">
        <is>
          <t>DOC ETV-BANCO</t>
        </is>
      </c>
      <c r="F1173" s="13" t="inlineStr">
        <is>
          <t>COMPENSACION</t>
        </is>
      </c>
      <c r="H1173" s="9" t="n"/>
      <c r="I1173" s="10" t="n"/>
      <c r="J1173" s="5" t="n"/>
    </row>
    <row r="1174" ht="15.75" customHeight="1">
      <c r="A1174" s="31" t="n"/>
      <c r="B1174" s="31" t="n"/>
      <c r="C1174" s="31" t="n"/>
      <c r="D1174" s="32" t="inlineStr">
        <is>
          <t>112938582</t>
        </is>
      </c>
      <c r="E1174" s="37" t="inlineStr">
        <is>
          <t>112938622</t>
        </is>
      </c>
      <c r="F1174" s="15" t="n">
        <v>112938670</v>
      </c>
      <c r="H1174" s="9" t="n"/>
      <c r="I1174" s="10" t="n"/>
      <c r="J1174" s="5" t="n"/>
    </row>
    <row r="1175">
      <c r="A1175" s="85" t="inlineStr">
        <is>
          <t>RECORTE SAP</t>
        </is>
      </c>
      <c r="B1175" s="91" t="n"/>
      <c r="C1175" s="92" t="n"/>
      <c r="D1175" s="86" t="inlineStr">
        <is>
          <t>COMPROBANTES ME</t>
        </is>
      </c>
      <c r="E1175" s="91" t="n"/>
      <c r="F1175" s="92" t="n"/>
      <c r="H1175" s="9" t="n"/>
      <c r="I1175" s="10" t="n"/>
      <c r="J1175" s="5" t="n"/>
    </row>
    <row r="1176">
      <c r="A1176" s="13" t="inlineStr">
        <is>
          <t>CIERRE DE CAJA</t>
        </is>
      </c>
      <c r="B1176" s="13" t="inlineStr">
        <is>
          <t>FECHA</t>
        </is>
      </c>
      <c r="C1176" s="13" t="inlineStr">
        <is>
          <t>IMPORTE</t>
        </is>
      </c>
      <c r="D1176" s="13" t="inlineStr">
        <is>
          <t>DOC CAJA-ETV</t>
        </is>
      </c>
      <c r="E1176" s="13" t="inlineStr">
        <is>
          <t>DOC ETV-BANCO</t>
        </is>
      </c>
      <c r="F1176" s="13" t="inlineStr">
        <is>
          <t>COMPENSACION</t>
        </is>
      </c>
      <c r="H1176" s="9" t="n"/>
      <c r="I1176" s="10" t="n"/>
      <c r="J1176" s="5" t="n"/>
    </row>
    <row r="1177" ht="15.75" customHeight="1">
      <c r="A1177" s="24" t="n"/>
      <c r="B1177" s="6" t="n"/>
      <c r="C1177" s="5" t="n"/>
      <c r="D1177" s="37" t="n"/>
      <c r="E1177" s="37" t="n"/>
      <c r="F1177" s="33" t="n"/>
      <c r="I1177" s="10" t="n"/>
      <c r="J1177" s="5" t="n"/>
    </row>
    <row r="1178" ht="15.75" customHeight="1">
      <c r="A1178" s="24" t="n"/>
      <c r="B1178" s="6" t="n"/>
      <c r="C1178" s="5" t="n"/>
      <c r="D1178" s="32" t="n"/>
      <c r="E1178" s="32" t="n"/>
      <c r="F1178" s="15" t="n"/>
      <c r="I1178" s="10" t="n"/>
      <c r="J1178" s="5" t="n"/>
    </row>
    <row r="1179">
      <c r="A1179" s="1" t="inlineStr">
        <is>
          <t>Cierre Caja</t>
        </is>
      </c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</row>
    <row r="1180">
      <c r="A1180" s="3" t="inlineStr">
        <is>
          <t>Del 15/03/2023</t>
        </is>
      </c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</row>
    <row r="1181">
      <c r="A1181" s="90" t="inlineStr">
        <is>
          <t>Cierre Caja</t>
        </is>
      </c>
      <c r="B1181" s="90" t="inlineStr">
        <is>
          <t>Fecha</t>
        </is>
      </c>
      <c r="C1181" s="90" t="inlineStr">
        <is>
          <t>Cajero</t>
        </is>
      </c>
      <c r="D1181" s="90" t="inlineStr">
        <is>
          <t>Nro Voucher</t>
        </is>
      </c>
      <c r="E1181" s="90" t="inlineStr">
        <is>
          <t>Nro Cuenta</t>
        </is>
      </c>
      <c r="F1181" s="90" t="inlineStr">
        <is>
          <t>Tipo Ingreso</t>
        </is>
      </c>
      <c r="G1181" s="91" t="n"/>
      <c r="H1181" s="92" t="n"/>
      <c r="I1181" s="90" t="inlineStr">
        <is>
          <t>TIPO DE INGRESO</t>
        </is>
      </c>
      <c r="J1181" s="90" t="inlineStr">
        <is>
          <t>Cobrador</t>
        </is>
      </c>
    </row>
    <row r="1182">
      <c r="A1182" s="93" t="n"/>
      <c r="B1182" s="93" t="n"/>
      <c r="C1182" s="93" t="n"/>
      <c r="D1182" s="93" t="n"/>
      <c r="E1182" s="93" t="n"/>
      <c r="F1182" s="4" t="inlineStr">
        <is>
          <t>EFECTIVO</t>
        </is>
      </c>
      <c r="G1182" s="4" t="inlineStr">
        <is>
          <t>CHEQUE</t>
        </is>
      </c>
      <c r="H1182" s="4" t="inlineStr">
        <is>
          <t>TRANSFERENCIA</t>
        </is>
      </c>
      <c r="I1182" s="93" t="n"/>
      <c r="J1182" s="93" t="n"/>
    </row>
    <row r="1183">
      <c r="A1183" s="5" t="inlineStr">
        <is>
          <t>CCAJ-SC39/121/2023</t>
        </is>
      </c>
      <c r="B1183" s="6" t="n">
        <v>45000.39764928241</v>
      </c>
      <c r="C1183" s="5" t="inlineStr">
        <is>
          <t>1386 EINAR CHOQUETIJLLA - COBRADOR</t>
        </is>
      </c>
      <c r="D1183" s="10" t="n"/>
      <c r="E1183" s="8" t="n"/>
      <c r="F1183" s="9" t="n">
        <v>15744.5</v>
      </c>
      <c r="I1183" s="10" t="inlineStr">
        <is>
          <t>EFECTIVO</t>
        </is>
      </c>
      <c r="J1183" s="8" t="inlineStr">
        <is>
          <t>2932 EUGENIO LOPEZ CESPEDES</t>
        </is>
      </c>
    </row>
    <row r="1184">
      <c r="A1184" s="5" t="inlineStr">
        <is>
          <t>CCAJ-SC39/121/2023</t>
        </is>
      </c>
      <c r="B1184" s="6" t="n">
        <v>45000.39764928241</v>
      </c>
      <c r="C1184" s="5" t="inlineStr">
        <is>
          <t>1386 EINAR CHOQUETIJLLA - COBRADOR</t>
        </is>
      </c>
      <c r="D1184" s="10" t="n"/>
      <c r="E1184" s="8" t="n"/>
      <c r="F1184" s="9" t="n">
        <v>6020.9</v>
      </c>
      <c r="I1184" s="10" t="inlineStr">
        <is>
          <t>EFECTIVO</t>
        </is>
      </c>
      <c r="J1184" s="5" t="inlineStr">
        <is>
          <t>2994 CRISTIAN DEIBY PARDO VILLEGAS</t>
        </is>
      </c>
    </row>
    <row r="1185">
      <c r="A1185" s="5" t="inlineStr">
        <is>
          <t>CCAJ-SC39/121/2023</t>
        </is>
      </c>
      <c r="B1185" s="6" t="n">
        <v>45000.39764928241</v>
      </c>
      <c r="C1185" s="5" t="inlineStr">
        <is>
          <t>1386 EINAR CHOQUETIJLLA - COBRADOR</t>
        </is>
      </c>
      <c r="D1185" s="10" t="n"/>
      <c r="E1185" s="8" t="n"/>
      <c r="F1185" s="9" t="n">
        <v>6226.4</v>
      </c>
      <c r="I1185" s="10" t="inlineStr">
        <is>
          <t>EFECTIVO</t>
        </is>
      </c>
      <c r="J1185" s="8" t="inlineStr">
        <is>
          <t>4309 RODRIGO RAMOS - T11</t>
        </is>
      </c>
    </row>
    <row r="1186">
      <c r="A1186" s="5" t="inlineStr">
        <is>
          <t>CCAJ-SC39/121/2023</t>
        </is>
      </c>
      <c r="B1186" s="6" t="n">
        <v>45000.39764928241</v>
      </c>
      <c r="C1186" s="5" t="inlineStr">
        <is>
          <t>1386 EINAR CHOQUETIJLLA - COBRADOR</t>
        </is>
      </c>
      <c r="D1186" s="10" t="n"/>
      <c r="E1186" s="8" t="n"/>
      <c r="F1186" s="9" t="n">
        <v>9124.5</v>
      </c>
      <c r="I1186" s="10" t="inlineStr">
        <is>
          <t>EFECTIVO</t>
        </is>
      </c>
      <c r="J1186" s="8" t="inlineStr">
        <is>
          <t>4309 RODRIGO RAMOS - T16</t>
        </is>
      </c>
    </row>
    <row r="1187">
      <c r="A1187" s="11" t="inlineStr">
        <is>
          <t>SAP</t>
        </is>
      </c>
      <c r="B1187" s="3" t="n"/>
      <c r="C1187" s="3" t="n"/>
      <c r="D1187" s="7" t="n"/>
      <c r="E1187" s="8" t="n"/>
      <c r="F1187" s="26">
        <f>SUM(F1183:G1186)</f>
        <v/>
      </c>
      <c r="H1187" s="9" t="n"/>
      <c r="I1187" s="10" t="n"/>
      <c r="J1187" s="5" t="n"/>
    </row>
    <row r="1188">
      <c r="A1188" s="85" t="inlineStr">
        <is>
          <t>RECORTE SAP</t>
        </is>
      </c>
      <c r="B1188" s="91" t="n"/>
      <c r="C1188" s="92" t="n"/>
      <c r="D1188" s="86" t="inlineStr">
        <is>
          <t>COMPROBANTES MN</t>
        </is>
      </c>
      <c r="E1188" s="91" t="n"/>
      <c r="F1188" s="92" t="n"/>
      <c r="H1188" s="9" t="n"/>
      <c r="I1188" s="10" t="n"/>
      <c r="J1188" s="5" t="n"/>
    </row>
    <row r="1189">
      <c r="A1189" s="13" t="inlineStr">
        <is>
          <t>CIERRE DE CAJA</t>
        </is>
      </c>
      <c r="B1189" s="13" t="inlineStr">
        <is>
          <t>FECHA</t>
        </is>
      </c>
      <c r="C1189" s="13" t="inlineStr">
        <is>
          <t>IMPORTE</t>
        </is>
      </c>
      <c r="D1189" s="13" t="inlineStr">
        <is>
          <t>DOC CAJA-ETV</t>
        </is>
      </c>
      <c r="E1189" s="13" t="inlineStr">
        <is>
          <t>DOC ETV-BANCO</t>
        </is>
      </c>
      <c r="F1189" s="13" t="inlineStr">
        <is>
          <t>COMPENSACION</t>
        </is>
      </c>
      <c r="H1189" s="9" t="n"/>
      <c r="I1189" s="10" t="n"/>
      <c r="J1189" s="5" t="n"/>
    </row>
    <row r="1190" ht="15.75" customHeight="1">
      <c r="A1190" s="31" t="n"/>
      <c r="B1190" s="31" t="n"/>
      <c r="C1190" s="31" t="n"/>
      <c r="D1190" s="32" t="inlineStr">
        <is>
          <t>112938581</t>
        </is>
      </c>
      <c r="E1190" s="37" t="inlineStr">
        <is>
          <t>112938621</t>
        </is>
      </c>
      <c r="F1190" s="15" t="n">
        <v>112938672</v>
      </c>
      <c r="H1190" s="9" t="n"/>
      <c r="I1190" s="10" t="n"/>
      <c r="J1190" s="5" t="n"/>
    </row>
    <row r="1191">
      <c r="A1191" s="85" t="inlineStr">
        <is>
          <t>RECORTE SAP</t>
        </is>
      </c>
      <c r="B1191" s="91" t="n"/>
      <c r="C1191" s="92" t="n"/>
      <c r="D1191" s="86" t="inlineStr">
        <is>
          <t>COMPROBANTES ME</t>
        </is>
      </c>
      <c r="E1191" s="91" t="n"/>
      <c r="F1191" s="92" t="n"/>
      <c r="H1191" s="9" t="n"/>
      <c r="I1191" s="10" t="n"/>
      <c r="J1191" s="5" t="n"/>
    </row>
    <row r="1192">
      <c r="A1192" s="13" t="inlineStr">
        <is>
          <t>CIERRE DE CAJA</t>
        </is>
      </c>
      <c r="B1192" s="13" t="inlineStr">
        <is>
          <t>FECHA</t>
        </is>
      </c>
      <c r="C1192" s="13" t="inlineStr">
        <is>
          <t>IMPORTE</t>
        </is>
      </c>
      <c r="D1192" s="13" t="inlineStr">
        <is>
          <t>DOC CAJA-ETV</t>
        </is>
      </c>
      <c r="E1192" s="13" t="inlineStr">
        <is>
          <t>DOC ETV-BANCO</t>
        </is>
      </c>
      <c r="F1192" s="13" t="inlineStr">
        <is>
          <t>COMPENSACION</t>
        </is>
      </c>
      <c r="H1192" s="9" t="n"/>
      <c r="I1192" s="10" t="n"/>
      <c r="J1192" s="5" t="n"/>
    </row>
    <row r="1193" ht="15.75" customHeight="1">
      <c r="A1193" s="24" t="n"/>
      <c r="B1193" s="6" t="n"/>
      <c r="C1193" s="5" t="n"/>
      <c r="D1193" s="37" t="n"/>
      <c r="E1193" s="37" t="n"/>
      <c r="F1193" s="33" t="n"/>
      <c r="I1193" s="10" t="n"/>
      <c r="J1193" s="5" t="n"/>
    </row>
    <row r="1194">
      <c r="A1194" s="5" t="n"/>
      <c r="B1194" s="6" t="n"/>
      <c r="C1194" s="5" t="n"/>
      <c r="D1194" s="7" t="n"/>
      <c r="E1194" s="8" t="n"/>
      <c r="H1194" s="9" t="n"/>
      <c r="I1194" s="10" t="n"/>
      <c r="J1194" s="5" t="n"/>
    </row>
    <row r="1195">
      <c r="A1195" s="5" t="inlineStr">
        <is>
          <t>CCAJ-SC39/122/2023</t>
        </is>
      </c>
      <c r="B1195" s="6" t="n">
        <v>45000.85677634259</v>
      </c>
      <c r="C1195" s="5" t="inlineStr">
        <is>
          <t>1386 EINAR CHOQUETIJLLA - COBRADOR</t>
        </is>
      </c>
      <c r="D1195" s="7" t="n"/>
      <c r="E1195" s="8" t="n"/>
      <c r="G1195" s="9" t="n">
        <v>17262.99</v>
      </c>
      <c r="I1195" s="10" t="inlineStr">
        <is>
          <t>CHEQUE</t>
        </is>
      </c>
      <c r="J1195" s="8" t="inlineStr">
        <is>
          <t>1972 FLAVIA GALEAN MALLON</t>
        </is>
      </c>
    </row>
    <row r="1196">
      <c r="A1196" s="5" t="inlineStr">
        <is>
          <t>CCAJ-SC39/122/20</t>
        </is>
      </c>
      <c r="B1196" s="6" t="n">
        <v>45000.85677634259</v>
      </c>
      <c r="C1196" s="5" t="inlineStr">
        <is>
          <t xml:space="preserve">1386 EINAR CHOQUETIJLLA - </t>
        </is>
      </c>
      <c r="D1196" s="17" t="n">
        <v>51117761367</v>
      </c>
      <c r="E1196" s="5" t="inlineStr">
        <is>
          <t>BANCO INDUSTRIAL-100070049</t>
        </is>
      </c>
      <c r="H1196" s="9" t="n">
        <v>4.72</v>
      </c>
      <c r="I1196" s="5" t="inlineStr">
        <is>
          <t>DEPÓSITO BANCARIO</t>
        </is>
      </c>
      <c r="J1196" s="5" t="inlineStr">
        <is>
          <t>1271 SANDRA SALAZAR ESCOBAR</t>
        </is>
      </c>
    </row>
    <row r="1197">
      <c r="A1197" s="5" t="inlineStr">
        <is>
          <t>CCAJ-SC39/122/2023</t>
        </is>
      </c>
      <c r="B1197" s="6" t="n">
        <v>45000.85677634259</v>
      </c>
      <c r="C1197" s="5" t="inlineStr">
        <is>
          <t>1386 EINAR CHOQUETIJLLA - COBRADOR</t>
        </is>
      </c>
      <c r="D1197" s="7" t="n">
        <v>281371</v>
      </c>
      <c r="E1197" s="5" t="inlineStr">
        <is>
          <t>BANCO DE CREDITO-7015054675359</t>
        </is>
      </c>
      <c r="H1197" s="9" t="n">
        <v>78</v>
      </c>
      <c r="I1197" s="5" t="inlineStr">
        <is>
          <t>DEPÓSITO BANCARIO</t>
        </is>
      </c>
      <c r="J1197" s="5" t="inlineStr">
        <is>
          <t>1271 SANDRA SALAZAR ESCOBAR</t>
        </is>
      </c>
    </row>
    <row r="1198">
      <c r="A1198" s="5" t="inlineStr">
        <is>
          <t>CCAJ-SC39/122/2023</t>
        </is>
      </c>
      <c r="B1198" s="6" t="n">
        <v>45000.85677634259</v>
      </c>
      <c r="C1198" s="5" t="inlineStr">
        <is>
          <t>1386 EINAR CHOQUETIJLLA - COBRADOR</t>
        </is>
      </c>
      <c r="D1198" s="7" t="n">
        <v>584262</v>
      </c>
      <c r="E1198" s="5" t="inlineStr">
        <is>
          <t>BANCO DE CREDITO-7015054675359</t>
        </is>
      </c>
      <c r="H1198" s="9" t="n">
        <v>303.6</v>
      </c>
      <c r="I1198" s="5" t="inlineStr">
        <is>
          <t>DEPÓSITO BANCARIO</t>
        </is>
      </c>
      <c r="J1198" s="5" t="inlineStr">
        <is>
          <t>1271 SANDRA SALAZAR ESCOBAR</t>
        </is>
      </c>
    </row>
    <row r="1199">
      <c r="A1199" s="5" t="inlineStr">
        <is>
          <t>CCAJ-SC39/122/2023</t>
        </is>
      </c>
      <c r="B1199" s="6" t="n">
        <v>45000.85677634259</v>
      </c>
      <c r="C1199" s="5" t="inlineStr">
        <is>
          <t>1386 EINAR CHOQUETIJLLA - COBRADOR</t>
        </is>
      </c>
      <c r="D1199" s="7" t="n">
        <v>95322</v>
      </c>
      <c r="E1199" s="5" t="inlineStr">
        <is>
          <t>BANCO DE CREDITO-7015054675359</t>
        </is>
      </c>
      <c r="H1199" s="9" t="n">
        <v>322.06</v>
      </c>
      <c r="I1199" s="5" t="inlineStr">
        <is>
          <t>DEPÓSITO BANCARIO</t>
        </is>
      </c>
      <c r="J1199" s="5" t="inlineStr">
        <is>
          <t>1271 SANDRA SALAZAR ESCOBAR</t>
        </is>
      </c>
    </row>
    <row r="1200">
      <c r="A1200" s="5" t="inlineStr">
        <is>
          <t>CCAJ-SC39/122/2023</t>
        </is>
      </c>
      <c r="B1200" s="6" t="n">
        <v>45000.85677634259</v>
      </c>
      <c r="C1200" s="5" t="inlineStr">
        <is>
          <t>1386 EINAR CHOQUETIJLLA - COBRADOR</t>
        </is>
      </c>
      <c r="D1200" s="7" t="n">
        <v>85123</v>
      </c>
      <c r="E1200" s="5" t="inlineStr">
        <is>
          <t>BANCO DE CREDITO-7015054675359</t>
        </is>
      </c>
      <c r="H1200" s="9" t="n">
        <v>262.64</v>
      </c>
      <c r="I1200" s="5" t="inlineStr">
        <is>
          <t>DEPÓSITO BANCARIO</t>
        </is>
      </c>
      <c r="J1200" s="5" t="inlineStr">
        <is>
          <t>1271 SANDRA SALAZAR ESCOBAR</t>
        </is>
      </c>
    </row>
    <row r="1201">
      <c r="A1201" s="5" t="inlineStr">
        <is>
          <t>CCAJ-SC39/122/2023</t>
        </is>
      </c>
      <c r="B1201" s="6" t="n">
        <v>45000.85677634259</v>
      </c>
      <c r="C1201" s="5" t="inlineStr">
        <is>
          <t>1386 EINAR CHOQUETIJLLA - COBRADOR</t>
        </is>
      </c>
      <c r="D1201" s="17" t="n">
        <v>52617035863</v>
      </c>
      <c r="E1201" s="5" t="inlineStr">
        <is>
          <t>BANCO INDUSTRIAL-100070049</t>
        </is>
      </c>
      <c r="H1201" s="9" t="n">
        <v>1134</v>
      </c>
      <c r="I1201" s="5" t="inlineStr">
        <is>
          <t>DEPÓSITO BANCARIO</t>
        </is>
      </c>
      <c r="J1201" s="5" t="inlineStr">
        <is>
          <t>1271 SANDRA SALAZAR ESCOBAR</t>
        </is>
      </c>
    </row>
    <row r="1202">
      <c r="A1202" s="5" t="inlineStr">
        <is>
          <t>CCAJ-SC39/122/2023</t>
        </is>
      </c>
      <c r="B1202" s="6" t="n">
        <v>45000.85677634259</v>
      </c>
      <c r="C1202" s="5" t="inlineStr">
        <is>
          <t>1386 EINAR CHOQUETIJLLA - COBRADOR</t>
        </is>
      </c>
      <c r="D1202" s="17" t="n">
        <v>45173309457</v>
      </c>
      <c r="E1202" s="5" t="inlineStr">
        <is>
          <t>BANCO INDUSTRIAL-100070049</t>
        </is>
      </c>
      <c r="H1202" s="9" t="n">
        <v>715.28</v>
      </c>
      <c r="I1202" s="5" t="inlineStr">
        <is>
          <t>DEPÓSITO BANCARIO</t>
        </is>
      </c>
      <c r="J1202" s="5" t="inlineStr">
        <is>
          <t>1271 SANDRA SALAZAR ESCOBAR</t>
        </is>
      </c>
    </row>
    <row r="1203">
      <c r="A1203" s="5" t="inlineStr">
        <is>
          <t>CCAJ-SC39/122/2023</t>
        </is>
      </c>
      <c r="B1203" s="6" t="n">
        <v>45000.85677634259</v>
      </c>
      <c r="C1203" s="5" t="inlineStr">
        <is>
          <t>1386 EINAR CHOQUETIJLLA - COBRADOR</t>
        </is>
      </c>
      <c r="D1203" s="17" t="n">
        <v>45113404377</v>
      </c>
      <c r="E1203" s="5" t="inlineStr">
        <is>
          <t>BANCO INDUSTRIAL-100070049</t>
        </is>
      </c>
      <c r="H1203" s="9" t="n">
        <v>195</v>
      </c>
      <c r="I1203" s="5" t="inlineStr">
        <is>
          <t>DEPÓSITO BANCARIO</t>
        </is>
      </c>
      <c r="J1203" s="5" t="inlineStr">
        <is>
          <t>1271 SANDRA SALAZAR ESCOBAR</t>
        </is>
      </c>
    </row>
    <row r="1204">
      <c r="A1204" s="5" t="inlineStr">
        <is>
          <t>CCAJ-SC39/122/2023</t>
        </is>
      </c>
      <c r="B1204" s="6" t="n">
        <v>45000.85677634259</v>
      </c>
      <c r="C1204" s="5" t="inlineStr">
        <is>
          <t>1386 EINAR CHOQUETIJLLA - COBRADOR</t>
        </is>
      </c>
      <c r="D1204" s="17" t="n">
        <v>45123389099</v>
      </c>
      <c r="E1204" s="5" t="inlineStr">
        <is>
          <t>BANCO INDUSTRIAL-100070049</t>
        </is>
      </c>
      <c r="H1204" s="9" t="n">
        <v>1187.76</v>
      </c>
      <c r="I1204" s="5" t="inlineStr">
        <is>
          <t>DEPÓSITO BANCARIO</t>
        </is>
      </c>
      <c r="J1204" s="5" t="inlineStr">
        <is>
          <t>1271 SANDRA SALAZAR ESCOBAR</t>
        </is>
      </c>
    </row>
    <row r="1205">
      <c r="A1205" s="5" t="inlineStr">
        <is>
          <t>CCAJ-SC39/122/2023</t>
        </is>
      </c>
      <c r="B1205" s="6" t="n">
        <v>45000.85677634259</v>
      </c>
      <c r="C1205" s="5" t="inlineStr">
        <is>
          <t>1386 EINAR CHOQUETIJLLA - COBRADOR</t>
        </is>
      </c>
      <c r="D1205" s="7" t="n">
        <v>263441</v>
      </c>
      <c r="E1205" s="5" t="inlineStr">
        <is>
          <t>BANCO DE CREDITO-7015054675359</t>
        </is>
      </c>
      <c r="H1205" s="9" t="n">
        <v>1408.32</v>
      </c>
      <c r="I1205" s="5" t="inlineStr">
        <is>
          <t>DEPÓSITO BANCARIO</t>
        </is>
      </c>
      <c r="J1205" s="8" t="inlineStr">
        <is>
          <t>1973 BASILIA CRUZ AJARACHI</t>
        </is>
      </c>
    </row>
    <row r="1206">
      <c r="A1206" s="5" t="inlineStr">
        <is>
          <t>CCAJ-SC39/122/2023</t>
        </is>
      </c>
      <c r="B1206" s="6" t="n">
        <v>45000.85677634259</v>
      </c>
      <c r="C1206" s="5" t="inlineStr">
        <is>
          <t>1386 EINAR CHOQUETIJLLA - COBRADOR</t>
        </is>
      </c>
      <c r="D1206" s="17" t="n">
        <v>45173310034</v>
      </c>
      <c r="E1206" s="5" t="inlineStr">
        <is>
          <t>BANCO INDUSTRIAL-100070049</t>
        </is>
      </c>
      <c r="H1206" s="9" t="n">
        <v>4546.4</v>
      </c>
      <c r="I1206" s="5" t="inlineStr">
        <is>
          <t>DEPÓSITO BANCARIO</t>
        </is>
      </c>
      <c r="J1206" s="8" t="inlineStr">
        <is>
          <t>1972 FLAVIA GALEAN MALLON</t>
        </is>
      </c>
    </row>
    <row r="1207">
      <c r="A1207" s="5" t="inlineStr">
        <is>
          <t>CCAJ-SC39/122/2023</t>
        </is>
      </c>
      <c r="B1207" s="6" t="n">
        <v>45000.85677634259</v>
      </c>
      <c r="C1207" s="5" t="inlineStr">
        <is>
          <t>1386 EINAR CHOQUETIJLLA - COBRADOR</t>
        </is>
      </c>
      <c r="D1207" s="7" t="n">
        <v>916899</v>
      </c>
      <c r="E1207" s="5" t="inlineStr">
        <is>
          <t>MERCANTIL SANTA CRUZ-4010678183</t>
        </is>
      </c>
      <c r="H1207" s="9" t="n">
        <v>1720.5</v>
      </c>
      <c r="I1207" s="5" t="inlineStr">
        <is>
          <t>DEPÓSITO BANCARIO</t>
        </is>
      </c>
      <c r="J1207" s="8" t="inlineStr">
        <is>
          <t>1972 FLAVIA GALEAN MALLON</t>
        </is>
      </c>
    </row>
    <row r="1208">
      <c r="A1208" s="5" t="inlineStr">
        <is>
          <t>CCAJ-SC39/122/2023</t>
        </is>
      </c>
      <c r="B1208" s="6" t="n">
        <v>45000.85677634259</v>
      </c>
      <c r="C1208" s="5" t="inlineStr">
        <is>
          <t>1386 EINAR CHOQUETIJLLA - COBRADOR</t>
        </is>
      </c>
      <c r="D1208" s="17" t="n">
        <v>45143616220</v>
      </c>
      <c r="E1208" s="5" t="inlineStr">
        <is>
          <t>BANCO INDUSTRIAL-100070049</t>
        </is>
      </c>
      <c r="H1208" s="9" t="n">
        <v>927.36</v>
      </c>
      <c r="I1208" s="5" t="inlineStr">
        <is>
          <t>DEPÓSITO BANCARIO</t>
        </is>
      </c>
      <c r="J1208" s="8" t="inlineStr">
        <is>
          <t>1972 FLAVIA GALEAN MALLON</t>
        </is>
      </c>
    </row>
    <row r="1209">
      <c r="A1209" s="5" t="inlineStr">
        <is>
          <t>CCAJ-SC39/122/2023</t>
        </is>
      </c>
      <c r="B1209" s="6" t="n">
        <v>45000.85677634259</v>
      </c>
      <c r="C1209" s="5" t="inlineStr">
        <is>
          <t>1386 EINAR CHOQUETIJLLA - COBRADOR</t>
        </is>
      </c>
      <c r="D1209" s="17" t="n">
        <v>52317046269</v>
      </c>
      <c r="E1209" s="5" t="inlineStr">
        <is>
          <t>BANCO INDUSTRIAL-100070049</t>
        </is>
      </c>
      <c r="H1209" s="9" t="n">
        <v>806</v>
      </c>
      <c r="I1209" s="5" t="inlineStr">
        <is>
          <t>DEPÓSITO BANCARIO</t>
        </is>
      </c>
      <c r="J1209" s="8" t="inlineStr">
        <is>
          <t>1972 FLAVIA GALEAN MALLON</t>
        </is>
      </c>
    </row>
    <row r="1210">
      <c r="A1210" s="5" t="inlineStr">
        <is>
          <t>CCAJ-SC39/122/2023</t>
        </is>
      </c>
      <c r="B1210" s="6" t="n">
        <v>45000.85677634259</v>
      </c>
      <c r="C1210" s="5" t="inlineStr">
        <is>
          <t>1386 EINAR CHOQUETIJLLA - COBRADOR</t>
        </is>
      </c>
      <c r="D1210" s="17" t="n">
        <v>45163341664</v>
      </c>
      <c r="E1210" s="5" t="inlineStr">
        <is>
          <t>BANCO INDUSTRIAL-100070049</t>
        </is>
      </c>
      <c r="H1210" s="9" t="n">
        <v>742</v>
      </c>
      <c r="I1210" s="5" t="inlineStr">
        <is>
          <t>DEPÓSITO BANCARIO</t>
        </is>
      </c>
      <c r="J1210" s="8" t="inlineStr">
        <is>
          <t>1972 FLAVIA GALEAN MALLON</t>
        </is>
      </c>
    </row>
    <row r="1211">
      <c r="A1211" s="5" t="inlineStr">
        <is>
          <t>CCAJ-SC39/122/2023</t>
        </is>
      </c>
      <c r="B1211" s="6" t="n">
        <v>45000.85677634259</v>
      </c>
      <c r="C1211" s="5" t="inlineStr">
        <is>
          <t>1386 EINAR CHOQUETIJLLA - COBRADOR</t>
        </is>
      </c>
      <c r="D1211" s="17" t="n">
        <v>45113403489</v>
      </c>
      <c r="E1211" s="5" t="inlineStr">
        <is>
          <t>BANCO INDUSTRIAL-100070049</t>
        </is>
      </c>
      <c r="H1211" s="9" t="n">
        <v>30520.2</v>
      </c>
      <c r="I1211" s="5" t="inlineStr">
        <is>
          <t>DEPÓSITO BANCARIO</t>
        </is>
      </c>
      <c r="J1211" s="8" t="inlineStr">
        <is>
          <t>1972 FLAVIA GALEAN MALLON</t>
        </is>
      </c>
    </row>
    <row r="1212">
      <c r="A1212" s="5" t="inlineStr">
        <is>
          <t>CCAJ-SC39/122/2023</t>
        </is>
      </c>
      <c r="B1212" s="6" t="n">
        <v>45000.85677634259</v>
      </c>
      <c r="C1212" s="5" t="inlineStr">
        <is>
          <t>1386 EINAR CHOQUETIJLLA - COBRADOR</t>
        </is>
      </c>
      <c r="D1212" s="17" t="n">
        <v>45163341073</v>
      </c>
      <c r="E1212" s="5" t="inlineStr">
        <is>
          <t>BANCO INDUSTRIAL-100070049</t>
        </is>
      </c>
      <c r="H1212" s="9" t="n">
        <v>194.88</v>
      </c>
      <c r="I1212" s="5" t="inlineStr">
        <is>
          <t>DEPÓSITO BANCARIO</t>
        </is>
      </c>
      <c r="J1212" s="5" t="inlineStr">
        <is>
          <t>1271 SANDRA SALAZAR ESCOBAR</t>
        </is>
      </c>
    </row>
    <row r="1213">
      <c r="A1213" s="5" t="inlineStr">
        <is>
          <t>CCAJ-SC39/122/2023</t>
        </is>
      </c>
      <c r="B1213" s="6" t="n">
        <v>45000.85677634259</v>
      </c>
      <c r="C1213" s="5" t="inlineStr">
        <is>
          <t>1386 EINAR CHOQUETIJLLA - COBRADOR</t>
        </is>
      </c>
      <c r="D1213" s="17" t="n">
        <v>45123389160</v>
      </c>
      <c r="E1213" s="5" t="inlineStr">
        <is>
          <t>BANCO INDUSTRIAL-100070049</t>
        </is>
      </c>
      <c r="H1213" s="9" t="n">
        <v>1364.8</v>
      </c>
      <c r="I1213" s="5" t="inlineStr">
        <is>
          <t>DEPÓSITO BANCARIO</t>
        </is>
      </c>
      <c r="J1213" s="5" t="inlineStr">
        <is>
          <t>1271 SANDRA SALAZAR ESCOBAR</t>
        </is>
      </c>
    </row>
    <row r="1214">
      <c r="A1214" s="5" t="inlineStr">
        <is>
          <t>CCAJ-SC39/122/2023</t>
        </is>
      </c>
      <c r="B1214" s="6" t="n">
        <v>45000.85677634259</v>
      </c>
      <c r="C1214" s="5" t="inlineStr">
        <is>
          <t>1386 EINAR CHOQUETIJLLA - COBRADOR</t>
        </is>
      </c>
      <c r="D1214" s="17" t="n">
        <v>45133253296</v>
      </c>
      <c r="E1214" s="5" t="inlineStr">
        <is>
          <t>BANCO INDUSTRIAL-100070049</t>
        </is>
      </c>
      <c r="H1214" s="9" t="n">
        <v>211.76</v>
      </c>
      <c r="I1214" s="5" t="inlineStr">
        <is>
          <t>DEPÓSITO BANCARIO</t>
        </is>
      </c>
      <c r="J1214" s="5" t="inlineStr">
        <is>
          <t>1271 SANDRA SALAZAR ESCOBAR</t>
        </is>
      </c>
    </row>
    <row r="1215">
      <c r="A1215" s="5" t="inlineStr">
        <is>
          <t>CCAJ-SC39/122/2023</t>
        </is>
      </c>
      <c r="B1215" s="6" t="n">
        <v>45000.85677634259</v>
      </c>
      <c r="C1215" s="5" t="inlineStr">
        <is>
          <t>1386 EINAR CHOQUETIJLLA - COBRADOR</t>
        </is>
      </c>
      <c r="D1215" s="17" t="n">
        <v>45173309879</v>
      </c>
      <c r="E1215" s="5" t="inlineStr">
        <is>
          <t>BANCO INDUSTRIAL-100070049</t>
        </is>
      </c>
      <c r="H1215" s="9" t="n">
        <v>115.15</v>
      </c>
      <c r="I1215" s="5" t="inlineStr">
        <is>
          <t>DEPÓSITO BANCARIO</t>
        </is>
      </c>
      <c r="J1215" s="5" t="inlineStr">
        <is>
          <t>1271 SANDRA SALAZAR ESCOBAR</t>
        </is>
      </c>
    </row>
    <row r="1216">
      <c r="A1216" s="5" t="inlineStr">
        <is>
          <t>CCAJ-SC39/122/2023</t>
        </is>
      </c>
      <c r="B1216" s="6" t="n">
        <v>45000.85677634259</v>
      </c>
      <c r="C1216" s="5" t="inlineStr">
        <is>
          <t>1386 EINAR CHOQUETIJLLA - COBRADOR</t>
        </is>
      </c>
      <c r="D1216" s="17" t="n">
        <v>45113404573</v>
      </c>
      <c r="E1216" s="5" t="inlineStr">
        <is>
          <t>BANCO INDUSTRIAL-100070049</t>
        </is>
      </c>
      <c r="H1216" s="9" t="n">
        <v>446.31</v>
      </c>
      <c r="I1216" s="5" t="inlineStr">
        <is>
          <t>DEPÓSITO BANCARIO</t>
        </is>
      </c>
      <c r="J1216" s="5" t="inlineStr">
        <is>
          <t>1271 SANDRA SALAZAR ESCOBAR</t>
        </is>
      </c>
    </row>
    <row r="1217">
      <c r="A1217" s="5" t="inlineStr">
        <is>
          <t>CCAJ-SC39/122/2023</t>
        </is>
      </c>
      <c r="B1217" s="6" t="n">
        <v>45000.85677634259</v>
      </c>
      <c r="C1217" s="5" t="inlineStr">
        <is>
          <t>1386 EINAR CHOQUETIJLLA - COBRADOR</t>
        </is>
      </c>
      <c r="D1217" s="17" t="n">
        <v>45133253389</v>
      </c>
      <c r="E1217" s="5" t="inlineStr">
        <is>
          <t>BANCO INDUSTRIAL-100070049</t>
        </is>
      </c>
      <c r="H1217" s="9" t="n">
        <v>7646.24</v>
      </c>
      <c r="I1217" s="5" t="inlineStr">
        <is>
          <t>DEPÓSITO BANCARIO</t>
        </is>
      </c>
      <c r="J1217" s="5" t="inlineStr">
        <is>
          <t>1271 SANDRA SALAZAR ESCOBAR</t>
        </is>
      </c>
    </row>
    <row r="1218">
      <c r="A1218" s="5" t="inlineStr">
        <is>
          <t>CCAJ-SC39/122/2023</t>
        </is>
      </c>
      <c r="B1218" s="6" t="n">
        <v>45000.85677634259</v>
      </c>
      <c r="C1218" s="5" t="inlineStr">
        <is>
          <t>1386 EINAR CHOQUETIJLLA - COBRADOR</t>
        </is>
      </c>
      <c r="D1218" s="17" t="n">
        <v>45113404627</v>
      </c>
      <c r="E1218" s="5" t="inlineStr">
        <is>
          <t>BANCO INDUSTRIAL-100070049</t>
        </is>
      </c>
      <c r="H1218" s="9" t="n">
        <v>210</v>
      </c>
      <c r="I1218" s="5" t="inlineStr">
        <is>
          <t>DEPÓSITO BANCARIO</t>
        </is>
      </c>
      <c r="J1218" s="5" t="inlineStr">
        <is>
          <t>1271 SANDRA SALAZAR ESCOBAR</t>
        </is>
      </c>
    </row>
    <row r="1219">
      <c r="A1219" s="5" t="inlineStr">
        <is>
          <t>CCAJ-SC39/122/2023</t>
        </is>
      </c>
      <c r="B1219" s="6" t="n">
        <v>45000.85677634259</v>
      </c>
      <c r="C1219" s="5" t="inlineStr">
        <is>
          <t>1386 EINAR CHOQUETIJLLA - COBRADOR</t>
        </is>
      </c>
      <c r="D1219" s="17" t="n">
        <v>52617041933</v>
      </c>
      <c r="E1219" s="5" t="inlineStr">
        <is>
          <t>BANCO INDUSTRIAL-100070049</t>
        </is>
      </c>
      <c r="H1219" s="9" t="n">
        <v>3625</v>
      </c>
      <c r="I1219" s="5" t="inlineStr">
        <is>
          <t>DEPÓSITO BANCARIO</t>
        </is>
      </c>
      <c r="J1219" s="5" t="inlineStr">
        <is>
          <t>1271 SANDRA SALAZAR ESCOBAR</t>
        </is>
      </c>
    </row>
    <row r="1220">
      <c r="A1220" s="5" t="inlineStr">
        <is>
          <t>CCAJ-SC39/122/2023</t>
        </is>
      </c>
      <c r="B1220" s="6" t="n">
        <v>45000.85677634259</v>
      </c>
      <c r="C1220" s="5" t="inlineStr">
        <is>
          <t>1386 EINAR CHOQUETIJLLA - COBRADOR</t>
        </is>
      </c>
      <c r="D1220" s="17" t="n">
        <v>19050400924</v>
      </c>
      <c r="E1220" s="5" t="inlineStr">
        <is>
          <t>BANCO INDUSTRIAL-100070049</t>
        </is>
      </c>
      <c r="H1220" s="9" t="n">
        <v>725.76</v>
      </c>
      <c r="I1220" s="5" t="inlineStr">
        <is>
          <t>DEPÓSITO BANCARIO</t>
        </is>
      </c>
      <c r="J1220" s="5" t="inlineStr">
        <is>
          <t>1271 SANDRA SALAZAR ESCOBAR</t>
        </is>
      </c>
    </row>
    <row r="1221">
      <c r="A1221" s="5" t="inlineStr">
        <is>
          <t>CCAJ-SC39/122/2023</t>
        </is>
      </c>
      <c r="B1221" s="6" t="n">
        <v>45000.85677634259</v>
      </c>
      <c r="C1221" s="5" t="inlineStr">
        <is>
          <t>1386 EINAR CHOQUETIJLLA - COBRADOR</t>
        </is>
      </c>
      <c r="D1221" s="17" t="n">
        <v>45133246471</v>
      </c>
      <c r="E1221" s="5" t="inlineStr">
        <is>
          <t>BANCO INDUSTRIAL-100070049</t>
        </is>
      </c>
      <c r="H1221" s="9" t="n">
        <v>61.53</v>
      </c>
      <c r="I1221" s="5" t="inlineStr">
        <is>
          <t>DEPÓSITO BANCARIO</t>
        </is>
      </c>
      <c r="J1221" s="5" t="inlineStr">
        <is>
          <t>4307 PEDRO GALARZA TERCEROS</t>
        </is>
      </c>
    </row>
    <row r="1222">
      <c r="A1222" s="5" t="inlineStr">
        <is>
          <t>CCAJ-SC39/122/2023</t>
        </is>
      </c>
      <c r="B1222" s="6" t="n">
        <v>45000.85677634259</v>
      </c>
      <c r="C1222" s="5" t="inlineStr">
        <is>
          <t>1386 EINAR CHOQUETIJLLA - COBRADOR</t>
        </is>
      </c>
      <c r="D1222" s="17" t="n">
        <v>45133246471</v>
      </c>
      <c r="E1222" s="5" t="inlineStr">
        <is>
          <t>BANCO INDUSTRIAL-100070049</t>
        </is>
      </c>
      <c r="H1222" s="9" t="n">
        <v>762.66</v>
      </c>
      <c r="I1222" s="5" t="inlineStr">
        <is>
          <t>DEPÓSITO BANCARIO</t>
        </is>
      </c>
      <c r="J1222" s="5" t="inlineStr">
        <is>
          <t>4307 PEDRO GALARZA TERCEROS</t>
        </is>
      </c>
    </row>
    <row r="1223">
      <c r="A1223" s="5" t="inlineStr">
        <is>
          <t>CCAJ-SC39/122/2023</t>
        </is>
      </c>
      <c r="B1223" s="6" t="n">
        <v>45000.85677634259</v>
      </c>
      <c r="C1223" s="5" t="inlineStr">
        <is>
          <t>1386 EINAR CHOQUETIJLLA - COBRADOR</t>
        </is>
      </c>
      <c r="D1223" s="17" t="n">
        <v>45133246471</v>
      </c>
      <c r="E1223" s="5" t="inlineStr">
        <is>
          <t>BANCO INDUSTRIAL-100070049</t>
        </is>
      </c>
      <c r="H1223" s="9" t="n">
        <v>551.7</v>
      </c>
      <c r="I1223" s="5" t="inlineStr">
        <is>
          <t>DEPÓSITO BANCARIO</t>
        </is>
      </c>
      <c r="J1223" s="5" t="inlineStr">
        <is>
          <t>4307 PEDRO GALARZA TERCEROS</t>
        </is>
      </c>
    </row>
    <row r="1224">
      <c r="A1224" s="5" t="inlineStr">
        <is>
          <t>CCAJ-SC39/122/2023</t>
        </is>
      </c>
      <c r="B1224" s="6" t="n">
        <v>45000.85677634259</v>
      </c>
      <c r="C1224" s="5" t="inlineStr">
        <is>
          <t>1386 EINAR CHOQUETIJLLA - COBRADOR</t>
        </is>
      </c>
      <c r="D1224" s="17" t="n">
        <v>45133246471</v>
      </c>
      <c r="E1224" s="5" t="inlineStr">
        <is>
          <t>BANCO INDUSTRIAL-100070049</t>
        </is>
      </c>
      <c r="H1224" s="9" t="n">
        <v>158.22</v>
      </c>
      <c r="I1224" s="5" t="inlineStr">
        <is>
          <t>DEPÓSITO BANCARIO</t>
        </is>
      </c>
      <c r="J1224" s="5" t="inlineStr">
        <is>
          <t>4307 PEDRO GALARZA TERCEROS</t>
        </is>
      </c>
    </row>
    <row r="1225">
      <c r="A1225" s="5" t="inlineStr">
        <is>
          <t>CCAJ-SC39/122/2023</t>
        </is>
      </c>
      <c r="B1225" s="6" t="n">
        <v>45000.85677634259</v>
      </c>
      <c r="C1225" s="5" t="inlineStr">
        <is>
          <t>1386 EINAR CHOQUETIJLLA - COBRADOR</t>
        </is>
      </c>
      <c r="D1225" s="17" t="n">
        <v>45133253767</v>
      </c>
      <c r="E1225" s="5" t="inlineStr">
        <is>
          <t>BANCO INDUSTRIAL-100070049</t>
        </is>
      </c>
      <c r="H1225" s="9" t="n">
        <v>5866.74</v>
      </c>
      <c r="I1225" s="5" t="inlineStr">
        <is>
          <t>DEPÓSITO BANCARIO</t>
        </is>
      </c>
      <c r="J1225" s="8" t="inlineStr">
        <is>
          <t>1972 FLAVIA GALEAN MALLON</t>
        </is>
      </c>
    </row>
    <row r="1226">
      <c r="A1226" s="5" t="inlineStr">
        <is>
          <t>CCAJ-SC39/122/2023</t>
        </is>
      </c>
      <c r="B1226" s="6" t="n">
        <v>45000.85677634259</v>
      </c>
      <c r="C1226" s="5" t="inlineStr">
        <is>
          <t>1386 EINAR CHOQUETIJLLA - COBRADOR</t>
        </is>
      </c>
      <c r="D1226" s="17" t="n">
        <v>45123389637</v>
      </c>
      <c r="E1226" s="5" t="inlineStr">
        <is>
          <t>BANCO INDUSTRIAL-100070049</t>
        </is>
      </c>
      <c r="H1226" s="9" t="n">
        <v>8085.8</v>
      </c>
      <c r="I1226" s="5" t="inlineStr">
        <is>
          <t>DEPÓSITO BANCARIO</t>
        </is>
      </c>
      <c r="J1226" s="8" t="inlineStr">
        <is>
          <t>1972 FLAVIA GALEAN MALLON</t>
        </is>
      </c>
    </row>
    <row r="1227">
      <c r="A1227" s="5" t="inlineStr">
        <is>
          <t>CCAJ-SC39/122/2023</t>
        </is>
      </c>
      <c r="B1227" s="6" t="n">
        <v>45000.85677634259</v>
      </c>
      <c r="C1227" s="5" t="inlineStr">
        <is>
          <t>1386 EINAR CHOQUETIJLLA - COBRADOR</t>
        </is>
      </c>
      <c r="D1227" s="17" t="n">
        <v>52716994770</v>
      </c>
      <c r="E1227" s="5" t="inlineStr">
        <is>
          <t>BANCO INDUSTRIAL-100070049</t>
        </is>
      </c>
      <c r="H1227" s="9" t="n">
        <v>150</v>
      </c>
      <c r="I1227" s="5" t="inlineStr">
        <is>
          <t>DEPÓSITO BANCARIO</t>
        </is>
      </c>
      <c r="J1227" s="5" t="inlineStr">
        <is>
          <t>1271 SANDRA SALAZAR ESCOBAR</t>
        </is>
      </c>
    </row>
    <row r="1228">
      <c r="A1228" s="5" t="inlineStr">
        <is>
          <t>CCAJ-SC39/122/2023</t>
        </is>
      </c>
      <c r="B1228" s="6" t="n">
        <v>45000.85677634259</v>
      </c>
      <c r="C1228" s="5" t="inlineStr">
        <is>
          <t>1386 EINAR CHOQUETIJLLA - COBRADOR</t>
        </is>
      </c>
      <c r="D1228" s="17" t="n">
        <v>45153249684</v>
      </c>
      <c r="E1228" s="5" t="inlineStr">
        <is>
          <t>BANCO INDUSTRIAL-100070049</t>
        </is>
      </c>
      <c r="H1228" s="9" t="n">
        <v>594.1799999999999</v>
      </c>
      <c r="I1228" s="5" t="inlineStr">
        <is>
          <t>DEPÓSITO BANCARIO</t>
        </is>
      </c>
      <c r="J1228" s="5" t="inlineStr">
        <is>
          <t>1271 SANDRA SALAZAR ESCOBAR</t>
        </is>
      </c>
    </row>
    <row r="1229">
      <c r="A1229" s="5" t="inlineStr">
        <is>
          <t>CCAJ-SC39/122/2023</t>
        </is>
      </c>
      <c r="B1229" s="6" t="n">
        <v>45000.85677634259</v>
      </c>
      <c r="C1229" s="5" t="inlineStr">
        <is>
          <t>1386 EINAR CHOQUETIJLLA - COBRADOR</t>
        </is>
      </c>
      <c r="D1229" s="17" t="n">
        <v>45163342593</v>
      </c>
      <c r="E1229" s="5" t="inlineStr">
        <is>
          <t>BANCO INDUSTRIAL-100070049</t>
        </is>
      </c>
      <c r="H1229" s="9" t="n">
        <v>155.5</v>
      </c>
      <c r="I1229" s="5" t="inlineStr">
        <is>
          <t>DEPÓSITO BANCARIO</t>
        </is>
      </c>
      <c r="J1229" s="5" t="inlineStr">
        <is>
          <t>1271 SANDRA SALAZAR ESCOBAR</t>
        </is>
      </c>
    </row>
    <row r="1230">
      <c r="A1230" s="5" t="inlineStr">
        <is>
          <t>CCAJ-SC39/122/2023</t>
        </is>
      </c>
      <c r="B1230" s="6" t="n">
        <v>45000.85677634259</v>
      </c>
      <c r="C1230" s="5" t="inlineStr">
        <is>
          <t>1386 EINAR CHOQUETIJLLA - COBRADOR</t>
        </is>
      </c>
      <c r="D1230" s="17" t="n">
        <v>45173310542</v>
      </c>
      <c r="E1230" s="5" t="inlineStr">
        <is>
          <t>BANCO INDUSTRIAL-100070049</t>
        </is>
      </c>
      <c r="H1230" s="9" t="n">
        <v>544.39</v>
      </c>
      <c r="I1230" s="5" t="inlineStr">
        <is>
          <t>DEPÓSITO BANCARIO</t>
        </is>
      </c>
      <c r="J1230" s="5" t="inlineStr">
        <is>
          <t>1271 SANDRA SALAZAR ESCOBAR</t>
        </is>
      </c>
    </row>
    <row r="1231">
      <c r="A1231" s="5" t="inlineStr">
        <is>
          <t>CCAJ-SC39/122/2023</t>
        </is>
      </c>
      <c r="B1231" s="6" t="n">
        <v>45000.85677634259</v>
      </c>
      <c r="C1231" s="5" t="inlineStr">
        <is>
          <t>1386 EINAR CHOQUETIJLLA - COBRADOR</t>
        </is>
      </c>
      <c r="D1231" s="7" t="n">
        <v>373327</v>
      </c>
      <c r="E1231" s="5" t="inlineStr">
        <is>
          <t>BANCO DE CREDITO-7015054675359</t>
        </is>
      </c>
      <c r="H1231" s="9" t="n">
        <v>723</v>
      </c>
      <c r="I1231" s="5" t="inlineStr">
        <is>
          <t>DEPÓSITO BANCARIO</t>
        </is>
      </c>
      <c r="J1231" s="5" t="inlineStr">
        <is>
          <t>1271 SANDRA SALAZAR ESCOBAR</t>
        </is>
      </c>
    </row>
    <row r="1232">
      <c r="A1232" s="5" t="inlineStr">
        <is>
          <t>CCAJ-SC39/122/2023</t>
        </is>
      </c>
      <c r="B1232" s="6" t="n">
        <v>45000.85677634259</v>
      </c>
      <c r="C1232" s="5" t="inlineStr">
        <is>
          <t>1386 EINAR CHOQUETIJLLA - COBRADOR</t>
        </is>
      </c>
      <c r="D1232" s="7" t="n">
        <v>149774</v>
      </c>
      <c r="E1232" s="5" t="inlineStr">
        <is>
          <t>BANCO DE CREDITO-7015054675359</t>
        </is>
      </c>
      <c r="H1232" s="9" t="n">
        <v>153.12</v>
      </c>
      <c r="I1232" s="5" t="inlineStr">
        <is>
          <t>DEPÓSITO BANCARIO</t>
        </is>
      </c>
      <c r="J1232" s="5" t="inlineStr">
        <is>
          <t>1271 SANDRA SALAZAR ESCOBAR</t>
        </is>
      </c>
    </row>
    <row r="1233">
      <c r="A1233" s="5" t="inlineStr">
        <is>
          <t>CCAJ-SC39/122/2023</t>
        </is>
      </c>
      <c r="B1233" s="6" t="n">
        <v>45000.85677634259</v>
      </c>
      <c r="C1233" s="5" t="inlineStr">
        <is>
          <t>1386 EINAR CHOQUETIJLLA - COBRADOR</t>
        </is>
      </c>
      <c r="D1233" s="7" t="n">
        <v>157833</v>
      </c>
      <c r="E1233" s="5" t="inlineStr">
        <is>
          <t>BANCO DE CREDITO-7015054675359</t>
        </is>
      </c>
      <c r="H1233" s="9" t="n">
        <v>500</v>
      </c>
      <c r="I1233" s="5" t="inlineStr">
        <is>
          <t>DEPÓSITO BANCARIO</t>
        </is>
      </c>
      <c r="J1233" s="5" t="inlineStr">
        <is>
          <t>1271 SANDRA SALAZAR ESCOBAR</t>
        </is>
      </c>
    </row>
    <row r="1234">
      <c r="A1234" s="5" t="inlineStr">
        <is>
          <t>CCAJ-SC39/122/2023</t>
        </is>
      </c>
      <c r="B1234" s="6" t="n">
        <v>45000.85677634259</v>
      </c>
      <c r="C1234" s="5" t="inlineStr">
        <is>
          <t>1386 EINAR CHOQUETIJLLA - COBRADOR</t>
        </is>
      </c>
      <c r="D1234" s="7" t="n">
        <v>427014</v>
      </c>
      <c r="E1234" s="5" t="inlineStr">
        <is>
          <t>BANCO INDUSTRIAL-100070049</t>
        </is>
      </c>
      <c r="H1234" s="9" t="n">
        <v>6180.2</v>
      </c>
      <c r="I1234" s="5" t="inlineStr">
        <is>
          <t>DEPÓSITO BANCARIO</t>
        </is>
      </c>
      <c r="J1234" s="5" t="inlineStr">
        <is>
          <t>3046 CLAUDIA ELEN CASTRO DELGADILLO</t>
        </is>
      </c>
    </row>
    <row r="1235">
      <c r="A1235" s="5" t="inlineStr">
        <is>
          <t>CCAJ-SC39/122/2023</t>
        </is>
      </c>
      <c r="B1235" s="6" t="n">
        <v>45000.85677634259</v>
      </c>
      <c r="C1235" s="5" t="inlineStr">
        <is>
          <t>1386 EINAR CHOQUETIJLLA - COBRADOR</t>
        </is>
      </c>
      <c r="D1235" s="17" t="n">
        <v>52716999194</v>
      </c>
      <c r="E1235" s="5" t="inlineStr">
        <is>
          <t>BANCO INDUSTRIAL-100070049</t>
        </is>
      </c>
      <c r="H1235" s="9" t="n">
        <v>229</v>
      </c>
      <c r="I1235" s="5" t="inlineStr">
        <is>
          <t>DEPÓSITO BANCARIO</t>
        </is>
      </c>
      <c r="J1235" s="5" t="inlineStr">
        <is>
          <t>1271 SANDRA SALAZAR ESCOBAR</t>
        </is>
      </c>
    </row>
    <row r="1236">
      <c r="A1236" s="5" t="inlineStr">
        <is>
          <t>CCAJ-SC39/122/2023</t>
        </is>
      </c>
      <c r="B1236" s="6" t="n">
        <v>45000.85677634259</v>
      </c>
      <c r="C1236" s="5" t="inlineStr">
        <is>
          <t>1386 EINAR CHOQUETIJLLA - COBRADOR</t>
        </is>
      </c>
      <c r="D1236" s="17" t="n">
        <v>52716996230</v>
      </c>
      <c r="E1236" s="5" t="inlineStr">
        <is>
          <t>BANCO INDUSTRIAL-100070049</t>
        </is>
      </c>
      <c r="H1236" s="9" t="n">
        <v>813.36</v>
      </c>
      <c r="I1236" s="5" t="inlineStr">
        <is>
          <t>DEPÓSITO BANCARIO</t>
        </is>
      </c>
      <c r="J1236" s="8" t="inlineStr">
        <is>
          <t>1972 FLAVIA GALEAN MALLON</t>
        </is>
      </c>
    </row>
    <row r="1237">
      <c r="A1237" s="5" t="inlineStr">
        <is>
          <t>CCAJ-SC39/122/2023</t>
        </is>
      </c>
      <c r="B1237" s="6" t="n">
        <v>45000.85677634259</v>
      </c>
      <c r="C1237" s="5" t="inlineStr">
        <is>
          <t>1386 EINAR CHOQUETIJLLA - COBRADOR</t>
        </is>
      </c>
      <c r="D1237" s="17" t="n">
        <v>52716996232</v>
      </c>
      <c r="E1237" s="5" t="inlineStr">
        <is>
          <t>BANCO INDUSTRIAL-100070049</t>
        </is>
      </c>
      <c r="H1237" s="9" t="n">
        <v>1082.5</v>
      </c>
      <c r="I1237" s="5" t="inlineStr">
        <is>
          <t>DEPÓSITO BANCARIO</t>
        </is>
      </c>
      <c r="J1237" s="8" t="inlineStr">
        <is>
          <t>1972 FLAVIA GALEAN MALLON</t>
        </is>
      </c>
    </row>
    <row r="1238">
      <c r="A1238" s="5" t="inlineStr">
        <is>
          <t>CCAJ-SC39/122/2023</t>
        </is>
      </c>
      <c r="B1238" s="6" t="n">
        <v>45000.85677634259</v>
      </c>
      <c r="C1238" s="5" t="inlineStr">
        <is>
          <t>1386 EINAR CHOQUETIJLLA - COBRADOR</t>
        </is>
      </c>
      <c r="D1238" s="7" t="n">
        <v>437090</v>
      </c>
      <c r="E1238" s="5" t="inlineStr">
        <is>
          <t>BANCO DE CREDITO-7015054675359</t>
        </is>
      </c>
      <c r="H1238" s="9" t="n">
        <v>1260.17</v>
      </c>
      <c r="I1238" s="5" t="inlineStr">
        <is>
          <t>DEPÓSITO BANCARIO</t>
        </is>
      </c>
      <c r="J1238" s="5" t="inlineStr">
        <is>
          <t>4863 MOISES MENACHO MONTAÑO</t>
        </is>
      </c>
    </row>
    <row r="1239">
      <c r="A1239" s="5" t="inlineStr">
        <is>
          <t>CCAJ-SC39/122/2023</t>
        </is>
      </c>
      <c r="B1239" s="6" t="n">
        <v>45000.85677634259</v>
      </c>
      <c r="C1239" s="5" t="inlineStr">
        <is>
          <t>1386 EINAR CHOQUETIJLLA - COBRADOR</t>
        </is>
      </c>
      <c r="D1239" s="7" t="n">
        <v>437090</v>
      </c>
      <c r="E1239" s="5" t="inlineStr">
        <is>
          <t>BANCO DE CREDITO-7015054675359</t>
        </is>
      </c>
      <c r="H1239" s="9" t="n">
        <v>3739.83</v>
      </c>
      <c r="I1239" s="5" t="inlineStr">
        <is>
          <t>DEPÓSITO BANCARIO</t>
        </is>
      </c>
      <c r="J1239" s="5" t="inlineStr">
        <is>
          <t>4863 MOISES MENACHO MONTAÑO</t>
        </is>
      </c>
    </row>
    <row r="1240">
      <c r="A1240" s="5" t="inlineStr">
        <is>
          <t>CCAJ-SC39/122/2023</t>
        </is>
      </c>
      <c r="B1240" s="6" t="n">
        <v>45000.85677634259</v>
      </c>
      <c r="C1240" s="5" t="inlineStr">
        <is>
          <t>1386 EINAR CHOQUETIJLLA - COBRADOR</t>
        </is>
      </c>
      <c r="D1240" s="7" t="n">
        <v>184004</v>
      </c>
      <c r="E1240" s="5" t="inlineStr">
        <is>
          <t>MERCANTIL SANTA CRUZ-4010678183</t>
        </is>
      </c>
      <c r="H1240" s="9" t="n">
        <v>100590</v>
      </c>
      <c r="I1240" s="5" t="inlineStr">
        <is>
          <t>DEPÓSITO BANCARIO</t>
        </is>
      </c>
      <c r="J1240" s="5" t="inlineStr">
        <is>
          <t>4863 MOISES MENACHO MONTAÑO</t>
        </is>
      </c>
    </row>
    <row r="1241">
      <c r="A1241" s="5" t="inlineStr">
        <is>
          <t>CCAJ-SC39/122/2023</t>
        </is>
      </c>
      <c r="B1241" s="6" t="n">
        <v>45000.85677634259</v>
      </c>
      <c r="C1241" s="5" t="inlineStr">
        <is>
          <t>1386 EINAR CHOQUETIJLLA - COBRADOR</t>
        </is>
      </c>
      <c r="D1241" s="7" t="n">
        <v>183932</v>
      </c>
      <c r="E1241" s="5" t="inlineStr">
        <is>
          <t>MERCANTIL SANTA CRUZ-4010678183</t>
        </is>
      </c>
      <c r="H1241" s="9" t="n">
        <v>88699</v>
      </c>
      <c r="I1241" s="5" t="inlineStr">
        <is>
          <t>DEPÓSITO BANCARIO</t>
        </is>
      </c>
      <c r="J1241" s="8" t="inlineStr">
        <is>
          <t>1973 BASILIA CRUZ AJARACHI</t>
        </is>
      </c>
    </row>
    <row r="1242">
      <c r="A1242" s="5" t="inlineStr">
        <is>
          <t>CCAJ-SC39/122/20</t>
        </is>
      </c>
      <c r="B1242" s="6" t="n">
        <v>45000.85677634259</v>
      </c>
      <c r="C1242" s="5" t="inlineStr">
        <is>
          <t xml:space="preserve">1386 EINAR CHOQUETIJLLA - </t>
        </is>
      </c>
      <c r="D1242" s="7" t="n"/>
      <c r="E1242" s="8" t="n"/>
      <c r="F1242" s="9" t="n">
        <v>49850.7</v>
      </c>
      <c r="I1242" s="10" t="inlineStr">
        <is>
          <t>EFECTIVO</t>
        </is>
      </c>
      <c r="J1242" s="8" t="inlineStr">
        <is>
          <t>4309 RODRIGO RAMOS - T22</t>
        </is>
      </c>
    </row>
    <row r="1243">
      <c r="A1243" s="5" t="inlineStr">
        <is>
          <t>CCAJ-SC39/122/2023</t>
        </is>
      </c>
      <c r="B1243" s="6" t="n">
        <v>45000.85677634259</v>
      </c>
      <c r="C1243" s="5" t="inlineStr">
        <is>
          <t>1386 EINAR CHOQUETIJLLA - COBRADOR</t>
        </is>
      </c>
      <c r="D1243" s="7" t="n"/>
      <c r="E1243" s="8" t="n"/>
      <c r="F1243" s="9" t="n">
        <v>1872</v>
      </c>
      <c r="I1243" s="10" t="inlineStr">
        <is>
          <t>EFECTIVO</t>
        </is>
      </c>
      <c r="J1243" s="8" t="inlineStr">
        <is>
          <t>1970 CARLOS CAMPOS ORTIZ</t>
        </is>
      </c>
    </row>
    <row r="1244">
      <c r="A1244" s="5" t="inlineStr">
        <is>
          <t>CCAJ-SC39/122/2023</t>
        </is>
      </c>
      <c r="B1244" s="6" t="n">
        <v>45000.85677634259</v>
      </c>
      <c r="C1244" s="5" t="inlineStr">
        <is>
          <t>1386 EINAR CHOQUETIJLLA - COBRADOR</t>
        </is>
      </c>
      <c r="D1244" s="7" t="n"/>
      <c r="E1244" s="8" t="n"/>
      <c r="F1244" s="9" t="n">
        <v>71030.2</v>
      </c>
      <c r="I1244" s="10" t="inlineStr">
        <is>
          <t>EFECTIVO</t>
        </is>
      </c>
      <c r="J1244" s="8" t="inlineStr">
        <is>
          <t>1972 FLAVIA GALEAN MALLON</t>
        </is>
      </c>
    </row>
    <row r="1245">
      <c r="A1245" s="5" t="inlineStr">
        <is>
          <t>CCAJ-SC39/122/2023</t>
        </is>
      </c>
      <c r="B1245" s="6" t="n">
        <v>45000.85677634259</v>
      </c>
      <c r="C1245" s="5" t="inlineStr">
        <is>
          <t>1386 EINAR CHOQUETIJLLA - COBRADOR</t>
        </is>
      </c>
      <c r="D1245" s="7" t="n"/>
      <c r="E1245" s="8" t="n"/>
      <c r="F1245" s="9" t="n">
        <v>4282</v>
      </c>
      <c r="I1245" s="10" t="inlineStr">
        <is>
          <t>EFECTIVO</t>
        </is>
      </c>
      <c r="J1245" s="5" t="inlineStr">
        <is>
          <t>2552 ALVARO JAVIER LOAYZA CACERES</t>
        </is>
      </c>
    </row>
    <row r="1246">
      <c r="A1246" s="5" t="inlineStr">
        <is>
          <t>CCAJ-SC39/122/2023</t>
        </is>
      </c>
      <c r="B1246" s="6" t="n">
        <v>45000.85677634259</v>
      </c>
      <c r="C1246" s="5" t="inlineStr">
        <is>
          <t>1386 EINAR CHOQUETIJLLA - COBRADOR</t>
        </is>
      </c>
      <c r="D1246" s="7" t="n"/>
      <c r="E1246" s="8" t="n"/>
      <c r="F1246" s="9" t="n">
        <v>4992.9</v>
      </c>
      <c r="I1246" s="10" t="inlineStr">
        <is>
          <t>EFECTIVO</t>
        </is>
      </c>
      <c r="J1246" s="8" t="inlineStr">
        <is>
          <t>2932 EUGENIO LOPEZ CESPEDES</t>
        </is>
      </c>
    </row>
    <row r="1247">
      <c r="A1247" s="5" t="inlineStr">
        <is>
          <t>CCAJ-SC39/122/2023</t>
        </is>
      </c>
      <c r="B1247" s="6" t="n">
        <v>45000.85677634259</v>
      </c>
      <c r="C1247" s="5" t="inlineStr">
        <is>
          <t>1386 EINAR CHOQUETIJLLA - COBRADOR</t>
        </is>
      </c>
      <c r="D1247" s="7" t="n"/>
      <c r="E1247" s="8" t="n"/>
      <c r="F1247" s="9" t="n">
        <v>39988.9</v>
      </c>
      <c r="I1247" s="10" t="inlineStr">
        <is>
          <t>EFECTIVO</t>
        </is>
      </c>
      <c r="J1247" s="8" t="inlineStr">
        <is>
          <t>3211 PEDRO CAYALO COCA</t>
        </is>
      </c>
    </row>
    <row r="1248">
      <c r="A1248" s="5" t="inlineStr">
        <is>
          <t>CCAJ-SC39/122/2023</t>
        </is>
      </c>
      <c r="B1248" s="6" t="n">
        <v>45000.85677634259</v>
      </c>
      <c r="C1248" s="5" t="inlineStr">
        <is>
          <t>1386 EINAR CHOQUETIJLLA - COBRADOR</t>
        </is>
      </c>
      <c r="D1248" s="7" t="n"/>
      <c r="E1248" s="8" t="n"/>
      <c r="F1248" s="9" t="n">
        <v>3358.3</v>
      </c>
      <c r="I1248" s="10" t="inlineStr">
        <is>
          <t>EFECTIVO</t>
        </is>
      </c>
      <c r="J1248" s="8" t="inlineStr">
        <is>
          <t>4309 RODRIGO RAMOS - T02</t>
        </is>
      </c>
    </row>
    <row r="1249">
      <c r="A1249" s="5" t="inlineStr">
        <is>
          <t>CCAJ-SC39/122/2023</t>
        </is>
      </c>
      <c r="B1249" s="6" t="n">
        <v>45000.85677634259</v>
      </c>
      <c r="C1249" s="5" t="inlineStr">
        <is>
          <t>1386 EINAR CHOQUETIJLLA - COBRADOR</t>
        </is>
      </c>
      <c r="D1249" s="7" t="n"/>
      <c r="E1249" s="8" t="n"/>
      <c r="F1249" s="9" t="n">
        <v>9747.4</v>
      </c>
      <c r="I1249" s="10" t="inlineStr">
        <is>
          <t>EFECTIVO</t>
        </is>
      </c>
      <c r="J1249" s="8" t="inlineStr">
        <is>
          <t>4309 RODRIGO RAMOS - T04</t>
        </is>
      </c>
    </row>
    <row r="1250">
      <c r="A1250" s="5" t="inlineStr">
        <is>
          <t>CCAJ-SC39/122/2023</t>
        </is>
      </c>
      <c r="B1250" s="6" t="n">
        <v>45000.85677634259</v>
      </c>
      <c r="C1250" s="5" t="inlineStr">
        <is>
          <t>1386 EINAR CHOQUETIJLLA - COBRADOR</t>
        </is>
      </c>
      <c r="D1250" s="7" t="n"/>
      <c r="E1250" s="8" t="n"/>
      <c r="F1250" s="9" t="n">
        <v>6968.5</v>
      </c>
      <c r="I1250" s="10" t="inlineStr">
        <is>
          <t>EFECTIVO</t>
        </is>
      </c>
      <c r="J1250" s="8" t="inlineStr">
        <is>
          <t>4309 RODRIGO RAMOS - T05</t>
        </is>
      </c>
    </row>
    <row r="1251">
      <c r="A1251" s="5" t="inlineStr">
        <is>
          <t>CCAJ-SC39/122/2023</t>
        </is>
      </c>
      <c r="B1251" s="6" t="n">
        <v>45000.85677634259</v>
      </c>
      <c r="C1251" s="5" t="inlineStr">
        <is>
          <t>1386 EINAR CHOQUETIJLLA - COBRADOR</t>
        </is>
      </c>
      <c r="D1251" s="7" t="n"/>
      <c r="E1251" s="8" t="n"/>
      <c r="F1251" s="9" t="n">
        <v>23595.7</v>
      </c>
      <c r="I1251" s="10" t="inlineStr">
        <is>
          <t>EFECTIVO</t>
        </is>
      </c>
      <c r="J1251" s="8" t="inlineStr">
        <is>
          <t>4309 RODRIGO RAMOS - T06</t>
        </is>
      </c>
    </row>
    <row r="1252">
      <c r="A1252" s="5" t="inlineStr">
        <is>
          <t>CCAJ-SC39/122/2023</t>
        </is>
      </c>
      <c r="B1252" s="6" t="n">
        <v>45000.85677634259</v>
      </c>
      <c r="C1252" s="5" t="inlineStr">
        <is>
          <t>1386 EINAR CHOQUETIJLLA - COBRADOR</t>
        </is>
      </c>
      <c r="D1252" s="7" t="n"/>
      <c r="E1252" s="8" t="n"/>
      <c r="F1252" s="9" t="n">
        <v>12972.7</v>
      </c>
      <c r="I1252" s="10" t="inlineStr">
        <is>
          <t>EFECTIVO</t>
        </is>
      </c>
      <c r="J1252" s="8" t="inlineStr">
        <is>
          <t>4309 RODRIGO RAMOS - T07</t>
        </is>
      </c>
    </row>
    <row r="1253">
      <c r="A1253" s="5" t="inlineStr">
        <is>
          <t>CCAJ-SC39/122/2023</t>
        </is>
      </c>
      <c r="B1253" s="6" t="n">
        <v>45000.85677634259</v>
      </c>
      <c r="C1253" s="5" t="inlineStr">
        <is>
          <t>1386 EINAR CHOQUETIJLLA - COBRADOR</t>
        </is>
      </c>
      <c r="D1253" s="7" t="n"/>
      <c r="E1253" s="8" t="n"/>
      <c r="F1253" s="9" t="n">
        <v>15167.8</v>
      </c>
      <c r="I1253" s="10" t="inlineStr">
        <is>
          <t>EFECTIVO</t>
        </is>
      </c>
      <c r="J1253" s="8" t="inlineStr">
        <is>
          <t>4309 RODRIGO RAMOS - T09</t>
        </is>
      </c>
    </row>
    <row r="1254">
      <c r="A1254" s="5" t="inlineStr">
        <is>
          <t>CCAJ-SC39/122/2023</t>
        </is>
      </c>
      <c r="B1254" s="6" t="n">
        <v>45000.85677634259</v>
      </c>
      <c r="C1254" s="5" t="inlineStr">
        <is>
          <t>1386 EINAR CHOQUETIJLLA - COBRADOR</t>
        </is>
      </c>
      <c r="D1254" s="7" t="n"/>
      <c r="E1254" s="8" t="n"/>
      <c r="F1254" s="9" t="n">
        <v>6569.1</v>
      </c>
      <c r="I1254" s="10" t="inlineStr">
        <is>
          <t>EFECTIVO</t>
        </is>
      </c>
      <c r="J1254" s="8" t="inlineStr">
        <is>
          <t>4309 RODRIGO RAMOS - T10</t>
        </is>
      </c>
    </row>
    <row r="1255">
      <c r="A1255" s="5" t="inlineStr">
        <is>
          <t>CCAJ-SC39/122/2023</t>
        </is>
      </c>
      <c r="B1255" s="6" t="n">
        <v>45000.85677634259</v>
      </c>
      <c r="C1255" s="5" t="inlineStr">
        <is>
          <t>1386 EINAR CHOQUETIJLLA - COBRADOR</t>
        </is>
      </c>
      <c r="D1255" s="7" t="n"/>
      <c r="E1255" s="8" t="n"/>
      <c r="F1255" s="9" t="n">
        <v>8064.2</v>
      </c>
      <c r="I1255" s="10" t="inlineStr">
        <is>
          <t>EFECTIVO</t>
        </is>
      </c>
      <c r="J1255" s="8" t="inlineStr">
        <is>
          <t>4309 RODRIGO RAMOS - T14</t>
        </is>
      </c>
    </row>
    <row r="1256">
      <c r="A1256" s="5" t="inlineStr">
        <is>
          <t>CCAJ-SC39/122/2023</t>
        </is>
      </c>
      <c r="B1256" s="6" t="n">
        <v>45000.85677634259</v>
      </c>
      <c r="C1256" s="5" t="inlineStr">
        <is>
          <t>1386 EINAR CHOQUETIJLLA - COBRADOR</t>
        </is>
      </c>
      <c r="D1256" s="7" t="n"/>
      <c r="E1256" s="8" t="n"/>
      <c r="F1256" s="9" t="n">
        <v>8930.799999999999</v>
      </c>
      <c r="I1256" s="10" t="inlineStr">
        <is>
          <t>EFECTIVO</t>
        </is>
      </c>
      <c r="J1256" s="8" t="inlineStr">
        <is>
          <t>4309 RODRIGO RAMOS - T15</t>
        </is>
      </c>
    </row>
    <row r="1257">
      <c r="A1257" s="5" t="inlineStr">
        <is>
          <t>CCAJ-SC39/122/2023</t>
        </is>
      </c>
      <c r="B1257" s="6" t="n">
        <v>45000.85677634259</v>
      </c>
      <c r="C1257" s="5" t="inlineStr">
        <is>
          <t>1386 EINAR CHOQUETIJLLA - COBRADOR</t>
        </is>
      </c>
      <c r="D1257" s="7" t="n"/>
      <c r="E1257" s="8" t="n"/>
      <c r="F1257" s="9" t="n">
        <v>2659</v>
      </c>
      <c r="I1257" s="10" t="inlineStr">
        <is>
          <t>EFECTIVO</t>
        </is>
      </c>
      <c r="J1257" s="8" t="inlineStr">
        <is>
          <t>4309 RODRIGO RAMOS - T16</t>
        </is>
      </c>
    </row>
    <row r="1258">
      <c r="A1258" s="5" t="inlineStr">
        <is>
          <t>CCAJ-SC39/122/2023</t>
        </is>
      </c>
      <c r="B1258" s="6" t="n">
        <v>45000.85677634259</v>
      </c>
      <c r="C1258" s="5" t="inlineStr">
        <is>
          <t>1386 EINAR CHOQUETIJLLA - COBRADOR</t>
        </is>
      </c>
      <c r="D1258" s="7" t="n"/>
      <c r="E1258" s="8" t="n"/>
      <c r="F1258" s="9" t="n">
        <v>8086</v>
      </c>
      <c r="I1258" s="10" t="inlineStr">
        <is>
          <t>EFECTIVO</t>
        </is>
      </c>
      <c r="J1258" s="8" t="inlineStr">
        <is>
          <t>4309 RODRIGO RAMOS - T17</t>
        </is>
      </c>
    </row>
    <row r="1259">
      <c r="A1259" s="5" t="inlineStr">
        <is>
          <t>CCAJ-SC39/122/2023</t>
        </is>
      </c>
      <c r="B1259" s="6" t="n">
        <v>45000.85677634259</v>
      </c>
      <c r="C1259" s="5" t="inlineStr">
        <is>
          <t>1386 EINAR CHOQUETIJLLA - COBRADOR</t>
        </is>
      </c>
      <c r="D1259" s="7" t="n"/>
      <c r="E1259" s="8" t="n"/>
      <c r="F1259" s="9" t="n">
        <v>14195.2</v>
      </c>
      <c r="I1259" s="10" t="inlineStr">
        <is>
          <t>EFECTIVO</t>
        </is>
      </c>
      <c r="J1259" s="8" t="inlineStr">
        <is>
          <t>4309 RODRIGO RAMOS - T18</t>
        </is>
      </c>
    </row>
    <row r="1260">
      <c r="A1260" s="5" t="inlineStr">
        <is>
          <t>CCAJ-SC39/122/2023</t>
        </is>
      </c>
      <c r="B1260" s="6" t="n">
        <v>45000.85677634259</v>
      </c>
      <c r="C1260" s="5" t="inlineStr">
        <is>
          <t>1386 EINAR CHOQUETIJLLA - COBRADOR</t>
        </is>
      </c>
      <c r="D1260" s="7" t="n"/>
      <c r="E1260" s="8" t="n"/>
      <c r="F1260" s="9" t="n">
        <v>5845</v>
      </c>
      <c r="I1260" s="10" t="inlineStr">
        <is>
          <t>EFECTIVO</t>
        </is>
      </c>
      <c r="J1260" s="8" t="inlineStr">
        <is>
          <t>4309 RODRIGO RAMOS - T21</t>
        </is>
      </c>
    </row>
    <row r="1261">
      <c r="A1261" s="11" t="inlineStr">
        <is>
          <t>SAP</t>
        </is>
      </c>
      <c r="B1261" s="3" t="n"/>
      <c r="C1261" s="3" t="n"/>
      <c r="D1261" s="7" t="n"/>
      <c r="E1261" s="8" t="n"/>
      <c r="F1261" s="26">
        <f>SUM(F1195:G1260)</f>
        <v/>
      </c>
      <c r="H1261" s="9" t="n"/>
      <c r="I1261" s="10" t="n"/>
      <c r="J1261" s="5" t="n"/>
    </row>
    <row r="1262">
      <c r="A1262" s="85" t="inlineStr">
        <is>
          <t>RECORTE SAP</t>
        </is>
      </c>
      <c r="B1262" s="91" t="n"/>
      <c r="C1262" s="92" t="n"/>
      <c r="D1262" s="86" t="inlineStr">
        <is>
          <t>COMPROBANTES MN</t>
        </is>
      </c>
      <c r="E1262" s="91" t="n"/>
      <c r="F1262" s="92" t="n"/>
      <c r="H1262" s="9" t="n"/>
      <c r="I1262" s="10" t="n"/>
      <c r="J1262" s="5" t="n"/>
    </row>
    <row r="1263">
      <c r="A1263" s="13" t="inlineStr">
        <is>
          <t>CIERRE DE CAJA</t>
        </is>
      </c>
      <c r="B1263" s="13" t="inlineStr">
        <is>
          <t>FECHA</t>
        </is>
      </c>
      <c r="C1263" s="13" t="inlineStr">
        <is>
          <t>IMPORTE</t>
        </is>
      </c>
      <c r="D1263" s="13" t="inlineStr">
        <is>
          <t>DOC CAJA-ETV</t>
        </is>
      </c>
      <c r="E1263" s="13" t="inlineStr">
        <is>
          <t>DOC ETV-BANCO</t>
        </is>
      </c>
      <c r="F1263" s="13" t="inlineStr">
        <is>
          <t>COMPENSACION</t>
        </is>
      </c>
      <c r="H1263" s="9" t="n"/>
      <c r="I1263" s="10" t="n"/>
      <c r="J1263" s="5" t="n"/>
    </row>
    <row r="1264" ht="15.75" customHeight="1">
      <c r="A1264" s="31" t="n"/>
      <c r="B1264" s="31" t="n"/>
      <c r="C1264" s="31" t="n"/>
      <c r="D1264" s="37" t="n"/>
      <c r="E1264" s="37" t="n"/>
      <c r="F1264" s="33" t="n"/>
      <c r="H1264" s="9" t="n"/>
      <c r="I1264" s="10" t="n"/>
      <c r="J1264" s="5" t="n"/>
    </row>
    <row r="1265">
      <c r="A1265" s="85" t="inlineStr">
        <is>
          <t>RECORTE SAP</t>
        </is>
      </c>
      <c r="B1265" s="91" t="n"/>
      <c r="C1265" s="92" t="n"/>
      <c r="D1265" s="86" t="inlineStr">
        <is>
          <t>COMPROBANTES ME</t>
        </is>
      </c>
      <c r="E1265" s="91" t="n"/>
      <c r="F1265" s="92" t="n"/>
      <c r="H1265" s="9" t="n"/>
      <c r="I1265" s="10" t="n"/>
      <c r="J1265" s="5" t="n"/>
    </row>
    <row r="1266">
      <c r="A1266" s="13" t="inlineStr">
        <is>
          <t>CIERRE DE CAJA</t>
        </is>
      </c>
      <c r="B1266" s="13" t="inlineStr">
        <is>
          <t>FECHA</t>
        </is>
      </c>
      <c r="C1266" s="13" t="inlineStr">
        <is>
          <t>IMPORTE</t>
        </is>
      </c>
      <c r="D1266" s="13" t="inlineStr">
        <is>
          <t>DOC CAJA-ETV</t>
        </is>
      </c>
      <c r="E1266" s="13" t="inlineStr">
        <is>
          <t>DOC ETV-BANCO</t>
        </is>
      </c>
      <c r="F1266" s="13" t="inlineStr">
        <is>
          <t>COMPENSACION</t>
        </is>
      </c>
      <c r="H1266" s="9" t="n"/>
      <c r="I1266" s="10" t="n"/>
      <c r="J1266" s="5" t="n"/>
    </row>
    <row r="1267" ht="15.75" customHeight="1">
      <c r="A1267" s="24" t="n"/>
      <c r="B1267" s="6" t="n"/>
      <c r="C1267" s="5" t="n"/>
      <c r="D1267" s="37" t="n"/>
      <c r="E1267" s="37" t="n"/>
      <c r="F1267" s="33" t="n"/>
      <c r="I1267" s="10" t="n"/>
      <c r="J1267" s="5" t="n"/>
    </row>
    <row r="1268" ht="14.25" customHeight="1">
      <c r="A1268" s="5" t="n"/>
      <c r="B1268" s="6" t="n"/>
      <c r="C1268" s="5" t="n"/>
      <c r="D1268" s="7" t="n"/>
      <c r="E1268" s="8" t="n"/>
      <c r="H1268" s="9" t="n"/>
      <c r="I1268" s="10" t="n"/>
      <c r="J1268" s="5" t="n"/>
    </row>
    <row r="1269">
      <c r="A1269" s="1" t="inlineStr">
        <is>
          <t>Cierre Caja</t>
        </is>
      </c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</row>
    <row r="1270">
      <c r="A1270" s="3" t="inlineStr">
        <is>
          <t>Del 16/03/2023</t>
        </is>
      </c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</row>
    <row r="1271">
      <c r="A1271" s="90" t="inlineStr">
        <is>
          <t>Cierre Caja</t>
        </is>
      </c>
      <c r="B1271" s="90" t="inlineStr">
        <is>
          <t>Fecha</t>
        </is>
      </c>
      <c r="C1271" s="90" t="inlineStr">
        <is>
          <t>Cajero</t>
        </is>
      </c>
      <c r="D1271" s="90" t="inlineStr">
        <is>
          <t>Nro Voucher</t>
        </is>
      </c>
      <c r="E1271" s="90" t="inlineStr">
        <is>
          <t>Nro Cuenta</t>
        </is>
      </c>
      <c r="F1271" s="90" t="inlineStr">
        <is>
          <t>Tipo Ingreso</t>
        </is>
      </c>
      <c r="G1271" s="91" t="n"/>
      <c r="H1271" s="92" t="n"/>
      <c r="I1271" s="90" t="inlineStr">
        <is>
          <t>TIPO DE INGRESO</t>
        </is>
      </c>
      <c r="J1271" s="90" t="inlineStr">
        <is>
          <t>Cobrador</t>
        </is>
      </c>
    </row>
    <row r="1272">
      <c r="A1272" s="93" t="n"/>
      <c r="B1272" s="93" t="n"/>
      <c r="C1272" s="93" t="n"/>
      <c r="D1272" s="93" t="n"/>
      <c r="E1272" s="93" t="n"/>
      <c r="F1272" s="4" t="inlineStr">
        <is>
          <t>EFECTIVO</t>
        </is>
      </c>
      <c r="G1272" s="4" t="inlineStr">
        <is>
          <t>CHEQUE</t>
        </is>
      </c>
      <c r="H1272" s="4" t="inlineStr">
        <is>
          <t>TRANSFERENCIA</t>
        </is>
      </c>
      <c r="I1272" s="93" t="n"/>
      <c r="J1272" s="93" t="n"/>
    </row>
    <row r="1273">
      <c r="A1273" s="5" t="inlineStr">
        <is>
          <t>CCAJ-SC39/123/2023</t>
        </is>
      </c>
      <c r="B1273" s="6" t="n">
        <v>45001.39741835648</v>
      </c>
      <c r="C1273" s="5" t="inlineStr">
        <is>
          <t>1386 EINAR CHOQUETIJLLA - COBRADOR</t>
        </is>
      </c>
      <c r="D1273" s="7" t="n">
        <v>561234</v>
      </c>
      <c r="E1273" s="5" t="inlineStr">
        <is>
          <t>BANCO DE CREDITO-7015054675359</t>
        </is>
      </c>
      <c r="H1273" s="9" t="n">
        <v>1294.36</v>
      </c>
      <c r="I1273" s="5" t="inlineStr">
        <is>
          <t>DEPÓSITO BANCARIO</t>
        </is>
      </c>
      <c r="J1273" s="5" t="inlineStr">
        <is>
          <t>1271 SANDRA SALAZAR ESCOBAR</t>
        </is>
      </c>
    </row>
    <row r="1274">
      <c r="A1274" s="5" t="inlineStr">
        <is>
          <t>CCAJ-SC39/123/2023</t>
        </is>
      </c>
      <c r="B1274" s="6" t="n">
        <v>45001.39741835648</v>
      </c>
      <c r="C1274" s="5" t="inlineStr">
        <is>
          <t>1386 EINAR CHOQUETIJLLA - COBRADOR</t>
        </is>
      </c>
      <c r="D1274" s="7" t="n">
        <v>565419</v>
      </c>
      <c r="E1274" s="5" t="inlineStr">
        <is>
          <t>BANCO DE CREDITO-7015054675359</t>
        </is>
      </c>
      <c r="H1274" s="9" t="n">
        <v>612.4400000000001</v>
      </c>
      <c r="I1274" s="5" t="inlineStr">
        <is>
          <t>DEPÓSITO BANCARIO</t>
        </is>
      </c>
      <c r="J1274" s="5" t="inlineStr">
        <is>
          <t>1271 SANDRA SALAZAR ESCOBAR</t>
        </is>
      </c>
    </row>
    <row r="1275">
      <c r="A1275" s="5" t="inlineStr">
        <is>
          <t>CCAJ-SC39/123/2023</t>
        </is>
      </c>
      <c r="B1275" s="6" t="n">
        <v>45001.39741835648</v>
      </c>
      <c r="C1275" s="5" t="inlineStr">
        <is>
          <t>1386 EINAR CHOQUETIJLLA - COBRADOR</t>
        </is>
      </c>
      <c r="D1275" s="17" t="n">
        <v>45143617235</v>
      </c>
      <c r="E1275" s="5" t="inlineStr">
        <is>
          <t>BANCO INDUSTRIAL-100070049</t>
        </is>
      </c>
      <c r="H1275" s="9" t="n">
        <v>10408</v>
      </c>
      <c r="I1275" s="5" t="inlineStr">
        <is>
          <t>DEPÓSITO BANCARIO</t>
        </is>
      </c>
      <c r="J1275" s="5" t="inlineStr">
        <is>
          <t>1271 SANDRA SALAZAR ESCOBAR</t>
        </is>
      </c>
    </row>
    <row r="1276">
      <c r="A1276" s="5" t="inlineStr">
        <is>
          <t>CCAJ-SC39/123/2023</t>
        </is>
      </c>
      <c r="B1276" s="6" t="n">
        <v>45001.39741835648</v>
      </c>
      <c r="C1276" s="5" t="inlineStr">
        <is>
          <t>1386 EINAR CHOQUETIJLLA - COBRADOR</t>
        </is>
      </c>
      <c r="D1276" s="17" t="n">
        <v>45123390321</v>
      </c>
      <c r="E1276" s="5" t="inlineStr">
        <is>
          <t>BANCO INDUSTRIAL-100070049</t>
        </is>
      </c>
      <c r="H1276" s="9" t="n">
        <v>489.45</v>
      </c>
      <c r="I1276" s="5" t="inlineStr">
        <is>
          <t>DEPÓSITO BANCARIO</t>
        </is>
      </c>
      <c r="J1276" s="5" t="inlineStr">
        <is>
          <t>1271 SANDRA SALAZAR ESCOBAR</t>
        </is>
      </c>
    </row>
    <row r="1277">
      <c r="A1277" s="5" t="inlineStr">
        <is>
          <t>CCAJ-SC39/123/2023</t>
        </is>
      </c>
      <c r="B1277" s="6" t="n">
        <v>45001.39741835648</v>
      </c>
      <c r="C1277" s="5" t="inlineStr">
        <is>
          <t>1386 EINAR CHOQUETIJLLA - COBRADOR</t>
        </is>
      </c>
      <c r="D1277" s="7" t="n"/>
      <c r="E1277" s="8" t="n"/>
      <c r="F1277" s="9" t="n">
        <v>12534</v>
      </c>
      <c r="I1277" s="10" t="inlineStr">
        <is>
          <t>EFECTIVO</t>
        </is>
      </c>
      <c r="J1277" s="8" t="inlineStr">
        <is>
          <t>2551 EDMUNDO CAYANI M.</t>
        </is>
      </c>
    </row>
    <row r="1278">
      <c r="A1278" s="5" t="inlineStr">
        <is>
          <t>CCAJ-SC39/123/2023</t>
        </is>
      </c>
      <c r="B1278" s="6" t="n">
        <v>45001.39741835648</v>
      </c>
      <c r="C1278" s="5" t="inlineStr">
        <is>
          <t>1386 EINAR CHOQUETIJLLA - COBRADOR</t>
        </is>
      </c>
      <c r="D1278" s="7" t="n"/>
      <c r="E1278" s="8" t="n"/>
      <c r="F1278" s="9" t="n">
        <v>7850</v>
      </c>
      <c r="I1278" s="10" t="inlineStr">
        <is>
          <t>EFECTIVO</t>
        </is>
      </c>
      <c r="J1278" s="5" t="inlineStr">
        <is>
          <t>2994 CRISTIAN DEIBY PARDO VILLEGAS</t>
        </is>
      </c>
    </row>
    <row r="1279">
      <c r="A1279" s="5" t="inlineStr">
        <is>
          <t>CCAJ-SC39/123/2023</t>
        </is>
      </c>
      <c r="B1279" s="6" t="n">
        <v>45001.39741835648</v>
      </c>
      <c r="C1279" s="5" t="inlineStr">
        <is>
          <t>1386 EINAR CHOQUETIJLLA - COBRADOR</t>
        </is>
      </c>
      <c r="D1279" s="7" t="n"/>
      <c r="E1279" s="8" t="n"/>
      <c r="F1279" s="9" t="n">
        <v>8005</v>
      </c>
      <c r="I1279" s="10" t="inlineStr">
        <is>
          <t>EFECTIVO</t>
        </is>
      </c>
      <c r="J1279" s="8" t="inlineStr">
        <is>
          <t>4309 RODRIGO RAMOS - T11</t>
        </is>
      </c>
    </row>
    <row r="1280">
      <c r="A1280" s="5" t="inlineStr">
        <is>
          <t>CCAJ-SC39/123/2023</t>
        </is>
      </c>
      <c r="B1280" s="6" t="n">
        <v>45001.39741835648</v>
      </c>
      <c r="C1280" s="5" t="inlineStr">
        <is>
          <t>1386 EINAR CHOQUETIJLLA - COBRADOR</t>
        </is>
      </c>
      <c r="D1280" s="7" t="n"/>
      <c r="E1280" s="8" t="n"/>
      <c r="F1280" s="9" t="n">
        <v>23988.6</v>
      </c>
      <c r="I1280" s="10" t="inlineStr">
        <is>
          <t>EFECTIVO</t>
        </is>
      </c>
      <c r="J1280" s="8" t="inlineStr">
        <is>
          <t>4309 RODRIGO RAMOS - T19</t>
        </is>
      </c>
    </row>
    <row r="1281">
      <c r="A1281" s="5" t="inlineStr">
        <is>
          <t>CCAJ-SC39/123/2023</t>
        </is>
      </c>
      <c r="B1281" s="6" t="n">
        <v>45001.39741835648</v>
      </c>
      <c r="C1281" s="5" t="inlineStr">
        <is>
          <t>1386 EINAR CHOQUETIJLLA - COBRADOR</t>
        </is>
      </c>
      <c r="D1281" s="7" t="n"/>
      <c r="E1281" s="8" t="n"/>
      <c r="F1281" s="9" t="n">
        <v>21849.7</v>
      </c>
      <c r="I1281" s="10" t="inlineStr">
        <is>
          <t>EFECTIVO</t>
        </is>
      </c>
      <c r="J1281" s="8" t="inlineStr">
        <is>
          <t>4309 RODRIGO RAMOS - T20</t>
        </is>
      </c>
    </row>
    <row r="1282">
      <c r="A1282" s="24" t="inlineStr">
        <is>
          <t>SAP</t>
        </is>
      </c>
      <c r="B1282" s="6" t="n"/>
      <c r="C1282" s="5" t="n"/>
      <c r="D1282" s="7" t="n"/>
      <c r="E1282" s="8" t="n"/>
      <c r="F1282" s="12">
        <f>SUM(F1273:G1281)</f>
        <v/>
      </c>
      <c r="G1282" s="9" t="n"/>
      <c r="I1282" s="10" t="n"/>
      <c r="J1282" s="8" t="n"/>
    </row>
    <row r="1283">
      <c r="A1283" s="85" t="inlineStr">
        <is>
          <t>RECORTE SAP</t>
        </is>
      </c>
      <c r="B1283" s="91" t="n"/>
      <c r="C1283" s="92" t="n"/>
      <c r="D1283" s="86" t="inlineStr">
        <is>
          <t>COMPROBANTES MN</t>
        </is>
      </c>
      <c r="E1283" s="91" t="n"/>
      <c r="F1283" s="92" t="n"/>
      <c r="G1283" s="9" t="n"/>
      <c r="I1283" s="10" t="n"/>
      <c r="J1283" s="8" t="n"/>
    </row>
    <row r="1284">
      <c r="A1284" s="13" t="inlineStr">
        <is>
          <t>CIERRE DE CAJA</t>
        </is>
      </c>
      <c r="B1284" s="13" t="inlineStr">
        <is>
          <t>FECHA</t>
        </is>
      </c>
      <c r="C1284" s="13" t="inlineStr">
        <is>
          <t>IMPORTE</t>
        </is>
      </c>
      <c r="D1284" s="13" t="inlineStr">
        <is>
          <t>DOC CAJA-ETV</t>
        </is>
      </c>
      <c r="E1284" s="13" t="inlineStr">
        <is>
          <t>DOC ETV-BANCO</t>
        </is>
      </c>
      <c r="F1284" s="13" t="inlineStr">
        <is>
          <t>COMPENSACION</t>
        </is>
      </c>
      <c r="G1284" s="9" t="n"/>
      <c r="I1284" s="10" t="n"/>
      <c r="J1284" s="8" t="n"/>
    </row>
    <row r="1285" ht="15.75" customHeight="1">
      <c r="D1285" s="37" t="n"/>
      <c r="E1285" s="37" t="n"/>
      <c r="F1285" s="33" t="n"/>
      <c r="G1285" s="9" t="n"/>
      <c r="I1285" s="10" t="n"/>
      <c r="J1285" s="8" t="n"/>
    </row>
    <row r="1286">
      <c r="A1286" s="85" t="inlineStr">
        <is>
          <t>RECORTE SAP</t>
        </is>
      </c>
      <c r="B1286" s="91" t="n"/>
      <c r="C1286" s="92" t="n"/>
      <c r="D1286" s="86" t="inlineStr">
        <is>
          <t>COMPROBANTES ME</t>
        </is>
      </c>
      <c r="E1286" s="91" t="n"/>
      <c r="F1286" s="92" t="n"/>
      <c r="G1286" s="9" t="n"/>
      <c r="I1286" s="10" t="n"/>
      <c r="J1286" s="8" t="n"/>
    </row>
    <row r="1287">
      <c r="A1287" s="13" t="inlineStr">
        <is>
          <t>CIERRE DE CAJA</t>
        </is>
      </c>
      <c r="B1287" s="13" t="inlineStr">
        <is>
          <t>FECHA</t>
        </is>
      </c>
      <c r="C1287" s="13" t="inlineStr">
        <is>
          <t>IMPORTE</t>
        </is>
      </c>
      <c r="D1287" s="13" t="inlineStr">
        <is>
          <t>DOC CAJA-ETV</t>
        </is>
      </c>
      <c r="E1287" s="13" t="inlineStr">
        <is>
          <t>DOC ETV-BANCO</t>
        </is>
      </c>
      <c r="F1287" s="13" t="inlineStr">
        <is>
          <t>COMPENSACION</t>
        </is>
      </c>
      <c r="G1287" s="9" t="n"/>
      <c r="I1287" s="10" t="n"/>
      <c r="J1287" s="8" t="n"/>
    </row>
    <row r="1288" ht="15.75" customHeight="1">
      <c r="A1288" s="24" t="n"/>
      <c r="B1288" s="6" t="n"/>
      <c r="C1288" s="5" t="n"/>
      <c r="D1288" s="37" t="n"/>
      <c r="E1288" s="37" t="n"/>
      <c r="F1288" s="33" t="n"/>
      <c r="G1288" s="9" t="n"/>
      <c r="I1288" s="10" t="n"/>
      <c r="J1288" s="8" t="n"/>
    </row>
    <row r="1289">
      <c r="A1289" s="5" t="n"/>
      <c r="B1289" s="6" t="n"/>
      <c r="C1289" s="5" t="n"/>
      <c r="D1289" s="7" t="n"/>
      <c r="E1289" s="8" t="n"/>
      <c r="G1289" s="9" t="n"/>
      <c r="I1289" s="10" t="n"/>
      <c r="J1289" s="8" t="n"/>
    </row>
    <row r="1290">
      <c r="A1290" s="5" t="inlineStr">
        <is>
          <t>CCAJ-SC39/124/2023</t>
        </is>
      </c>
      <c r="B1290" s="6" t="n">
        <v>45001.89635614584</v>
      </c>
      <c r="C1290" s="5" t="inlineStr">
        <is>
          <t>1386 EINAR CHOQUETIJLLA - COBRADOR</t>
        </is>
      </c>
      <c r="D1290" s="7" t="n"/>
      <c r="E1290" s="8" t="n"/>
      <c r="G1290" s="9" t="n">
        <v>10571.55</v>
      </c>
      <c r="I1290" s="10" t="inlineStr">
        <is>
          <t>CHEQUE</t>
        </is>
      </c>
      <c r="J1290" s="8" t="inlineStr">
        <is>
          <t>4309 RODRIGO RAMOS - T03</t>
        </is>
      </c>
    </row>
    <row r="1291">
      <c r="A1291" s="5" t="inlineStr">
        <is>
          <t>CCAJ-SC39/124/2023</t>
        </is>
      </c>
      <c r="B1291" s="6" t="n">
        <v>45001.89635614584</v>
      </c>
      <c r="C1291" s="5" t="inlineStr">
        <is>
          <t>1386 EINAR CHOQUETIJLLA - COBRADOR</t>
        </is>
      </c>
      <c r="D1291" s="7" t="n"/>
      <c r="E1291" s="8" t="n"/>
      <c r="G1291" s="9" t="n">
        <v>1644.6</v>
      </c>
      <c r="I1291" s="10" t="inlineStr">
        <is>
          <t>CHEQUE</t>
        </is>
      </c>
      <c r="J1291" s="8" t="inlineStr">
        <is>
          <t>4309 RODRIGO RAMOS - T06</t>
        </is>
      </c>
    </row>
    <row r="1292">
      <c r="A1292" s="5" t="inlineStr">
        <is>
          <t>CCAJ-SC39/124/20</t>
        </is>
      </c>
      <c r="B1292" s="6" t="n">
        <v>45001.89635614584</v>
      </c>
      <c r="C1292" s="5" t="inlineStr">
        <is>
          <t xml:space="preserve">1386 EINAR CHOQUETIJLLA - </t>
        </is>
      </c>
      <c r="D1292" s="7" t="n">
        <v>202949</v>
      </c>
      <c r="E1292" s="5" t="inlineStr">
        <is>
          <t>BANCO DE CREDITO-7015054675359</t>
        </is>
      </c>
      <c r="H1292" s="9" t="n">
        <v>453.84</v>
      </c>
      <c r="I1292" s="5" t="inlineStr">
        <is>
          <t>DEPÓSITO BANCARIO</t>
        </is>
      </c>
      <c r="J1292" s="5" t="inlineStr">
        <is>
          <t>4863 MOISES MENACHO MONTAÑO</t>
        </is>
      </c>
    </row>
    <row r="1293">
      <c r="A1293" s="5" t="inlineStr">
        <is>
          <t>CCAJ-SC39/124/2023</t>
        </is>
      </c>
      <c r="B1293" s="6" t="n">
        <v>45001.89635614584</v>
      </c>
      <c r="C1293" s="5" t="inlineStr">
        <is>
          <t>1386 EINAR CHOQUETIJLLA - COBRADOR</t>
        </is>
      </c>
      <c r="D1293" s="7" t="n">
        <v>174508</v>
      </c>
      <c r="E1293" s="5" t="inlineStr">
        <is>
          <t>BANCO DE CREDITO-7015054675359</t>
        </is>
      </c>
      <c r="H1293" s="9" t="n">
        <v>3000</v>
      </c>
      <c r="I1293" s="5" t="inlineStr">
        <is>
          <t>DEPÓSITO BANCARIO</t>
        </is>
      </c>
      <c r="J1293" s="8" t="inlineStr">
        <is>
          <t>1973 BASILIA CRUZ AJARACHI</t>
        </is>
      </c>
    </row>
    <row r="1294">
      <c r="A1294" s="5" t="inlineStr">
        <is>
          <t>CCAJ-SC39/124/2023</t>
        </is>
      </c>
      <c r="B1294" s="6" t="n">
        <v>45001.89635614584</v>
      </c>
      <c r="C1294" s="5" t="inlineStr">
        <is>
          <t>1386 EINAR CHOQUETIJLLA - COBRADOR</t>
        </is>
      </c>
      <c r="D1294" s="17" t="n">
        <v>45163343667</v>
      </c>
      <c r="E1294" s="5" t="inlineStr">
        <is>
          <t>BANCO INDUSTRIAL-100070049</t>
        </is>
      </c>
      <c r="H1294" s="9" t="n">
        <v>295.08</v>
      </c>
      <c r="I1294" s="5" t="inlineStr">
        <is>
          <t>DEPÓSITO BANCARIO</t>
        </is>
      </c>
      <c r="J1294" s="8" t="inlineStr">
        <is>
          <t>1972 FLAVIA GALEAN MALLON</t>
        </is>
      </c>
    </row>
    <row r="1295">
      <c r="A1295" s="5" t="inlineStr">
        <is>
          <t>CCAJ-SC39/124/2023</t>
        </is>
      </c>
      <c r="B1295" s="6" t="n">
        <v>45001.89635614584</v>
      </c>
      <c r="C1295" s="5" t="inlineStr">
        <is>
          <t>1386 EINAR CHOQUETIJLLA - COBRADOR</t>
        </is>
      </c>
      <c r="D1295" s="17" t="n">
        <v>52417071059</v>
      </c>
      <c r="E1295" s="5" t="inlineStr">
        <is>
          <t>BANCO INDUSTRIAL-100070049</t>
        </is>
      </c>
      <c r="H1295" s="9" t="n">
        <v>2696.52</v>
      </c>
      <c r="I1295" s="5" t="inlineStr">
        <is>
          <t>DEPÓSITO BANCARIO</t>
        </is>
      </c>
      <c r="J1295" s="8" t="inlineStr">
        <is>
          <t>1972 FLAVIA GALEAN MALLON</t>
        </is>
      </c>
    </row>
    <row r="1296">
      <c r="A1296" s="5" t="inlineStr">
        <is>
          <t>CCAJ-SC39/124/2023</t>
        </is>
      </c>
      <c r="B1296" s="6" t="n">
        <v>45001.89635614584</v>
      </c>
      <c r="C1296" s="5" t="inlineStr">
        <is>
          <t>1386 EINAR CHOQUETIJLLA - COBRADOR</t>
        </is>
      </c>
      <c r="D1296" s="17" t="n">
        <v>45133255397</v>
      </c>
      <c r="E1296" s="5" t="inlineStr">
        <is>
          <t>BANCO INDUSTRIAL-100070049</t>
        </is>
      </c>
      <c r="H1296" s="9" t="n">
        <v>8467.879999999999</v>
      </c>
      <c r="I1296" s="5" t="inlineStr">
        <is>
          <t>DEPÓSITO BANCARIO</t>
        </is>
      </c>
      <c r="J1296" s="8" t="inlineStr">
        <is>
          <t>1972 FLAVIA GALEAN MALLON</t>
        </is>
      </c>
    </row>
    <row r="1297">
      <c r="A1297" s="5" t="inlineStr">
        <is>
          <t>CCAJ-SC39/124/2023</t>
        </is>
      </c>
      <c r="B1297" s="6" t="n">
        <v>45001.89635614584</v>
      </c>
      <c r="C1297" s="5" t="inlineStr">
        <is>
          <t>1386 EINAR CHOQUETIJLLA - COBRADOR</t>
        </is>
      </c>
      <c r="D1297" s="17" t="n">
        <v>45143615358</v>
      </c>
      <c r="E1297" s="8" t="inlineStr">
        <is>
          <t>BISA-100070022</t>
        </is>
      </c>
      <c r="H1297" s="9" t="n">
        <v>7964.8</v>
      </c>
      <c r="I1297" s="5" t="inlineStr">
        <is>
          <t>DEPÓSITO BANCARIO</t>
        </is>
      </c>
      <c r="J1297" s="8" t="inlineStr">
        <is>
          <t>1972 FLAVIA GALEAN MALLON</t>
        </is>
      </c>
    </row>
    <row r="1298">
      <c r="A1298" s="5" t="inlineStr">
        <is>
          <t>CCAJ-SC39/124/2023</t>
        </is>
      </c>
      <c r="B1298" s="6" t="n">
        <v>45001.89635614584</v>
      </c>
      <c r="C1298" s="5" t="inlineStr">
        <is>
          <t>1386 EINAR CHOQUETIJLLA - COBRADOR</t>
        </is>
      </c>
      <c r="D1298" s="17" t="n">
        <v>45143615115</v>
      </c>
      <c r="E1298" s="8" t="inlineStr">
        <is>
          <t>BISA-100070022</t>
        </is>
      </c>
      <c r="H1298" s="9" t="n">
        <v>342</v>
      </c>
      <c r="I1298" s="5" t="inlineStr">
        <is>
          <t>DEPÓSITO BANCARIO</t>
        </is>
      </c>
      <c r="J1298" s="8" t="inlineStr">
        <is>
          <t>1972 FLAVIA GALEAN MALLON</t>
        </is>
      </c>
    </row>
    <row r="1299">
      <c r="A1299" s="5" t="inlineStr">
        <is>
          <t>CCAJ-SC39/124/2023</t>
        </is>
      </c>
      <c r="B1299" s="6" t="n">
        <v>45001.89635614584</v>
      </c>
      <c r="C1299" s="5" t="inlineStr">
        <is>
          <t>1386 EINAR CHOQUETIJLLA - COBRADOR</t>
        </is>
      </c>
      <c r="D1299" s="17" t="n">
        <v>45173312242</v>
      </c>
      <c r="E1299" s="5" t="inlineStr">
        <is>
          <t>BANCO INDUSTRIAL-100070049</t>
        </is>
      </c>
      <c r="H1299" s="9" t="n">
        <v>414.57</v>
      </c>
      <c r="I1299" s="5" t="inlineStr">
        <is>
          <t>DEPÓSITO BANCARIO</t>
        </is>
      </c>
      <c r="J1299" s="8" t="inlineStr">
        <is>
          <t>1972 FLAVIA GALEAN MALLON</t>
        </is>
      </c>
    </row>
    <row r="1300">
      <c r="A1300" s="5" t="inlineStr">
        <is>
          <t>CCAJ-SC39/124/2023</t>
        </is>
      </c>
      <c r="B1300" s="6" t="n">
        <v>45001.89635614584</v>
      </c>
      <c r="C1300" s="5" t="inlineStr">
        <is>
          <t>1386 EINAR CHOQUETIJLLA - COBRADOR</t>
        </is>
      </c>
      <c r="D1300" s="17" t="n">
        <v>45173312356</v>
      </c>
      <c r="E1300" s="5" t="inlineStr">
        <is>
          <t>BANCO INDUSTRIAL-100070049</t>
        </is>
      </c>
      <c r="H1300" s="9" t="n">
        <v>7487.4</v>
      </c>
      <c r="I1300" s="5" t="inlineStr">
        <is>
          <t>DEPÓSITO BANCARIO</t>
        </is>
      </c>
      <c r="J1300" s="8" t="inlineStr">
        <is>
          <t>1972 FLAVIA GALEAN MALLON</t>
        </is>
      </c>
    </row>
    <row r="1301">
      <c r="A1301" s="5" t="inlineStr">
        <is>
          <t>CCAJ-SC39/124/2023</t>
        </is>
      </c>
      <c r="B1301" s="6" t="n">
        <v>45001.89635614584</v>
      </c>
      <c r="C1301" s="5" t="inlineStr">
        <is>
          <t>1386 EINAR CHOQUETIJLLA - COBRADOR</t>
        </is>
      </c>
      <c r="D1301" s="17" t="n">
        <v>45163344515</v>
      </c>
      <c r="E1301" s="5" t="inlineStr">
        <is>
          <t>BANCO INDUSTRIAL-100070049</t>
        </is>
      </c>
      <c r="H1301" s="9" t="n">
        <v>6222.2</v>
      </c>
      <c r="I1301" s="5" t="inlineStr">
        <is>
          <t>DEPÓSITO BANCARIO</t>
        </is>
      </c>
      <c r="J1301" s="8" t="inlineStr">
        <is>
          <t>1972 FLAVIA GALEAN MALLON</t>
        </is>
      </c>
    </row>
    <row r="1302">
      <c r="A1302" s="5" t="inlineStr">
        <is>
          <t>CCAJ-SC39/124/2023</t>
        </is>
      </c>
      <c r="B1302" s="6" t="n">
        <v>45001.89635614584</v>
      </c>
      <c r="C1302" s="5" t="inlineStr">
        <is>
          <t>1386 EINAR CHOQUETIJLLA - COBRADOR</t>
        </is>
      </c>
      <c r="D1302" s="7" t="n">
        <v>427188</v>
      </c>
      <c r="E1302" s="5" t="inlineStr">
        <is>
          <t>BANCO INDUSTRIAL-100070049</t>
        </is>
      </c>
      <c r="H1302" s="9" t="n">
        <v>231740</v>
      </c>
      <c r="I1302" s="5" t="inlineStr">
        <is>
          <t>DEPÓSITO BANCARIO</t>
        </is>
      </c>
      <c r="J1302" s="5" t="inlineStr">
        <is>
          <t>4863 MOISES MENACHO MONTAÑO</t>
        </is>
      </c>
    </row>
    <row r="1303">
      <c r="A1303" s="5" t="inlineStr">
        <is>
          <t>CCAJ-SC39/124/2023</t>
        </is>
      </c>
      <c r="B1303" s="6" t="n">
        <v>45001.89635614584</v>
      </c>
      <c r="C1303" s="5" t="inlineStr">
        <is>
          <t>1386 EINAR CHOQUETIJLLA - COBRADOR</t>
        </is>
      </c>
      <c r="D1303" s="7" t="n">
        <v>171045</v>
      </c>
      <c r="E1303" s="5" t="inlineStr">
        <is>
          <t>MERCANTIL SANTA CRUZ-4010678183</t>
        </is>
      </c>
      <c r="H1303" s="9" t="n">
        <v>4000</v>
      </c>
      <c r="I1303" s="5" t="inlineStr">
        <is>
          <t>DEPÓSITO BANCARIO</t>
        </is>
      </c>
      <c r="J1303" s="5" t="inlineStr">
        <is>
          <t>4863 MOISES MENACHO MONTAÑO</t>
        </is>
      </c>
    </row>
    <row r="1304">
      <c r="A1304" s="5" t="inlineStr">
        <is>
          <t>CCAJ-SC39/124/2023</t>
        </is>
      </c>
      <c r="B1304" s="6" t="n">
        <v>45001.89635614584</v>
      </c>
      <c r="C1304" s="5" t="inlineStr">
        <is>
          <t>1386 EINAR CHOQUETIJLLA - COBRADOR</t>
        </is>
      </c>
      <c r="D1304" s="7" t="n">
        <v>325061</v>
      </c>
      <c r="E1304" s="5" t="inlineStr">
        <is>
          <t>BANCO DE CREDITO-7015054675359</t>
        </is>
      </c>
      <c r="H1304" s="9" t="n">
        <v>4265.78</v>
      </c>
      <c r="I1304" s="5" t="inlineStr">
        <is>
          <t>DEPÓSITO BANCARIO</t>
        </is>
      </c>
      <c r="J1304" s="8" t="inlineStr">
        <is>
          <t>1973 BASILIA CRUZ AJARACHI</t>
        </is>
      </c>
    </row>
    <row r="1305">
      <c r="A1305" s="5" t="inlineStr">
        <is>
          <t>CCAJ-SC39/124/2023</t>
        </is>
      </c>
      <c r="B1305" s="6" t="n">
        <v>45001.89635614584</v>
      </c>
      <c r="C1305" s="5" t="inlineStr">
        <is>
          <t>1386 EINAR CHOQUETIJLLA - COBRADOR</t>
        </is>
      </c>
      <c r="D1305" s="17" t="n">
        <v>45123391236</v>
      </c>
      <c r="E1305" s="5" t="inlineStr">
        <is>
          <t>BANCO INDUSTRIAL-100070049</t>
        </is>
      </c>
      <c r="H1305" s="9" t="n">
        <v>480</v>
      </c>
      <c r="I1305" s="5" t="inlineStr">
        <is>
          <t>DEPÓSITO BANCARIO</t>
        </is>
      </c>
      <c r="J1305" s="5" t="inlineStr">
        <is>
          <t>1271 SANDRA SALAZAR ESCOBAR</t>
        </is>
      </c>
    </row>
    <row r="1306">
      <c r="A1306" s="5" t="inlineStr">
        <is>
          <t>CCAJ-SC39/124/2023</t>
        </is>
      </c>
      <c r="B1306" s="6" t="n">
        <v>45001.89635614584</v>
      </c>
      <c r="C1306" s="5" t="inlineStr">
        <is>
          <t>1386 EINAR CHOQUETIJLLA - COBRADOR</t>
        </is>
      </c>
      <c r="D1306" s="17" t="n">
        <v>52217176234</v>
      </c>
      <c r="E1306" s="5" t="inlineStr">
        <is>
          <t>BANCO INDUSTRIAL-100070049</t>
        </is>
      </c>
      <c r="H1306" s="9" t="n">
        <v>470.02</v>
      </c>
      <c r="I1306" s="5" t="inlineStr">
        <is>
          <t>DEPÓSITO BANCARIO</t>
        </is>
      </c>
      <c r="J1306" s="5" t="inlineStr">
        <is>
          <t>1271 SANDRA SALAZAR ESCOBAR</t>
        </is>
      </c>
    </row>
    <row r="1307">
      <c r="A1307" s="5" t="inlineStr">
        <is>
          <t>CCAJ-SC39/124/2023</t>
        </is>
      </c>
      <c r="B1307" s="6" t="n">
        <v>45001.89635614584</v>
      </c>
      <c r="C1307" s="5" t="inlineStr">
        <is>
          <t>1386 EINAR CHOQUETIJLLA - COBRADOR</t>
        </is>
      </c>
      <c r="D1307" s="17" t="n">
        <v>52417071224</v>
      </c>
      <c r="E1307" s="5" t="inlineStr">
        <is>
          <t>BANCO INDUSTRIAL-100070049</t>
        </is>
      </c>
      <c r="H1307" s="9" t="n">
        <v>325.36</v>
      </c>
      <c r="I1307" s="5" t="inlineStr">
        <is>
          <t>DEPÓSITO BANCARIO</t>
        </is>
      </c>
      <c r="J1307" s="5" t="inlineStr">
        <is>
          <t>1271 SANDRA SALAZAR ESCOBAR</t>
        </is>
      </c>
    </row>
    <row r="1308">
      <c r="A1308" s="5" t="inlineStr">
        <is>
          <t>CCAJ-SC39/124/2023</t>
        </is>
      </c>
      <c r="B1308" s="6" t="n">
        <v>45001.89635614584</v>
      </c>
      <c r="C1308" s="5" t="inlineStr">
        <is>
          <t>1386 EINAR CHOQUETIJLLA - COBRADOR</t>
        </is>
      </c>
      <c r="D1308" s="17" t="n">
        <v>45173312172</v>
      </c>
      <c r="E1308" s="5" t="inlineStr">
        <is>
          <t>BANCO INDUSTRIAL-100070049</t>
        </is>
      </c>
      <c r="H1308" s="9" t="n">
        <v>375</v>
      </c>
      <c r="I1308" s="5" t="inlineStr">
        <is>
          <t>DEPÓSITO BANCARIO</t>
        </is>
      </c>
      <c r="J1308" s="5" t="inlineStr">
        <is>
          <t>1271 SANDRA SALAZAR ESCOBAR</t>
        </is>
      </c>
    </row>
    <row r="1309">
      <c r="A1309" s="5" t="inlineStr">
        <is>
          <t>CCAJ-SC39/124/2023</t>
        </is>
      </c>
      <c r="B1309" s="6" t="n">
        <v>45001.89635614584</v>
      </c>
      <c r="C1309" s="5" t="inlineStr">
        <is>
          <t>1386 EINAR CHOQUETIJLLA - COBRADOR</t>
        </is>
      </c>
      <c r="D1309" s="17" t="n">
        <v>45123391631</v>
      </c>
      <c r="E1309" s="5" t="inlineStr">
        <is>
          <t>BANCO INDUSTRIAL-100070049</t>
        </is>
      </c>
      <c r="H1309" s="9" t="n">
        <v>550.85</v>
      </c>
      <c r="I1309" s="5" t="inlineStr">
        <is>
          <t>DEPÓSITO BANCARIO</t>
        </is>
      </c>
      <c r="J1309" s="5" t="inlineStr">
        <is>
          <t>1271 SANDRA SALAZAR ESCOBAR</t>
        </is>
      </c>
    </row>
    <row r="1310">
      <c r="A1310" s="5" t="inlineStr">
        <is>
          <t>CCAJ-SC39/124/2023</t>
        </is>
      </c>
      <c r="B1310" s="6" t="n">
        <v>45001.89635614584</v>
      </c>
      <c r="C1310" s="5" t="inlineStr">
        <is>
          <t>1386 EINAR CHOQUETIJLLA - COBRADOR</t>
        </is>
      </c>
      <c r="D1310" s="17" t="n">
        <v>45173312438</v>
      </c>
      <c r="E1310" s="5" t="inlineStr">
        <is>
          <t>BANCO INDUSTRIAL-100070049</t>
        </is>
      </c>
      <c r="H1310" s="9" t="n">
        <v>2520</v>
      </c>
      <c r="I1310" s="5" t="inlineStr">
        <is>
          <t>DEPÓSITO BANCARIO</t>
        </is>
      </c>
      <c r="J1310" s="5" t="inlineStr">
        <is>
          <t>1271 SANDRA SALAZAR ESCOBAR</t>
        </is>
      </c>
    </row>
    <row r="1311">
      <c r="A1311" s="5" t="inlineStr">
        <is>
          <t>CCAJ-SC39/124/2023</t>
        </is>
      </c>
      <c r="B1311" s="6" t="n">
        <v>45001.89635614584</v>
      </c>
      <c r="C1311" s="5" t="inlineStr">
        <is>
          <t>1386 EINAR CHOQUETIJLLA - COBRADOR</t>
        </is>
      </c>
      <c r="D1311" s="17" t="n">
        <v>45123391906</v>
      </c>
      <c r="E1311" s="5" t="inlineStr">
        <is>
          <t>BANCO INDUSTRIAL-100070049</t>
        </is>
      </c>
      <c r="H1311" s="9" t="n">
        <v>1532</v>
      </c>
      <c r="I1311" s="5" t="inlineStr">
        <is>
          <t>DEPÓSITO BANCARIO</t>
        </is>
      </c>
      <c r="J1311" s="5" t="inlineStr">
        <is>
          <t>1271 SANDRA SALAZAR ESCOBAR</t>
        </is>
      </c>
    </row>
    <row r="1312">
      <c r="A1312" s="5" t="inlineStr">
        <is>
          <t>CCAJ-SC39/124/2023</t>
        </is>
      </c>
      <c r="B1312" s="6" t="n">
        <v>45001.89635614584</v>
      </c>
      <c r="C1312" s="5" t="inlineStr">
        <is>
          <t>1386 EINAR CHOQUETIJLLA - COBRADOR</t>
        </is>
      </c>
      <c r="D1312" s="17" t="n">
        <v>45173313153</v>
      </c>
      <c r="E1312" s="5" t="inlineStr">
        <is>
          <t>BANCO INDUSTRIAL-100070049</t>
        </is>
      </c>
      <c r="H1312" s="9" t="n">
        <v>87.87</v>
      </c>
      <c r="I1312" s="5" t="inlineStr">
        <is>
          <t>DEPÓSITO BANCARIO</t>
        </is>
      </c>
      <c r="J1312" s="5" t="inlineStr">
        <is>
          <t>1271 SANDRA SALAZAR ESCOBAR</t>
        </is>
      </c>
    </row>
    <row r="1313">
      <c r="A1313" s="5" t="inlineStr">
        <is>
          <t>CCAJ-SC39/124/2023</t>
        </is>
      </c>
      <c r="B1313" s="6" t="n">
        <v>45001.89635614584</v>
      </c>
      <c r="C1313" s="5" t="inlineStr">
        <is>
          <t>1386 EINAR CHOQUETIJLLA - COBRADOR</t>
        </is>
      </c>
      <c r="D1313" s="17" t="n">
        <v>45133256803</v>
      </c>
      <c r="E1313" s="5" t="inlineStr">
        <is>
          <t>BANCO INDUSTRIAL-100070049</t>
        </is>
      </c>
      <c r="H1313" s="9" t="n">
        <v>406.68</v>
      </c>
      <c r="I1313" s="5" t="inlineStr">
        <is>
          <t>DEPÓSITO BANCARIO</t>
        </is>
      </c>
      <c r="J1313" s="5" t="inlineStr">
        <is>
          <t>1271 SANDRA SALAZAR ESCOBAR</t>
        </is>
      </c>
    </row>
    <row r="1314">
      <c r="A1314" s="5" t="inlineStr">
        <is>
          <t>CCAJ-SC39/124/2023</t>
        </is>
      </c>
      <c r="B1314" s="6" t="n">
        <v>45001.89635614584</v>
      </c>
      <c r="C1314" s="5" t="inlineStr">
        <is>
          <t>1386 EINAR CHOQUETIJLLA - COBRADOR</t>
        </is>
      </c>
      <c r="D1314" s="7" t="n">
        <v>159560</v>
      </c>
      <c r="E1314" s="5" t="inlineStr">
        <is>
          <t>BANCO DE CREDITO-7015054675359</t>
        </is>
      </c>
      <c r="H1314" s="9" t="n">
        <v>1780.8</v>
      </c>
      <c r="I1314" s="5" t="inlineStr">
        <is>
          <t>DEPÓSITO BANCARIO</t>
        </is>
      </c>
      <c r="J1314" s="5" t="inlineStr">
        <is>
          <t>1271 SANDRA SALAZAR ESCOBAR</t>
        </is>
      </c>
    </row>
    <row r="1315">
      <c r="A1315" s="5" t="inlineStr">
        <is>
          <t>CCAJ-SC39/124/2023</t>
        </is>
      </c>
      <c r="B1315" s="6" t="n">
        <v>45001.89635614584</v>
      </c>
      <c r="C1315" s="5" t="inlineStr">
        <is>
          <t>1386 EINAR CHOQUETIJLLA - COBRADOR</t>
        </is>
      </c>
      <c r="D1315" s="7" t="n">
        <v>421434</v>
      </c>
      <c r="E1315" s="5" t="inlineStr">
        <is>
          <t>BANCO DE CREDITO-7015054675359</t>
        </is>
      </c>
      <c r="H1315" s="9" t="n">
        <v>2195.48</v>
      </c>
      <c r="I1315" s="5" t="inlineStr">
        <is>
          <t>DEPÓSITO BANCARIO</t>
        </is>
      </c>
      <c r="J1315" s="5" t="inlineStr">
        <is>
          <t>1271 SANDRA SALAZAR ESCOBAR</t>
        </is>
      </c>
    </row>
    <row r="1316">
      <c r="A1316" s="5" t="inlineStr">
        <is>
          <t>CCAJ-SC39/124/2023</t>
        </is>
      </c>
      <c r="B1316" s="6" t="n">
        <v>45001.89635614584</v>
      </c>
      <c r="C1316" s="5" t="inlineStr">
        <is>
          <t>1386 EINAR CHOQUETIJLLA - COBRADOR</t>
        </is>
      </c>
      <c r="D1316" s="7" t="n">
        <v>246514</v>
      </c>
      <c r="E1316" s="5" t="inlineStr">
        <is>
          <t>BANCO DE CREDITO-7015054675359</t>
        </is>
      </c>
      <c r="H1316" s="9" t="n">
        <v>821.78</v>
      </c>
      <c r="I1316" s="5" t="inlineStr">
        <is>
          <t>DEPÓSITO BANCARIO</t>
        </is>
      </c>
      <c r="J1316" s="5" t="inlineStr">
        <is>
          <t>1271 SANDRA SALAZAR ESCOBAR</t>
        </is>
      </c>
    </row>
    <row r="1317">
      <c r="A1317" s="5" t="inlineStr">
        <is>
          <t>CCAJ-SC39/124/2023</t>
        </is>
      </c>
      <c r="B1317" s="6" t="n">
        <v>45001.89635614584</v>
      </c>
      <c r="C1317" s="5" t="inlineStr">
        <is>
          <t>1386 EINAR CHOQUETIJLLA - COBRADOR</t>
        </is>
      </c>
      <c r="D1317" s="7" t="n">
        <v>215677</v>
      </c>
      <c r="E1317" s="5" t="inlineStr">
        <is>
          <t>BANCO DE CREDITO-7015054675359</t>
        </is>
      </c>
      <c r="H1317" s="9" t="n">
        <v>1175.02</v>
      </c>
      <c r="I1317" s="5" t="inlineStr">
        <is>
          <t>DEPÓSITO BANCARIO</t>
        </is>
      </c>
      <c r="J1317" s="5" t="inlineStr">
        <is>
          <t>1271 SANDRA SALAZAR ESCOBAR</t>
        </is>
      </c>
    </row>
    <row r="1318">
      <c r="A1318" s="5" t="inlineStr">
        <is>
          <t>CCAJ-SC39/124/2023</t>
        </is>
      </c>
      <c r="B1318" s="6" t="n">
        <v>45001.89635614584</v>
      </c>
      <c r="C1318" s="5" t="inlineStr">
        <is>
          <t>1386 EINAR CHOQUETIJLLA - COBRADOR</t>
        </is>
      </c>
      <c r="D1318" s="7" t="n">
        <v>163942</v>
      </c>
      <c r="E1318" s="5" t="inlineStr">
        <is>
          <t>BANCO DE CREDITO-7015054675359</t>
        </is>
      </c>
      <c r="H1318" s="9" t="n">
        <v>570.0599999999999</v>
      </c>
      <c r="I1318" s="5" t="inlineStr">
        <is>
          <t>DEPÓSITO BANCARIO</t>
        </is>
      </c>
      <c r="J1318" s="5" t="inlineStr">
        <is>
          <t>1271 SANDRA SALAZAR ESCOBAR</t>
        </is>
      </c>
    </row>
    <row r="1319">
      <c r="A1319" s="5" t="inlineStr">
        <is>
          <t>CCAJ-SC39/124/2023</t>
        </is>
      </c>
      <c r="B1319" s="6" t="n">
        <v>45001.89635614584</v>
      </c>
      <c r="C1319" s="5" t="inlineStr">
        <is>
          <t>1386 EINAR CHOQUETIJLLA - COBRADOR</t>
        </is>
      </c>
      <c r="D1319" s="7" t="n">
        <v>91992</v>
      </c>
      <c r="E1319" s="5" t="inlineStr">
        <is>
          <t>BANCO DE CREDITO-7015054675359</t>
        </is>
      </c>
      <c r="H1319" s="9" t="n">
        <v>2000</v>
      </c>
      <c r="I1319" s="5" t="inlineStr">
        <is>
          <t>DEPÓSITO BANCARIO</t>
        </is>
      </c>
      <c r="J1319" s="5" t="inlineStr">
        <is>
          <t>1271 SANDRA SALAZAR ESCOBAR</t>
        </is>
      </c>
    </row>
    <row r="1320">
      <c r="A1320" s="5" t="inlineStr">
        <is>
          <t>CCAJ-SC39/124/2023</t>
        </is>
      </c>
      <c r="B1320" s="6" t="n">
        <v>45001.89635614584</v>
      </c>
      <c r="C1320" s="5" t="inlineStr">
        <is>
          <t>1386 EINAR CHOQUETIJLLA - COBRADOR</t>
        </is>
      </c>
      <c r="D1320" s="7" t="n">
        <v>92984</v>
      </c>
      <c r="E1320" s="5" t="inlineStr">
        <is>
          <t>BANCO DE CREDITO-7015054675359</t>
        </is>
      </c>
      <c r="H1320" s="9" t="n">
        <v>1781.28</v>
      </c>
      <c r="I1320" s="5" t="inlineStr">
        <is>
          <t>DEPÓSITO BANCARIO</t>
        </is>
      </c>
      <c r="J1320" s="5" t="inlineStr">
        <is>
          <t>1271 SANDRA SALAZAR ESCOBAR</t>
        </is>
      </c>
    </row>
    <row r="1321">
      <c r="A1321" s="5" t="inlineStr">
        <is>
          <t>CCAJ-SC39/124/2023</t>
        </is>
      </c>
      <c r="B1321" s="6" t="n">
        <v>45001.89635614584</v>
      </c>
      <c r="C1321" s="5" t="inlineStr">
        <is>
          <t>1386 EINAR CHOQUETIJLLA - COBRADOR</t>
        </is>
      </c>
      <c r="D1321" s="7" t="n">
        <v>94876</v>
      </c>
      <c r="E1321" s="5" t="inlineStr">
        <is>
          <t>BANCO DE CREDITO-7015054675359</t>
        </is>
      </c>
      <c r="H1321" s="9" t="n">
        <v>923.16</v>
      </c>
      <c r="I1321" s="5" t="inlineStr">
        <is>
          <t>DEPÓSITO BANCARIO</t>
        </is>
      </c>
      <c r="J1321" s="5" t="inlineStr">
        <is>
          <t>1271 SANDRA SALAZAR ESCOBAR</t>
        </is>
      </c>
    </row>
    <row r="1322">
      <c r="A1322" s="5" t="inlineStr">
        <is>
          <t>CCAJ-SC39/124/2023</t>
        </is>
      </c>
      <c r="B1322" s="6" t="n">
        <v>45001.89635614584</v>
      </c>
      <c r="C1322" s="5" t="inlineStr">
        <is>
          <t>1386 EINAR CHOQUETIJLLA - COBRADOR</t>
        </is>
      </c>
      <c r="D1322" s="7" t="n">
        <v>458607</v>
      </c>
      <c r="E1322" s="5" t="inlineStr">
        <is>
          <t>BANCO DE CREDITO-7015054675359</t>
        </is>
      </c>
      <c r="H1322" s="9" t="n">
        <v>492.41</v>
      </c>
      <c r="I1322" s="5" t="inlineStr">
        <is>
          <t>DEPÓSITO BANCARIO</t>
        </is>
      </c>
      <c r="J1322" s="5" t="inlineStr">
        <is>
          <t>1271 SANDRA SALAZAR ESCOBAR</t>
        </is>
      </c>
    </row>
    <row r="1323">
      <c r="A1323" s="5" t="inlineStr">
        <is>
          <t>CCAJ-SC39/124/2023</t>
        </is>
      </c>
      <c r="B1323" s="6" t="n">
        <v>45001.89635614584</v>
      </c>
      <c r="C1323" s="5" t="inlineStr">
        <is>
          <t>1386 EINAR CHOQUETIJLLA - COBRADOR</t>
        </is>
      </c>
      <c r="D1323" s="7" t="n">
        <v>505185</v>
      </c>
      <c r="E1323" s="5" t="inlineStr">
        <is>
          <t>BANCO DE CREDITO-7015054675359</t>
        </is>
      </c>
      <c r="H1323" s="9" t="n">
        <v>400</v>
      </c>
      <c r="I1323" s="5" t="inlineStr">
        <is>
          <t>DEPÓSITO BANCARIO</t>
        </is>
      </c>
      <c r="J1323" s="5" t="inlineStr">
        <is>
          <t>1271 SANDRA SALAZAR ESCOBAR</t>
        </is>
      </c>
    </row>
    <row r="1324">
      <c r="A1324" s="5" t="inlineStr">
        <is>
          <t>CCAJ-SC39/124/2023</t>
        </is>
      </c>
      <c r="B1324" s="6" t="n">
        <v>45001.89635614584</v>
      </c>
      <c r="C1324" s="5" t="inlineStr">
        <is>
          <t>1386 EINAR CHOQUETIJLLA - COBRADOR</t>
        </is>
      </c>
      <c r="D1324" s="7" t="n">
        <v>175031</v>
      </c>
      <c r="E1324" s="5" t="inlineStr">
        <is>
          <t>MERCANTIL SANTA CRUZ-4010678183</t>
        </is>
      </c>
      <c r="H1324" s="9" t="n">
        <v>3324.8</v>
      </c>
      <c r="I1324" s="5" t="inlineStr">
        <is>
          <t>DEPÓSITO BANCARIO</t>
        </is>
      </c>
      <c r="J1324" s="8" t="inlineStr">
        <is>
          <t>1972 FLAVIA GALEAN MALLON</t>
        </is>
      </c>
    </row>
    <row r="1325">
      <c r="A1325" s="5" t="inlineStr">
        <is>
          <t>CCAJ-SC39/124/2023</t>
        </is>
      </c>
      <c r="B1325" s="6" t="n">
        <v>45001.89635614584</v>
      </c>
      <c r="C1325" s="5" t="inlineStr">
        <is>
          <t>1386 EINAR CHOQUETIJLLA - COBRADOR</t>
        </is>
      </c>
      <c r="D1325" s="7" t="n">
        <v>164737</v>
      </c>
      <c r="E1325" s="5" t="inlineStr">
        <is>
          <t>MERCANTIL SANTA CRUZ-4010678183</t>
        </is>
      </c>
      <c r="H1325" s="9" t="n">
        <v>20000</v>
      </c>
      <c r="I1325" s="5" t="inlineStr">
        <is>
          <t>DEPÓSITO BANCARIO</t>
        </is>
      </c>
      <c r="J1325" s="8" t="inlineStr">
        <is>
          <t>1972 FLAVIA GALEAN MALLON</t>
        </is>
      </c>
    </row>
    <row r="1326">
      <c r="A1326" s="5" t="inlineStr">
        <is>
          <t>CCAJ-SC39/124/2023</t>
        </is>
      </c>
      <c r="B1326" s="6" t="n">
        <v>45001.89635614584</v>
      </c>
      <c r="C1326" s="5" t="inlineStr">
        <is>
          <t>1386 EINAR CHOQUETIJLLA - COBRADOR</t>
        </is>
      </c>
      <c r="D1326" s="7" t="n">
        <v>427222</v>
      </c>
      <c r="E1326" s="5" t="inlineStr">
        <is>
          <t>BANCO INDUSTRIAL-100070049</t>
        </is>
      </c>
      <c r="H1326" s="9" t="n">
        <v>48239.32</v>
      </c>
      <c r="I1326" s="5" t="inlineStr">
        <is>
          <t>DEPÓSITO BANCARIO</t>
        </is>
      </c>
      <c r="J1326" s="5" t="inlineStr">
        <is>
          <t>3046 CLAUDIA ELEN CASTRO DELGADILLO</t>
        </is>
      </c>
    </row>
    <row r="1327">
      <c r="A1327" s="5" t="inlineStr">
        <is>
          <t>CCAJ-SC39/124/20</t>
        </is>
      </c>
      <c r="B1327" s="6" t="n">
        <v>45001.89635614584</v>
      </c>
      <c r="C1327" s="5" t="inlineStr">
        <is>
          <t xml:space="preserve">1386 EINAR CHOQUETIJLLA - </t>
        </is>
      </c>
      <c r="D1327" s="7" t="n"/>
      <c r="E1327" s="8" t="n"/>
      <c r="F1327" s="9" t="n">
        <v>21846.9</v>
      </c>
      <c r="I1327" s="10" t="inlineStr">
        <is>
          <t>EFECTIVO</t>
        </is>
      </c>
      <c r="J1327" s="8" t="inlineStr">
        <is>
          <t>4309 RODRIGO RAMOS - T19</t>
        </is>
      </c>
    </row>
    <row r="1328">
      <c r="A1328" s="5" t="inlineStr">
        <is>
          <t>CCAJ-SC39/124/2023</t>
        </is>
      </c>
      <c r="B1328" s="6" t="n">
        <v>45001.89635614584</v>
      </c>
      <c r="C1328" s="5" t="inlineStr">
        <is>
          <t>1386 EINAR CHOQUETIJLLA - COBRADOR</t>
        </is>
      </c>
      <c r="D1328" s="7" t="n"/>
      <c r="E1328" s="8" t="n"/>
      <c r="F1328" s="9" t="n">
        <v>90602.89999999999</v>
      </c>
      <c r="I1328" s="10" t="inlineStr">
        <is>
          <t>EFECTIVO</t>
        </is>
      </c>
      <c r="J1328" s="8" t="inlineStr">
        <is>
          <t>1973 BASILIA CRUZ AJARACHI</t>
        </is>
      </c>
    </row>
    <row r="1329">
      <c r="A1329" s="5" t="inlineStr">
        <is>
          <t>CCAJ-SC39/124/2023</t>
        </is>
      </c>
      <c r="B1329" s="6" t="n">
        <v>45001.89635614584</v>
      </c>
      <c r="C1329" s="5" t="inlineStr">
        <is>
          <t>1386 EINAR CHOQUETIJLLA - COBRADOR</t>
        </is>
      </c>
      <c r="D1329" s="7" t="n"/>
      <c r="E1329" s="8" t="n"/>
      <c r="F1329" s="9" t="n">
        <v>9419</v>
      </c>
      <c r="I1329" s="10" t="inlineStr">
        <is>
          <t>EFECTIVO</t>
        </is>
      </c>
      <c r="J1329" s="8" t="inlineStr">
        <is>
          <t>2551 EDMUNDO CAYANI M.</t>
        </is>
      </c>
    </row>
    <row r="1330">
      <c r="A1330" s="5" t="inlineStr">
        <is>
          <t>CCAJ-SC39/124/2023</t>
        </is>
      </c>
      <c r="B1330" s="6" t="n">
        <v>45001.89635614584</v>
      </c>
      <c r="C1330" s="5" t="inlineStr">
        <is>
          <t>1386 EINAR CHOQUETIJLLA - COBRADOR</t>
        </is>
      </c>
      <c r="D1330" s="7" t="n"/>
      <c r="E1330" s="8" t="n"/>
      <c r="F1330" s="9" t="n">
        <v>29987.2</v>
      </c>
      <c r="I1330" s="10" t="inlineStr">
        <is>
          <t>EFECTIVO</t>
        </is>
      </c>
      <c r="J1330" s="8" t="inlineStr">
        <is>
          <t>3211 PEDRO CAYALO COCA</t>
        </is>
      </c>
    </row>
    <row r="1331">
      <c r="A1331" s="5" t="inlineStr">
        <is>
          <t>CCAJ-SC39/124/2023</t>
        </is>
      </c>
      <c r="B1331" s="6" t="n">
        <v>45001.89635614584</v>
      </c>
      <c r="C1331" s="5" t="inlineStr">
        <is>
          <t>1386 EINAR CHOQUETIJLLA - COBRADOR</t>
        </is>
      </c>
      <c r="D1331" s="7" t="n"/>
      <c r="E1331" s="8" t="n"/>
      <c r="F1331" s="9" t="n">
        <v>628</v>
      </c>
      <c r="I1331" s="10" t="inlineStr">
        <is>
          <t>EFECTIVO</t>
        </is>
      </c>
      <c r="J1331" s="8" t="inlineStr">
        <is>
          <t>4309 RODRIGO RAMOS - T02</t>
        </is>
      </c>
    </row>
    <row r="1332">
      <c r="A1332" s="5" t="inlineStr">
        <is>
          <t>CCAJ-SC39/124/2023</t>
        </is>
      </c>
      <c r="B1332" s="6" t="n">
        <v>45001.89635614584</v>
      </c>
      <c r="C1332" s="5" t="inlineStr">
        <is>
          <t>1386 EINAR CHOQUETIJLLA - COBRADOR</t>
        </is>
      </c>
      <c r="D1332" s="7" t="n"/>
      <c r="E1332" s="8" t="n"/>
      <c r="F1332" s="9" t="n">
        <v>44.2</v>
      </c>
      <c r="I1332" s="10" t="inlineStr">
        <is>
          <t>EFECTIVO</t>
        </is>
      </c>
      <c r="J1332" s="8" t="inlineStr">
        <is>
          <t>4309 RODRIGO RAMOS - T03</t>
        </is>
      </c>
    </row>
    <row r="1333">
      <c r="A1333" s="5" t="inlineStr">
        <is>
          <t>CCAJ-SC39/124/2023</t>
        </is>
      </c>
      <c r="B1333" s="6" t="n">
        <v>45001.89635614584</v>
      </c>
      <c r="C1333" s="5" t="inlineStr">
        <is>
          <t>1386 EINAR CHOQUETIJLLA - COBRADOR</t>
        </is>
      </c>
      <c r="D1333" s="7" t="n"/>
      <c r="E1333" s="8" t="n"/>
      <c r="F1333" s="9" t="n">
        <v>4736.5</v>
      </c>
      <c r="I1333" s="10" t="inlineStr">
        <is>
          <t>EFECTIVO</t>
        </is>
      </c>
      <c r="J1333" s="8" t="inlineStr">
        <is>
          <t>4309 RODRIGO RAMOS - T04</t>
        </is>
      </c>
    </row>
    <row r="1334">
      <c r="A1334" s="5" t="inlineStr">
        <is>
          <t>CCAJ-SC39/124/2023</t>
        </is>
      </c>
      <c r="B1334" s="6" t="n">
        <v>45001.89635614584</v>
      </c>
      <c r="C1334" s="5" t="inlineStr">
        <is>
          <t>1386 EINAR CHOQUETIJLLA - COBRADOR</t>
        </is>
      </c>
      <c r="D1334" s="7" t="n"/>
      <c r="E1334" s="8" t="n"/>
      <c r="F1334" s="9" t="n">
        <v>4656.3</v>
      </c>
      <c r="I1334" s="10" t="inlineStr">
        <is>
          <t>EFECTIVO</t>
        </is>
      </c>
      <c r="J1334" s="8" t="inlineStr">
        <is>
          <t>4309 RODRIGO RAMOS - T05</t>
        </is>
      </c>
    </row>
    <row r="1335">
      <c r="A1335" s="5" t="inlineStr">
        <is>
          <t>CCAJ-SC39/124/2023</t>
        </is>
      </c>
      <c r="B1335" s="6" t="n">
        <v>45001.89635614584</v>
      </c>
      <c r="C1335" s="5" t="inlineStr">
        <is>
          <t>1386 EINAR CHOQUETIJLLA - COBRADOR</t>
        </is>
      </c>
      <c r="D1335" s="7" t="n"/>
      <c r="E1335" s="8" t="n"/>
      <c r="F1335" s="9" t="n">
        <v>8723.200000000001</v>
      </c>
      <c r="I1335" s="10" t="inlineStr">
        <is>
          <t>EFECTIVO</t>
        </is>
      </c>
      <c r="J1335" s="8" t="inlineStr">
        <is>
          <t>4309 RODRIGO RAMOS - T06</t>
        </is>
      </c>
    </row>
    <row r="1336">
      <c r="A1336" s="5" t="inlineStr">
        <is>
          <t>CCAJ-SC39/124/2023</t>
        </is>
      </c>
      <c r="B1336" s="6" t="n">
        <v>45001.89635614584</v>
      </c>
      <c r="C1336" s="5" t="inlineStr">
        <is>
          <t>1386 EINAR CHOQUETIJLLA - COBRADOR</t>
        </is>
      </c>
      <c r="D1336" s="7" t="n"/>
      <c r="E1336" s="8" t="n"/>
      <c r="F1336" s="9" t="n">
        <v>6787.8</v>
      </c>
      <c r="I1336" s="10" t="inlineStr">
        <is>
          <t>EFECTIVO</t>
        </is>
      </c>
      <c r="J1336" s="8" t="inlineStr">
        <is>
          <t>4309 RODRIGO RAMOS - T07</t>
        </is>
      </c>
    </row>
    <row r="1337">
      <c r="A1337" s="5" t="inlineStr">
        <is>
          <t>CCAJ-SC39/124/2023</t>
        </is>
      </c>
      <c r="B1337" s="6" t="n">
        <v>45001.89635614584</v>
      </c>
      <c r="C1337" s="5" t="inlineStr">
        <is>
          <t>1386 EINAR CHOQUETIJLLA - COBRADOR</t>
        </is>
      </c>
      <c r="D1337" s="7" t="n"/>
      <c r="E1337" s="8" t="n"/>
      <c r="F1337" s="9" t="n">
        <v>23137.8</v>
      </c>
      <c r="I1337" s="10" t="inlineStr">
        <is>
          <t>EFECTIVO</t>
        </is>
      </c>
      <c r="J1337" s="8" t="inlineStr">
        <is>
          <t>4309 RODRIGO RAMOS - T09</t>
        </is>
      </c>
    </row>
    <row r="1338">
      <c r="A1338" s="5" t="inlineStr">
        <is>
          <t>CCAJ-SC39/124/2023</t>
        </is>
      </c>
      <c r="B1338" s="6" t="n">
        <v>45001.89635614584</v>
      </c>
      <c r="C1338" s="5" t="inlineStr">
        <is>
          <t>1386 EINAR CHOQUETIJLLA - COBRADOR</t>
        </is>
      </c>
      <c r="D1338" s="7" t="n"/>
      <c r="E1338" s="8" t="n"/>
      <c r="F1338" s="9" t="n">
        <v>5353.6</v>
      </c>
      <c r="I1338" s="10" t="inlineStr">
        <is>
          <t>EFECTIVO</t>
        </is>
      </c>
      <c r="J1338" s="8" t="inlineStr">
        <is>
          <t>4309 RODRIGO RAMOS - T10</t>
        </is>
      </c>
    </row>
    <row r="1339">
      <c r="A1339" s="5" t="inlineStr">
        <is>
          <t>CCAJ-SC39/124/2023</t>
        </is>
      </c>
      <c r="B1339" s="6" t="n">
        <v>45001.89635614584</v>
      </c>
      <c r="C1339" s="5" t="inlineStr">
        <is>
          <t>1386 EINAR CHOQUETIJLLA - COBRADOR</t>
        </is>
      </c>
      <c r="D1339" s="7" t="n"/>
      <c r="E1339" s="8" t="n"/>
      <c r="F1339" s="9" t="n">
        <v>7100.3</v>
      </c>
      <c r="I1339" s="10" t="inlineStr">
        <is>
          <t>EFECTIVO</t>
        </is>
      </c>
      <c r="J1339" s="8" t="inlineStr">
        <is>
          <t>4309 RODRIGO RAMOS - T14</t>
        </is>
      </c>
    </row>
    <row r="1340">
      <c r="A1340" s="5" t="inlineStr">
        <is>
          <t>CCAJ-SC39/124/2023</t>
        </is>
      </c>
      <c r="B1340" s="6" t="n">
        <v>45001.89635614584</v>
      </c>
      <c r="C1340" s="5" t="inlineStr">
        <is>
          <t>1386 EINAR CHOQUETIJLLA - COBRADOR</t>
        </is>
      </c>
      <c r="D1340" s="7" t="n"/>
      <c r="E1340" s="8" t="n"/>
      <c r="F1340" s="9" t="n">
        <v>3738</v>
      </c>
      <c r="I1340" s="10" t="inlineStr">
        <is>
          <t>EFECTIVO</t>
        </is>
      </c>
      <c r="J1340" s="8" t="inlineStr">
        <is>
          <t>4309 RODRIGO RAMOS - T15</t>
        </is>
      </c>
    </row>
    <row r="1341">
      <c r="A1341" s="5" t="inlineStr">
        <is>
          <t>CCAJ-SC39/124/2023</t>
        </is>
      </c>
      <c r="B1341" s="6" t="n">
        <v>45001.89635614584</v>
      </c>
      <c r="C1341" s="5" t="inlineStr">
        <is>
          <t>1386 EINAR CHOQUETIJLLA - COBRADOR</t>
        </is>
      </c>
      <c r="D1341" s="7" t="n"/>
      <c r="E1341" s="8" t="n"/>
      <c r="F1341" s="9" t="n">
        <v>5633.5</v>
      </c>
      <c r="I1341" s="10" t="inlineStr">
        <is>
          <t>EFECTIVO</t>
        </is>
      </c>
      <c r="J1341" s="8" t="inlineStr">
        <is>
          <t>4309 RODRIGO RAMOS - T16</t>
        </is>
      </c>
    </row>
    <row r="1342">
      <c r="A1342" s="5" t="inlineStr">
        <is>
          <t>CCAJ-SC39/124/2023</t>
        </is>
      </c>
      <c r="B1342" s="6" t="n">
        <v>45001.89635614584</v>
      </c>
      <c r="C1342" s="5" t="inlineStr">
        <is>
          <t>1386 EINAR CHOQUETIJLLA - COBRADOR</t>
        </is>
      </c>
      <c r="D1342" s="7" t="n"/>
      <c r="E1342" s="8" t="n"/>
      <c r="F1342" s="9" t="n">
        <v>8047.3</v>
      </c>
      <c r="I1342" s="10" t="inlineStr">
        <is>
          <t>EFECTIVO</t>
        </is>
      </c>
      <c r="J1342" s="8" t="inlineStr">
        <is>
          <t>4309 RODRIGO RAMOS - T17</t>
        </is>
      </c>
    </row>
    <row r="1343">
      <c r="A1343" s="5" t="inlineStr">
        <is>
          <t>CCAJ-SC39/124/2023</t>
        </is>
      </c>
      <c r="B1343" s="6" t="n">
        <v>45001.89635614584</v>
      </c>
      <c r="C1343" s="5" t="inlineStr">
        <is>
          <t>1386 EINAR CHOQUETIJLLA - COBRADOR</t>
        </is>
      </c>
      <c r="D1343" s="7" t="n"/>
      <c r="E1343" s="8" t="n"/>
      <c r="F1343" s="9" t="n">
        <v>9212.5</v>
      </c>
      <c r="I1343" s="10" t="inlineStr">
        <is>
          <t>EFECTIVO</t>
        </is>
      </c>
      <c r="J1343" s="8" t="inlineStr">
        <is>
          <t>4309 RODRIGO RAMOS - T21</t>
        </is>
      </c>
    </row>
    <row r="1344">
      <c r="A1344" s="5" t="inlineStr">
        <is>
          <t>CCAJ-SC39/124/2023</t>
        </is>
      </c>
      <c r="B1344" s="6" t="n">
        <v>45001.89635614584</v>
      </c>
      <c r="C1344" s="5" t="inlineStr">
        <is>
          <t>1386 EINAR CHOQUETIJLLA - COBRADOR</t>
        </is>
      </c>
      <c r="D1344" s="7" t="n"/>
      <c r="E1344" s="8" t="n"/>
      <c r="F1344" s="9" t="n">
        <v>28815.5</v>
      </c>
      <c r="I1344" s="10" t="inlineStr">
        <is>
          <t>EFECTIVO</t>
        </is>
      </c>
      <c r="J1344" s="8" t="inlineStr">
        <is>
          <t>4309 RODRIGO RAMOS - T22</t>
        </is>
      </c>
    </row>
    <row r="1345">
      <c r="A1345" s="24" t="inlineStr">
        <is>
          <t>SAP</t>
        </is>
      </c>
      <c r="B1345" s="6" t="n"/>
      <c r="C1345" s="5" t="n"/>
      <c r="D1345" s="20">
        <f>279990.65+696</f>
        <v/>
      </c>
      <c r="E1345" s="8" t="n"/>
      <c r="F1345" s="12">
        <f>SUM(F1290:G1344)</f>
        <v/>
      </c>
      <c r="G1345" s="9" t="n"/>
      <c r="I1345" s="10" t="n"/>
      <c r="J1345" s="8" t="n"/>
    </row>
    <row r="1346">
      <c r="A1346" s="85" t="inlineStr">
        <is>
          <t>RECORTE SAP</t>
        </is>
      </c>
      <c r="B1346" s="91" t="n"/>
      <c r="C1346" s="92" t="n"/>
      <c r="D1346" s="86" t="inlineStr">
        <is>
          <t>COMPROBANTES MN</t>
        </is>
      </c>
      <c r="E1346" s="91" t="n"/>
      <c r="F1346" s="92" t="n"/>
      <c r="G1346" s="9" t="n"/>
      <c r="I1346" s="10" t="n"/>
      <c r="J1346" s="8" t="n"/>
    </row>
    <row r="1347">
      <c r="A1347" s="13" t="inlineStr">
        <is>
          <t>CIERRE DE CAJA</t>
        </is>
      </c>
      <c r="B1347" s="13" t="inlineStr">
        <is>
          <t>FECHA</t>
        </is>
      </c>
      <c r="C1347" s="13" t="inlineStr">
        <is>
          <t>IMPORTE</t>
        </is>
      </c>
      <c r="D1347" s="13" t="inlineStr">
        <is>
          <t>DOC CAJA-ETV</t>
        </is>
      </c>
      <c r="E1347" s="13" t="inlineStr">
        <is>
          <t>DOC ETV-BANCO</t>
        </is>
      </c>
      <c r="F1347" s="13" t="inlineStr">
        <is>
          <t>COMPENSACION</t>
        </is>
      </c>
      <c r="G1347" s="9" t="n"/>
      <c r="I1347" s="10" t="n"/>
      <c r="J1347" s="8" t="n"/>
    </row>
    <row r="1348" ht="15.75" customHeight="1">
      <c r="D1348" s="37" t="n"/>
      <c r="E1348" s="37" t="n"/>
      <c r="F1348" s="33" t="n"/>
      <c r="G1348" s="9" t="n"/>
      <c r="I1348" s="10" t="n"/>
      <c r="J1348" s="8" t="n"/>
    </row>
    <row r="1349">
      <c r="A1349" s="85" t="inlineStr">
        <is>
          <t>RECORTE SAP</t>
        </is>
      </c>
      <c r="B1349" s="91" t="n"/>
      <c r="C1349" s="92" t="n"/>
      <c r="D1349" s="86" t="inlineStr">
        <is>
          <t>COMPROBANTES ME</t>
        </is>
      </c>
      <c r="E1349" s="91" t="n"/>
      <c r="F1349" s="92" t="n"/>
      <c r="G1349" s="9" t="n"/>
      <c r="I1349" s="10" t="n"/>
      <c r="J1349" s="8" t="n"/>
    </row>
    <row r="1350">
      <c r="A1350" s="13" t="inlineStr">
        <is>
          <t>CIERRE DE CAJA</t>
        </is>
      </c>
      <c r="B1350" s="13" t="inlineStr">
        <is>
          <t>FECHA</t>
        </is>
      </c>
      <c r="C1350" s="13" t="inlineStr">
        <is>
          <t>IMPORTE</t>
        </is>
      </c>
      <c r="D1350" s="13" t="inlineStr">
        <is>
          <t>DOC CAJA-ETV</t>
        </is>
      </c>
      <c r="E1350" s="13" t="inlineStr">
        <is>
          <t>DOC ETV-BANCO</t>
        </is>
      </c>
      <c r="F1350" s="13" t="inlineStr">
        <is>
          <t>COMPENSACION</t>
        </is>
      </c>
      <c r="G1350" s="9" t="n"/>
      <c r="I1350" s="10" t="n"/>
      <c r="J1350" s="8" t="n"/>
    </row>
    <row r="1351" ht="15.75" customHeight="1">
      <c r="A1351" s="24" t="n"/>
      <c r="B1351" s="6" t="n"/>
      <c r="C1351" s="5" t="n"/>
      <c r="D1351" s="37" t="n"/>
      <c r="E1351" s="37" t="n"/>
      <c r="F1351" s="33" t="n"/>
      <c r="G1351" s="9" t="n"/>
      <c r="I1351" s="10" t="n"/>
      <c r="J1351" s="8" t="n"/>
    </row>
  </sheetData>
  <mergeCells count="144">
    <mergeCell ref="F963:H963"/>
    <mergeCell ref="I963:I964"/>
    <mergeCell ref="J963:J964"/>
    <mergeCell ref="A963:A964"/>
    <mergeCell ref="B963:B964"/>
    <mergeCell ref="C963:C964"/>
    <mergeCell ref="D963:D964"/>
    <mergeCell ref="E963:E964"/>
    <mergeCell ref="A1181:A1182"/>
    <mergeCell ref="B1181:B1182"/>
    <mergeCell ref="C1181:C1182"/>
    <mergeCell ref="D1181:D1182"/>
    <mergeCell ref="E1181:E1182"/>
    <mergeCell ref="F1181:H1181"/>
    <mergeCell ref="I1181:I1182"/>
    <mergeCell ref="J1181:J1182"/>
    <mergeCell ref="F1069:H1069"/>
    <mergeCell ref="I1069:I1070"/>
    <mergeCell ref="J1069:J1070"/>
    <mergeCell ref="A1069:A1070"/>
    <mergeCell ref="A1175:C1175"/>
    <mergeCell ref="D1175:F1175"/>
    <mergeCell ref="J584:J585"/>
    <mergeCell ref="A584:A585"/>
    <mergeCell ref="B584:B585"/>
    <mergeCell ref="C584:C585"/>
    <mergeCell ref="D584:D585"/>
    <mergeCell ref="E584:E585"/>
    <mergeCell ref="F584:H584"/>
    <mergeCell ref="I584:I585"/>
    <mergeCell ref="I656:I657"/>
    <mergeCell ref="J656:J657"/>
    <mergeCell ref="A656:A657"/>
    <mergeCell ref="B656:B657"/>
    <mergeCell ref="C656:C657"/>
    <mergeCell ref="D656:D657"/>
    <mergeCell ref="E656:E657"/>
    <mergeCell ref="F656:H656"/>
    <mergeCell ref="I209:I210"/>
    <mergeCell ref="J209:J210"/>
    <mergeCell ref="A209:A210"/>
    <mergeCell ref="B209:B210"/>
    <mergeCell ref="C209:C210"/>
    <mergeCell ref="D209:D210"/>
    <mergeCell ref="E209:E210"/>
    <mergeCell ref="F209:H209"/>
    <mergeCell ref="F137:H137"/>
    <mergeCell ref="I137:I138"/>
    <mergeCell ref="J137:J138"/>
    <mergeCell ref="A137:A138"/>
    <mergeCell ref="B137:B138"/>
    <mergeCell ref="C137:C138"/>
    <mergeCell ref="D137:D138"/>
    <mergeCell ref="I3:I4"/>
    <mergeCell ref="J3:J4"/>
    <mergeCell ref="A3:A4"/>
    <mergeCell ref="B3:B4"/>
    <mergeCell ref="C3:C4"/>
    <mergeCell ref="D3:D4"/>
    <mergeCell ref="E3:E4"/>
    <mergeCell ref="F3:H3"/>
    <mergeCell ref="E137:E138"/>
    <mergeCell ref="I265:I266"/>
    <mergeCell ref="J265:J266"/>
    <mergeCell ref="A265:A266"/>
    <mergeCell ref="B265:B266"/>
    <mergeCell ref="C265:C266"/>
    <mergeCell ref="D265:D266"/>
    <mergeCell ref="E265:E266"/>
    <mergeCell ref="F265:H265"/>
    <mergeCell ref="I372:I373"/>
    <mergeCell ref="J372:J373"/>
    <mergeCell ref="A372:A373"/>
    <mergeCell ref="B372:B373"/>
    <mergeCell ref="C372:C373"/>
    <mergeCell ref="D372:D373"/>
    <mergeCell ref="E372:E373"/>
    <mergeCell ref="F372:H372"/>
    <mergeCell ref="I501:I502"/>
    <mergeCell ref="J501:J502"/>
    <mergeCell ref="A501:A502"/>
    <mergeCell ref="B501:B502"/>
    <mergeCell ref="C501:C502"/>
    <mergeCell ref="D501:D502"/>
    <mergeCell ref="E501:E502"/>
    <mergeCell ref="F501:H501"/>
    <mergeCell ref="J401:J402"/>
    <mergeCell ref="A401:A402"/>
    <mergeCell ref="B401:B402"/>
    <mergeCell ref="C401:C402"/>
    <mergeCell ref="D401:D402"/>
    <mergeCell ref="E401:E402"/>
    <mergeCell ref="F401:H401"/>
    <mergeCell ref="I401:I402"/>
    <mergeCell ref="I755:I756"/>
    <mergeCell ref="J755:J756"/>
    <mergeCell ref="A896:A897"/>
    <mergeCell ref="B896:B897"/>
    <mergeCell ref="C896:C897"/>
    <mergeCell ref="D896:D897"/>
    <mergeCell ref="E896:E897"/>
    <mergeCell ref="F896:H896"/>
    <mergeCell ref="I896:I897"/>
    <mergeCell ref="J896:J897"/>
    <mergeCell ref="A755:A756"/>
    <mergeCell ref="B755:B756"/>
    <mergeCell ref="C755:C756"/>
    <mergeCell ref="D755:D756"/>
    <mergeCell ref="E755:E756"/>
    <mergeCell ref="F755:H755"/>
    <mergeCell ref="A1191:C1191"/>
    <mergeCell ref="D1191:F1191"/>
    <mergeCell ref="A1265:C1265"/>
    <mergeCell ref="D1265:F1265"/>
    <mergeCell ref="B1069:B1070"/>
    <mergeCell ref="C1069:C1070"/>
    <mergeCell ref="D1069:D1070"/>
    <mergeCell ref="E1069:E1070"/>
    <mergeCell ref="A1082:C1082"/>
    <mergeCell ref="D1082:F1082"/>
    <mergeCell ref="A1172:C1172"/>
    <mergeCell ref="D1172:F1172"/>
    <mergeCell ref="A1085:C1085"/>
    <mergeCell ref="D1085:F1085"/>
    <mergeCell ref="A1188:C1188"/>
    <mergeCell ref="D1188:F1188"/>
    <mergeCell ref="A1262:C1262"/>
    <mergeCell ref="D1262:F1262"/>
    <mergeCell ref="A1283:C1283"/>
    <mergeCell ref="D1283:F1283"/>
    <mergeCell ref="A1286:C1286"/>
    <mergeCell ref="D1286:F1286"/>
    <mergeCell ref="I1271:I1272"/>
    <mergeCell ref="J1271:J1272"/>
    <mergeCell ref="A1346:C1346"/>
    <mergeCell ref="D1346:F1346"/>
    <mergeCell ref="A1349:C1349"/>
    <mergeCell ref="D1349:F1349"/>
    <mergeCell ref="A1271:A1272"/>
    <mergeCell ref="B1271:B1272"/>
    <mergeCell ref="C1271:C1272"/>
    <mergeCell ref="D1271:D1272"/>
    <mergeCell ref="E1271:E1272"/>
    <mergeCell ref="F1271:H127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60"/>
  <sheetViews>
    <sheetView topLeftCell="A166" workbookViewId="0">
      <selection activeCell="D131" sqref="D131:E13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CCAJ-SC65/46/23</t>
        </is>
      </c>
      <c r="B5" s="6" t="n">
        <v>44985.96655545139</v>
      </c>
      <c r="C5" s="5" t="inlineStr">
        <is>
          <t>5019 JOAQUIN CAMPERO SALAZAR</t>
        </is>
      </c>
      <c r="D5" s="7" t="n"/>
      <c r="E5" s="8" t="n"/>
      <c r="F5" s="9" t="n">
        <v>2333.04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CCAJ-SC65/46/23</t>
        </is>
      </c>
      <c r="B6" s="6" t="n">
        <v>44985.96655545139</v>
      </c>
      <c r="C6" s="5" t="inlineStr">
        <is>
          <t>5019 JOAQUIN CAMPERO SALAZAR</t>
        </is>
      </c>
      <c r="D6" s="7" t="n"/>
      <c r="E6" s="8" t="n"/>
      <c r="H6" s="9" t="n">
        <v>477.5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8" t="n">
        <v>112847506</v>
      </c>
      <c r="E8" s="15" t="n">
        <v>112847881</v>
      </c>
      <c r="H8" s="9" t="n"/>
      <c r="I8" s="10" t="n"/>
      <c r="J8" s="5" t="n"/>
    </row>
    <row r="9">
      <c r="D9" s="19" t="inlineStr">
        <is>
          <t>BOOT</t>
        </is>
      </c>
      <c r="E9" s="8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01/03/2023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90" t="inlineStr">
        <is>
          <t>Cierre Caja</t>
        </is>
      </c>
      <c r="B13" s="90" t="inlineStr">
        <is>
          <t>Fecha</t>
        </is>
      </c>
      <c r="C13" s="90" t="inlineStr">
        <is>
          <t>Cajero</t>
        </is>
      </c>
      <c r="D13" s="90" t="inlineStr">
        <is>
          <t>Nro Voucher</t>
        </is>
      </c>
      <c r="E13" s="90" t="inlineStr">
        <is>
          <t>Nro Cuenta</t>
        </is>
      </c>
      <c r="F13" s="90" t="inlineStr">
        <is>
          <t>Tipo Ingreso</t>
        </is>
      </c>
      <c r="G13" s="91" t="n"/>
      <c r="H13" s="92" t="n"/>
      <c r="I13" s="90" t="inlineStr">
        <is>
          <t>TIPO DE INGRESO</t>
        </is>
      </c>
      <c r="J13" s="90" t="inlineStr">
        <is>
          <t>Cobrador</t>
        </is>
      </c>
    </row>
    <row r="14">
      <c r="A14" s="93" t="n"/>
      <c r="B14" s="93" t="n"/>
      <c r="C14" s="93" t="n"/>
      <c r="D14" s="93" t="n"/>
      <c r="E14" s="93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93" t="n"/>
      <c r="J14" s="93" t="n"/>
    </row>
    <row r="15">
      <c r="A15" s="5" t="inlineStr">
        <is>
          <t>CCAJ-SC65/47/23</t>
        </is>
      </c>
      <c r="B15" s="6" t="n">
        <v>44986.81419810185</v>
      </c>
      <c r="C15" s="5" t="inlineStr">
        <is>
          <t>5019 JOAQUIN CAMPERO SALAZAR</t>
        </is>
      </c>
      <c r="D15" s="7" t="n"/>
      <c r="E15" s="8" t="n"/>
      <c r="F15" s="9" t="n">
        <v>166.28</v>
      </c>
      <c r="I15" s="10" t="inlineStr">
        <is>
          <t>EFECTIVO</t>
        </is>
      </c>
      <c r="J15" s="5" t="inlineStr">
        <is>
          <t>5019 JOAQUIN CAMPERO SALAZAR</t>
        </is>
      </c>
    </row>
    <row r="16">
      <c r="A16" s="5" t="inlineStr">
        <is>
          <t>CCAJ-SC65/47/23</t>
        </is>
      </c>
      <c r="B16" s="6" t="n">
        <v>44986.81419810185</v>
      </c>
      <c r="C16" s="5" t="inlineStr">
        <is>
          <t>5019 JOAQUIN CAMPERO SALAZAR</t>
        </is>
      </c>
      <c r="D16" s="7" t="n"/>
      <c r="E16" s="8" t="n"/>
      <c r="H16" s="9" t="n">
        <v>52.26</v>
      </c>
      <c r="I16" s="5" t="inlineStr">
        <is>
          <t>TARJETA DE DÉBITO/CRÉDITO</t>
        </is>
      </c>
      <c r="J16" s="5" t="inlineStr">
        <is>
          <t>5019 JOAQUIN CAMPERO SALAZAR</t>
        </is>
      </c>
    </row>
    <row r="17">
      <c r="A17" s="11" t="inlineStr">
        <is>
          <t>SAP</t>
        </is>
      </c>
      <c r="B17" s="3" t="n"/>
      <c r="C17" s="3" t="n"/>
      <c r="D17" s="7" t="n"/>
      <c r="E17" s="8" t="n"/>
      <c r="H17" s="9" t="n"/>
      <c r="I17" s="10" t="n"/>
      <c r="J17" s="5" t="n"/>
    </row>
    <row r="18" ht="15.75" customHeight="1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  <c r="D18" s="32" t="inlineStr">
        <is>
          <t>112851422</t>
        </is>
      </c>
      <c r="E18" s="15" t="n">
        <v>112851491</v>
      </c>
      <c r="H18" s="9" t="n"/>
      <c r="I18" s="10" t="n"/>
      <c r="J18" s="5" t="n"/>
    </row>
    <row r="19" ht="15.75" customHeight="1">
      <c r="A19" s="5" t="n"/>
      <c r="B19" s="6" t="n"/>
      <c r="C19" s="5" t="n"/>
      <c r="D19" s="38" t="n">
        <v>112851382</v>
      </c>
      <c r="E19" s="41" t="inlineStr">
        <is>
          <t>REV</t>
        </is>
      </c>
      <c r="H19" s="9" t="n"/>
      <c r="I19" s="10" t="n"/>
      <c r="J19" s="5" t="n"/>
    </row>
    <row r="20"/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02/03/2023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90" t="inlineStr">
        <is>
          <t>Cierre Caja</t>
        </is>
      </c>
      <c r="B23" s="90" t="inlineStr">
        <is>
          <t>Fecha</t>
        </is>
      </c>
      <c r="C23" s="90" t="inlineStr">
        <is>
          <t>Cajero</t>
        </is>
      </c>
      <c r="D23" s="90" t="inlineStr">
        <is>
          <t>Nro Voucher</t>
        </is>
      </c>
      <c r="E23" s="90" t="inlineStr">
        <is>
          <t>Nro Cuenta</t>
        </is>
      </c>
      <c r="F23" s="90" t="inlineStr">
        <is>
          <t>Tipo Ingreso</t>
        </is>
      </c>
      <c r="G23" s="91" t="n"/>
      <c r="H23" s="92" t="n"/>
      <c r="I23" s="90" t="inlineStr">
        <is>
          <t>TIPO DE INGRESO</t>
        </is>
      </c>
      <c r="J23" s="90" t="inlineStr">
        <is>
          <t>Cobrador</t>
        </is>
      </c>
    </row>
    <row r="24">
      <c r="A24" s="93" t="n"/>
      <c r="B24" s="93" t="n"/>
      <c r="C24" s="93" t="n"/>
      <c r="D24" s="93" t="n"/>
      <c r="E24" s="93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93" t="n"/>
      <c r="J24" s="93" t="n"/>
    </row>
    <row r="25">
      <c r="A25" s="5" t="inlineStr">
        <is>
          <t>CCAJ-SC65/48/23</t>
        </is>
      </c>
      <c r="B25" s="6" t="n">
        <v>44987.78962619213</v>
      </c>
      <c r="C25" s="5" t="inlineStr">
        <is>
          <t>5019 JOAQUIN CAMPERO SALAZAR</t>
        </is>
      </c>
      <c r="D25" s="7" t="n"/>
      <c r="E25" s="8" t="n"/>
      <c r="F25" s="9" t="n">
        <v>1388.08</v>
      </c>
      <c r="I25" s="10" t="inlineStr">
        <is>
          <t>EFECTIVO</t>
        </is>
      </c>
      <c r="J25" s="5" t="inlineStr">
        <is>
          <t>5019 JOAQUIN CAMPERO SALAZAR</t>
        </is>
      </c>
    </row>
    <row r="26">
      <c r="A26" s="5" t="inlineStr">
        <is>
          <t>CCAJ-SC65/48/23</t>
        </is>
      </c>
      <c r="B26" s="6" t="n">
        <v>44987.78962619213</v>
      </c>
      <c r="C26" s="5" t="inlineStr">
        <is>
          <t>5019 JOAQUIN CAMPERO SALAZAR</t>
        </is>
      </c>
      <c r="D26" s="7" t="n"/>
      <c r="E26" s="8" t="n"/>
      <c r="H26" s="9" t="n">
        <v>126.5</v>
      </c>
      <c r="I26" s="5" t="inlineStr">
        <is>
          <t>TARJETA DE DÉBITO/CRÉDI</t>
        </is>
      </c>
      <c r="J26" s="5" t="inlineStr">
        <is>
          <t>5019 JOAQUIN CAMPERO SALAZAR</t>
        </is>
      </c>
    </row>
    <row r="27">
      <c r="A27" s="5" t="inlineStr">
        <is>
          <t>CCAJ-SC65/48/23</t>
        </is>
      </c>
      <c r="B27" s="6" t="n">
        <v>44987.78962619213</v>
      </c>
      <c r="C27" s="5" t="inlineStr">
        <is>
          <t>5019 JOAQUIN CAMPERO SALAZAR</t>
        </is>
      </c>
      <c r="D27" s="7" t="n"/>
      <c r="E27" s="8" t="n"/>
      <c r="H27" s="9" t="n">
        <v>139.7</v>
      </c>
      <c r="I27" s="10" t="inlineStr">
        <is>
          <t>CÓDIGO QR</t>
        </is>
      </c>
      <c r="J27" s="5" t="inlineStr">
        <is>
          <t>5019 JOAQUIN CAMPERO SALAZAR</t>
        </is>
      </c>
    </row>
    <row r="28">
      <c r="A28" s="11" t="inlineStr">
        <is>
          <t>SAP</t>
        </is>
      </c>
      <c r="B28" s="3" t="n"/>
      <c r="C28" s="3" t="n"/>
      <c r="D28" s="7" t="n"/>
      <c r="E28" s="8" t="n"/>
      <c r="H28" s="9" t="n"/>
      <c r="I28" s="10" t="n"/>
      <c r="J28" s="5" t="n"/>
    </row>
    <row r="29" ht="15.75" customHeight="1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  <c r="D29" s="32" t="inlineStr">
        <is>
          <t>112862281</t>
        </is>
      </c>
      <c r="E29" s="15" t="n">
        <v>112862463</v>
      </c>
      <c r="H29" s="9" t="n"/>
      <c r="I29" s="10" t="n"/>
      <c r="J29" s="5" t="n"/>
    </row>
    <row r="30"/>
    <row r="31"/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03/03/2023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90" t="inlineStr">
        <is>
          <t>Cierre Caja</t>
        </is>
      </c>
      <c r="B34" s="90" t="inlineStr">
        <is>
          <t>Fecha</t>
        </is>
      </c>
      <c r="C34" s="90" t="inlineStr">
        <is>
          <t>Cajero</t>
        </is>
      </c>
      <c r="D34" s="90" t="inlineStr">
        <is>
          <t>Nro Voucher</t>
        </is>
      </c>
      <c r="E34" s="90" t="inlineStr">
        <is>
          <t>Nro Cuenta</t>
        </is>
      </c>
      <c r="F34" s="90" t="inlineStr">
        <is>
          <t>Tipo Ingreso</t>
        </is>
      </c>
      <c r="G34" s="91" t="n"/>
      <c r="H34" s="92" t="n"/>
      <c r="I34" s="90" t="inlineStr">
        <is>
          <t>TIPO DE INGRESO</t>
        </is>
      </c>
      <c r="J34" s="90" t="inlineStr">
        <is>
          <t>Cobrador</t>
        </is>
      </c>
    </row>
    <row r="35">
      <c r="A35" s="93" t="n"/>
      <c r="B35" s="93" t="n"/>
      <c r="C35" s="93" t="n"/>
      <c r="D35" s="93" t="n"/>
      <c r="E35" s="93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93" t="n"/>
      <c r="J35" s="93" t="n"/>
    </row>
    <row r="36">
      <c r="A36" s="5" t="inlineStr">
        <is>
          <t>CCAJ-SC65/49/23</t>
        </is>
      </c>
      <c r="B36" s="6" t="n">
        <v>44988.79659519676</v>
      </c>
      <c r="C36" s="5" t="inlineStr">
        <is>
          <t>5019 JOAQUIN CAMPERO SALAZAR</t>
        </is>
      </c>
      <c r="D36" s="7" t="n"/>
      <c r="E36" s="8" t="n"/>
      <c r="F36" s="9" t="n">
        <v>2498.13</v>
      </c>
      <c r="I36" s="10" t="inlineStr">
        <is>
          <t>EFECTIVO</t>
        </is>
      </c>
      <c r="J36" s="5" t="inlineStr">
        <is>
          <t>5019 JOAQUIN CAMPERO SALAZAR</t>
        </is>
      </c>
    </row>
    <row r="37">
      <c r="A37" s="5" t="inlineStr">
        <is>
          <t>CCAJ-SC65/49/23</t>
        </is>
      </c>
      <c r="B37" s="6" t="n">
        <v>44988.79659519676</v>
      </c>
      <c r="C37" s="5" t="inlineStr">
        <is>
          <t>5019 JOAQUIN CAMPERO SALAZAR</t>
        </is>
      </c>
      <c r="D37" s="7" t="n"/>
      <c r="E37" s="8" t="n"/>
      <c r="H37" s="9" t="n">
        <v>70.5</v>
      </c>
      <c r="I37" s="5" t="inlineStr">
        <is>
          <t>TARJETA DE DÉBITO/CRÉDITO</t>
        </is>
      </c>
      <c r="J37" s="5" t="inlineStr">
        <is>
          <t>5019 JOAQUIN CAMPERO SALAZAR</t>
        </is>
      </c>
    </row>
    <row r="38">
      <c r="A38" s="5" t="inlineStr">
        <is>
          <t>CCAJ-SC65/49/23</t>
        </is>
      </c>
      <c r="B38" s="6" t="n">
        <v>44988.79659519676</v>
      </c>
      <c r="C38" s="5" t="inlineStr">
        <is>
          <t>5019 JOAQUIN CAMPERO SALAZAR</t>
        </is>
      </c>
      <c r="D38" s="7" t="n"/>
      <c r="E38" s="8" t="n"/>
      <c r="H38" s="9" t="n">
        <v>61</v>
      </c>
      <c r="I38" s="10" t="inlineStr">
        <is>
          <t>CÓDIGO QR</t>
        </is>
      </c>
      <c r="J38" s="5" t="inlineStr">
        <is>
          <t>5019 JOAQUIN CAMPERO SALAZAR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H39" s="9" t="n"/>
      <c r="I39" s="10" t="n"/>
      <c r="J39" s="5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32" t="inlineStr">
        <is>
          <t>112862280</t>
        </is>
      </c>
      <c r="E40" s="15" t="n">
        <v>112862465</v>
      </c>
      <c r="H40" s="9" t="n"/>
      <c r="I40" s="10" t="n"/>
      <c r="J40" s="5" t="n"/>
    </row>
    <row r="41">
      <c r="A41" s="5" t="n"/>
      <c r="B41" s="6" t="n"/>
      <c r="C41" s="5" t="n"/>
      <c r="F41" s="9" t="n"/>
      <c r="I41" s="10" t="n"/>
      <c r="J41" s="5" t="n"/>
    </row>
    <row r="42">
      <c r="A42" s="5" t="n"/>
      <c r="B42" s="6" t="n"/>
      <c r="C42" s="5" t="n"/>
      <c r="D42" s="7" t="n"/>
      <c r="E42" s="8" t="n"/>
      <c r="F42" s="9" t="n"/>
      <c r="I42" s="10" t="n"/>
      <c r="J42" s="5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04/03/2023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90" t="inlineStr">
        <is>
          <t>Cierre Caja</t>
        </is>
      </c>
      <c r="B45" s="90" t="inlineStr">
        <is>
          <t>Fecha</t>
        </is>
      </c>
      <c r="C45" s="90" t="inlineStr">
        <is>
          <t>Cajero</t>
        </is>
      </c>
      <c r="D45" s="90" t="inlineStr">
        <is>
          <t>Nro Voucher</t>
        </is>
      </c>
      <c r="E45" s="90" t="inlineStr">
        <is>
          <t>Nro Cuenta</t>
        </is>
      </c>
      <c r="F45" s="90" t="inlineStr">
        <is>
          <t>Tipo Ingreso</t>
        </is>
      </c>
      <c r="G45" s="91" t="n"/>
      <c r="H45" s="92" t="n"/>
      <c r="I45" s="90" t="inlineStr">
        <is>
          <t>TIPO DE INGRESO</t>
        </is>
      </c>
      <c r="J45" s="90" t="inlineStr">
        <is>
          <t>Cobrador</t>
        </is>
      </c>
    </row>
    <row r="46">
      <c r="A46" s="93" t="n"/>
      <c r="B46" s="93" t="n"/>
      <c r="C46" s="93" t="n"/>
      <c r="D46" s="93" t="n"/>
      <c r="E46" s="93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93" t="n"/>
      <c r="J46" s="93" t="n"/>
    </row>
    <row r="47">
      <c r="A47" s="5" t="inlineStr">
        <is>
          <t>CCAJ-SC65/50/23</t>
        </is>
      </c>
      <c r="B47" s="6" t="n">
        <v>44989.58584569445</v>
      </c>
      <c r="C47" s="5" t="inlineStr">
        <is>
          <t>5019 JOAQUIN CAMPERO SALAZAR</t>
        </is>
      </c>
      <c r="D47" s="7" t="n"/>
      <c r="E47" s="8" t="n"/>
      <c r="F47" s="9" t="n">
        <v>529.14</v>
      </c>
      <c r="I47" s="10" t="inlineStr">
        <is>
          <t>EFECTIVO</t>
        </is>
      </c>
      <c r="J47" s="5" t="inlineStr">
        <is>
          <t>5019 JOAQUIN CAMPERO SALAZAR</t>
        </is>
      </c>
    </row>
    <row r="48">
      <c r="A48" s="5" t="inlineStr">
        <is>
          <t>CCAJ-SC65/50/23</t>
        </is>
      </c>
      <c r="B48" s="6" t="n">
        <v>44989.58584569445</v>
      </c>
      <c r="C48" s="5" t="inlineStr">
        <is>
          <t>5019 JOAQUIN CAMPERO SALAZAR</t>
        </is>
      </c>
      <c r="D48" s="7" t="n"/>
      <c r="E48" s="8" t="n"/>
      <c r="H48" s="9" t="n">
        <v>147</v>
      </c>
      <c r="I48" s="5" t="inlineStr">
        <is>
          <t>TARJETA DE DÉBITO/CRÉDITO</t>
        </is>
      </c>
      <c r="J48" s="5" t="inlineStr">
        <is>
          <t>5019 JOAQUIN CAMPERO SALAZAR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32" t="inlineStr">
        <is>
          <t>112863726</t>
        </is>
      </c>
      <c r="E50" s="15" t="n">
        <v>112863823</v>
      </c>
      <c r="H50" s="9" t="n"/>
      <c r="I50" s="10" t="n"/>
      <c r="J50" s="5" t="n"/>
    </row>
    <row r="51">
      <c r="A51" s="5" t="n"/>
      <c r="B51" s="6" t="n"/>
      <c r="C51" s="5" t="n"/>
      <c r="F51" s="9" t="n"/>
      <c r="I51" s="10" t="n"/>
      <c r="J51" s="5" t="n"/>
    </row>
    <row r="52"/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90" t="inlineStr">
        <is>
          <t>Cierre Caja</t>
        </is>
      </c>
      <c r="B55" s="90" t="inlineStr">
        <is>
          <t>Fecha</t>
        </is>
      </c>
      <c r="C55" s="90" t="inlineStr">
        <is>
          <t>Cajero</t>
        </is>
      </c>
      <c r="D55" s="90" t="inlineStr">
        <is>
          <t>Nro Voucher</t>
        </is>
      </c>
      <c r="E55" s="90" t="inlineStr">
        <is>
          <t>Nro Cuenta</t>
        </is>
      </c>
      <c r="F55" s="90" t="inlineStr">
        <is>
          <t>Tipo Ingreso</t>
        </is>
      </c>
      <c r="G55" s="91" t="n"/>
      <c r="H55" s="92" t="n"/>
      <c r="I55" s="90" t="inlineStr">
        <is>
          <t>TIPO DE INGRESO</t>
        </is>
      </c>
      <c r="J55" s="90" t="inlineStr">
        <is>
          <t>Cobrador</t>
        </is>
      </c>
    </row>
    <row r="56">
      <c r="A56" s="93" t="n"/>
      <c r="B56" s="93" t="n"/>
      <c r="C56" s="93" t="n"/>
      <c r="D56" s="93" t="n"/>
      <c r="E56" s="93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93" t="n"/>
      <c r="J56" s="93" t="n"/>
    </row>
    <row r="57">
      <c r="A57" s="5" t="inlineStr">
        <is>
          <t>CCAJ-SC65/51/23</t>
        </is>
      </c>
      <c r="B57" s="6" t="n">
        <v>44991.80180582176</v>
      </c>
      <c r="C57" s="5" t="inlineStr">
        <is>
          <t>5019 JOAQUIN CAMPERO SALAZAR</t>
        </is>
      </c>
      <c r="D57" s="7" t="n"/>
      <c r="E57" s="8" t="n"/>
      <c r="F57" s="9" t="n">
        <v>392.71</v>
      </c>
      <c r="I57" s="10" t="inlineStr">
        <is>
          <t>EFECTIVO</t>
        </is>
      </c>
      <c r="J57" s="5" t="inlineStr">
        <is>
          <t>5019 JOAQUIN CAMPERO SALAZAR</t>
        </is>
      </c>
    </row>
    <row r="58">
      <c r="A58" s="5" t="inlineStr">
        <is>
          <t>CCAJ-SC65/51/23</t>
        </is>
      </c>
      <c r="B58" s="6" t="n">
        <v>44991.80180582176</v>
      </c>
      <c r="C58" s="5" t="inlineStr">
        <is>
          <t>5019 JOAQUIN CAMPERO SALAZAR</t>
        </is>
      </c>
      <c r="D58" s="7" t="n"/>
      <c r="E58" s="8" t="n"/>
      <c r="H58" s="9" t="n">
        <v>58.59</v>
      </c>
      <c r="I58" s="5" t="inlineStr">
        <is>
          <t>TARJETA DE DÉBITO/CRÉDITO</t>
        </is>
      </c>
      <c r="J58" s="5" t="inlineStr">
        <is>
          <t>5019 JOAQUIN CAMPERO SALAZAR</t>
        </is>
      </c>
    </row>
    <row r="59">
      <c r="A59" s="11" t="inlineStr">
        <is>
          <t>SAP</t>
        </is>
      </c>
      <c r="B59" s="3" t="n"/>
      <c r="C59" s="3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32" t="inlineStr">
        <is>
          <t>112865664</t>
        </is>
      </c>
      <c r="E60" s="15" t="n">
        <v>112865768</v>
      </c>
      <c r="H60" s="9" t="n"/>
      <c r="I60" s="10" t="n"/>
      <c r="J60" s="5" t="n"/>
    </row>
    <row r="61">
      <c r="A61" s="5" t="n"/>
      <c r="B61" s="6" t="n"/>
      <c r="C61" s="5" t="n"/>
      <c r="F61" s="9" t="n"/>
      <c r="I61" s="10" t="n"/>
      <c r="J61" s="5" t="n"/>
    </row>
    <row r="62">
      <c r="A62" s="5" t="n"/>
      <c r="B62" s="6" t="n"/>
      <c r="C62" s="5" t="n"/>
      <c r="D62" s="7" t="n"/>
      <c r="E62" s="8" t="n"/>
      <c r="F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07/03/2023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90" t="inlineStr">
        <is>
          <t>Cierre Caja</t>
        </is>
      </c>
      <c r="B65" s="90" t="inlineStr">
        <is>
          <t>Fecha</t>
        </is>
      </c>
      <c r="C65" s="90" t="inlineStr">
        <is>
          <t>Cajero</t>
        </is>
      </c>
      <c r="D65" s="90" t="inlineStr">
        <is>
          <t>Nro Voucher</t>
        </is>
      </c>
      <c r="E65" s="90" t="inlineStr">
        <is>
          <t>Nro Cuenta</t>
        </is>
      </c>
      <c r="F65" s="90" t="inlineStr">
        <is>
          <t>Tipo Ingreso</t>
        </is>
      </c>
      <c r="G65" s="91" t="n"/>
      <c r="H65" s="92" t="n"/>
      <c r="I65" s="90" t="inlineStr">
        <is>
          <t>TIPO DE INGRESO</t>
        </is>
      </c>
      <c r="J65" s="90" t="inlineStr">
        <is>
          <t>Cobrador</t>
        </is>
      </c>
    </row>
    <row r="66">
      <c r="A66" s="93" t="n"/>
      <c r="B66" s="93" t="n"/>
      <c r="C66" s="93" t="n"/>
      <c r="D66" s="93" t="n"/>
      <c r="E66" s="93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93" t="n"/>
      <c r="J66" s="93" t="n"/>
    </row>
    <row r="67">
      <c r="A67" s="5" t="inlineStr">
        <is>
          <t>CCAJ-SC65/52/23</t>
        </is>
      </c>
      <c r="B67" s="6" t="n">
        <v>44992.79691297454</v>
      </c>
      <c r="C67" s="5" t="inlineStr">
        <is>
          <t>5019 JOAQUIN CAMPERO SALAZAR</t>
        </is>
      </c>
      <c r="D67" s="7" t="n"/>
      <c r="E67" s="8" t="n"/>
      <c r="F67" s="9" t="n">
        <v>2035.99</v>
      </c>
      <c r="I67" s="10" t="inlineStr">
        <is>
          <t>EFECTIVO</t>
        </is>
      </c>
      <c r="J67" s="5" t="inlineStr">
        <is>
          <t>5019 JOAQUIN CAMPERO SALAZAR</t>
        </is>
      </c>
    </row>
    <row r="68">
      <c r="A68" s="5" t="inlineStr">
        <is>
          <t>CCAJ-SC65/52/23</t>
        </is>
      </c>
      <c r="B68" s="6" t="n">
        <v>44992.79691297454</v>
      </c>
      <c r="C68" s="5" t="inlineStr">
        <is>
          <t>5019 JOAQUIN CAMPERO SALAZAR</t>
        </is>
      </c>
      <c r="D68" s="7" t="n"/>
      <c r="E68" s="8" t="n"/>
      <c r="H68" s="9" t="n">
        <v>1217.84</v>
      </c>
      <c r="I68" s="5" t="inlineStr">
        <is>
          <t>TARJETA DE DÉBITO/CRÉDITO</t>
        </is>
      </c>
      <c r="J68" s="5" t="inlineStr">
        <is>
          <t>5019 JOAQUIN CAMPERO SALAZAR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32" t="inlineStr">
        <is>
          <t>112874100</t>
        </is>
      </c>
      <c r="E70" s="15" t="n">
        <v>112898533</v>
      </c>
      <c r="H70" s="9" t="n"/>
      <c r="I70" s="10" t="n"/>
      <c r="J70" s="5" t="n"/>
    </row>
    <row r="71">
      <c r="A71" s="5" t="n"/>
      <c r="B71" s="6" t="n"/>
      <c r="C71" s="5" t="n"/>
      <c r="F71" s="9" t="n"/>
      <c r="I71" s="10" t="n"/>
      <c r="J71" s="5" t="n"/>
    </row>
    <row r="72" ht="15.75" customHeight="1">
      <c r="A72" s="5" t="n"/>
      <c r="B72" s="6" t="n"/>
      <c r="C72" s="5" t="n"/>
      <c r="D72" s="32" t="n"/>
      <c r="E72" s="15" t="n"/>
      <c r="F72" s="9" t="n"/>
      <c r="I72" s="10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08/03/2023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90" t="inlineStr">
        <is>
          <t>Cierre Caja</t>
        </is>
      </c>
      <c r="B75" s="90" t="inlineStr">
        <is>
          <t>Fecha</t>
        </is>
      </c>
      <c r="C75" s="90" t="inlineStr">
        <is>
          <t>Cajero</t>
        </is>
      </c>
      <c r="D75" s="90" t="inlineStr">
        <is>
          <t>Nro Voucher</t>
        </is>
      </c>
      <c r="E75" s="90" t="inlineStr">
        <is>
          <t>Nro Cuenta</t>
        </is>
      </c>
      <c r="F75" s="90" t="inlineStr">
        <is>
          <t>Tipo Ingreso</t>
        </is>
      </c>
      <c r="G75" s="91" t="n"/>
      <c r="H75" s="92" t="n"/>
      <c r="I75" s="90" t="inlineStr">
        <is>
          <t>TIPO DE INGRESO</t>
        </is>
      </c>
      <c r="J75" s="90" t="inlineStr">
        <is>
          <t>Cobrador</t>
        </is>
      </c>
    </row>
    <row r="76">
      <c r="A76" s="93" t="n"/>
      <c r="B76" s="93" t="n"/>
      <c r="C76" s="93" t="n"/>
      <c r="D76" s="93" t="n"/>
      <c r="E76" s="93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93" t="n"/>
      <c r="J76" s="93" t="n"/>
    </row>
    <row r="77">
      <c r="A77" s="5" t="inlineStr">
        <is>
          <t>CCAJ-SC65/53/23</t>
        </is>
      </c>
      <c r="B77" s="6" t="n">
        <v>44993.80529112268</v>
      </c>
      <c r="C77" s="5" t="inlineStr">
        <is>
          <t>5019 JOAQUIN CAMPERO SALAZAR</t>
        </is>
      </c>
      <c r="D77" s="7" t="n"/>
      <c r="E77" s="8" t="n"/>
      <c r="F77" s="9" t="n">
        <v>841.63</v>
      </c>
      <c r="I77" s="10" t="inlineStr">
        <is>
          <t>EFECTIVO</t>
        </is>
      </c>
      <c r="J77" s="5" t="inlineStr">
        <is>
          <t>5019 JOAQUIN CAMPERO SALAZAR</t>
        </is>
      </c>
    </row>
    <row r="78">
      <c r="A78" s="5" t="inlineStr">
        <is>
          <t>CCAJ-SC65/53/23</t>
        </is>
      </c>
      <c r="B78" s="6" t="n">
        <v>44993.80529112268</v>
      </c>
      <c r="C78" s="5" t="inlineStr">
        <is>
          <t>5019 JOAQUIN CAMPERO SALAZAR</t>
        </is>
      </c>
      <c r="D78" s="7" t="n"/>
      <c r="E78" s="8" t="n"/>
      <c r="H78" s="9" t="n">
        <v>567.5</v>
      </c>
      <c r="I78" s="5" t="inlineStr">
        <is>
          <t>TARJETA DE DÉBITO/CRÉDITO</t>
        </is>
      </c>
      <c r="J78" s="5" t="inlineStr">
        <is>
          <t>5019 JOAQUIN CAMPERO SALAZAR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 ht="15.75" customHeight="1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32" t="inlineStr">
        <is>
          <t>112901059</t>
        </is>
      </c>
      <c r="E80" s="15" t="n">
        <v>112901168</v>
      </c>
      <c r="H80" s="9" t="n"/>
      <c r="I80" s="10" t="n"/>
      <c r="J80" s="5" t="n"/>
    </row>
    <row r="81" ht="15.75" customHeight="1">
      <c r="A81" s="5" t="n"/>
      <c r="B81" s="6" t="n"/>
      <c r="C81" s="5" t="n"/>
      <c r="D81" s="32" t="n"/>
      <c r="E81" s="15" t="n"/>
      <c r="F81" s="9" t="n"/>
      <c r="I81" s="10" t="n"/>
      <c r="J81" s="5" t="n"/>
    </row>
    <row r="82">
      <c r="A82" s="5" t="n"/>
      <c r="B82" s="6" t="n"/>
      <c r="C82" s="5" t="n"/>
      <c r="D82" s="7" t="n"/>
      <c r="E82" s="8" t="n"/>
      <c r="F82" s="9" t="n"/>
      <c r="I82" s="10" t="n"/>
      <c r="J82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09/03/2023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90" t="inlineStr">
        <is>
          <t>Cierre Caja</t>
        </is>
      </c>
      <c r="B85" s="90" t="inlineStr">
        <is>
          <t>Fecha</t>
        </is>
      </c>
      <c r="C85" s="90" t="inlineStr">
        <is>
          <t>Cajero</t>
        </is>
      </c>
      <c r="D85" s="90" t="inlineStr">
        <is>
          <t>Nro Voucher</t>
        </is>
      </c>
      <c r="E85" s="90" t="inlineStr">
        <is>
          <t>Nro Cuenta</t>
        </is>
      </c>
      <c r="F85" s="90" t="inlineStr">
        <is>
          <t>Tipo Ingreso</t>
        </is>
      </c>
      <c r="G85" s="91" t="n"/>
      <c r="H85" s="92" t="n"/>
      <c r="I85" s="90" t="inlineStr">
        <is>
          <t>TIPO DE INGRESO</t>
        </is>
      </c>
      <c r="J85" s="90" t="inlineStr">
        <is>
          <t>Cobrador</t>
        </is>
      </c>
    </row>
    <row r="86">
      <c r="A86" s="93" t="n"/>
      <c r="B86" s="93" t="n"/>
      <c r="C86" s="93" t="n"/>
      <c r="D86" s="93" t="n"/>
      <c r="E86" s="93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93" t="n"/>
      <c r="J86" s="93" t="n"/>
    </row>
    <row r="87">
      <c r="A87" s="5" t="inlineStr">
        <is>
          <t>CCAJ-SC65/54/23</t>
        </is>
      </c>
      <c r="B87" s="6" t="n">
        <v>44994.79400885417</v>
      </c>
      <c r="C87" s="5" t="inlineStr">
        <is>
          <t>5019 JOAQUIN CAMPERO SALAZAR</t>
        </is>
      </c>
      <c r="D87" s="7" t="n"/>
      <c r="E87" s="8" t="n"/>
      <c r="F87" s="9" t="n">
        <v>2017.79</v>
      </c>
      <c r="I87" s="10" t="inlineStr">
        <is>
          <t>EFECTIVO</t>
        </is>
      </c>
      <c r="J87" s="5" t="inlineStr">
        <is>
          <t>5019 JOAQUIN CAMPERO SALAZAR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H88" s="9" t="n"/>
      <c r="I88" s="5" t="n"/>
      <c r="J88" s="5" t="n"/>
    </row>
    <row r="89" ht="15.75" customHeight="1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32" t="inlineStr">
        <is>
          <t>112917523</t>
        </is>
      </c>
      <c r="E89" s="15" t="n">
        <v>112917666</v>
      </c>
      <c r="H89" s="9" t="n"/>
      <c r="I89" s="5" t="n"/>
      <c r="J89" s="5" t="n"/>
    </row>
    <row r="90">
      <c r="A90" s="5" t="n"/>
      <c r="B90" s="6" t="n"/>
      <c r="C90" s="5" t="n"/>
      <c r="D90" s="7" t="n"/>
      <c r="E90" s="8" t="n"/>
      <c r="H90" s="9" t="n"/>
      <c r="I90" s="5" t="n"/>
      <c r="J90" s="5" t="n"/>
    </row>
    <row r="91"/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10/03/2023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90" t="inlineStr">
        <is>
          <t>Cierre Caja</t>
        </is>
      </c>
      <c r="B94" s="90" t="inlineStr">
        <is>
          <t>Fecha</t>
        </is>
      </c>
      <c r="C94" s="90" t="inlineStr">
        <is>
          <t>Cajero</t>
        </is>
      </c>
      <c r="D94" s="90" t="inlineStr">
        <is>
          <t>Nro Voucher</t>
        </is>
      </c>
      <c r="E94" s="90" t="inlineStr">
        <is>
          <t>Nro Cuenta</t>
        </is>
      </c>
      <c r="F94" s="90" t="inlineStr">
        <is>
          <t>Tipo Ingreso</t>
        </is>
      </c>
      <c r="G94" s="91" t="n"/>
      <c r="H94" s="92" t="n"/>
      <c r="I94" s="90" t="inlineStr">
        <is>
          <t>TIPO DE INGRESO</t>
        </is>
      </c>
      <c r="J94" s="90" t="inlineStr">
        <is>
          <t>Cobrador</t>
        </is>
      </c>
    </row>
    <row r="95">
      <c r="A95" s="93" t="n"/>
      <c r="B95" s="93" t="n"/>
      <c r="C95" s="93" t="n"/>
      <c r="D95" s="93" t="n"/>
      <c r="E95" s="93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93" t="n"/>
      <c r="J95" s="93" t="n"/>
    </row>
    <row r="96">
      <c r="A96" s="5" t="inlineStr">
        <is>
          <t>CCAJ-SC65/55/23</t>
        </is>
      </c>
      <c r="B96" s="6" t="n">
        <v>44995.82257625</v>
      </c>
      <c r="C96" s="5" t="inlineStr">
        <is>
          <t>5019 JOAQUIN CAMPERO SALAZAR</t>
        </is>
      </c>
      <c r="D96" s="7" t="n"/>
      <c r="E96" s="8" t="n"/>
      <c r="F96" s="9" t="n">
        <v>140.51</v>
      </c>
      <c r="I96" s="10" t="inlineStr">
        <is>
          <t>EFECTIVO</t>
        </is>
      </c>
      <c r="J96" s="5" t="inlineStr">
        <is>
          <t>5019 JOAQUIN CAMPERO SALAZAR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F97" s="56" t="n"/>
      <c r="H97" s="9" t="n"/>
      <c r="I97" s="5" t="n"/>
      <c r="J97" s="5" t="n"/>
    </row>
    <row r="98" ht="15.75" customHeight="1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32" t="inlineStr">
        <is>
          <t>112917522</t>
        </is>
      </c>
      <c r="E98" s="15" t="n">
        <v>112917667</v>
      </c>
      <c r="H98" s="9" t="n"/>
      <c r="I98" s="5" t="n"/>
      <c r="J98" s="5" t="n"/>
    </row>
    <row r="99">
      <c r="A99" s="5" t="n"/>
      <c r="B99" s="6" t="n"/>
      <c r="C99" s="5" t="n"/>
      <c r="D99" s="7" t="n"/>
      <c r="E99" s="8" t="n"/>
      <c r="H99" s="9" t="n"/>
      <c r="I99" s="10" t="n"/>
      <c r="J99" s="8" t="n"/>
    </row>
    <row r="100">
      <c r="A100" s="5" t="n"/>
      <c r="B100" s="6" t="n"/>
      <c r="C100" s="5" t="n"/>
      <c r="D100" s="7" t="n"/>
      <c r="E100" s="8" t="n"/>
      <c r="H100" s="9" t="n"/>
      <c r="I100" s="10" t="n"/>
      <c r="J100" s="8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11/03/2023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90" t="inlineStr">
        <is>
          <t>Cierre Caja</t>
        </is>
      </c>
      <c r="B103" s="90" t="inlineStr">
        <is>
          <t>Fecha</t>
        </is>
      </c>
      <c r="C103" s="90" t="inlineStr">
        <is>
          <t>Cajero</t>
        </is>
      </c>
      <c r="D103" s="90" t="inlineStr">
        <is>
          <t>Nro Voucher</t>
        </is>
      </c>
      <c r="E103" s="90" t="inlineStr">
        <is>
          <t>Nro Cuenta</t>
        </is>
      </c>
      <c r="F103" s="90" t="inlineStr">
        <is>
          <t>Tipo Ingreso</t>
        </is>
      </c>
      <c r="G103" s="91" t="n"/>
      <c r="H103" s="92" t="n"/>
      <c r="I103" s="90" t="inlineStr">
        <is>
          <t>TIPO DE INGRESO</t>
        </is>
      </c>
      <c r="J103" s="90" t="inlineStr">
        <is>
          <t>Cobrador</t>
        </is>
      </c>
    </row>
    <row r="104">
      <c r="A104" s="93" t="n"/>
      <c r="B104" s="93" t="n"/>
      <c r="C104" s="93" t="n"/>
      <c r="D104" s="93" t="n"/>
      <c r="E104" s="93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93" t="n"/>
      <c r="J104" s="93" t="n"/>
    </row>
    <row r="105">
      <c r="A105" s="5" t="inlineStr">
        <is>
          <t>CCAJ-SC65/56/23</t>
        </is>
      </c>
      <c r="B105" s="6" t="n">
        <v>44996.588540625</v>
      </c>
      <c r="C105" s="5" t="inlineStr">
        <is>
          <t>5019 JOAQUIN CAMPERO SALAZAR</t>
        </is>
      </c>
      <c r="D105" s="7" t="n"/>
      <c r="E105" s="8" t="n"/>
      <c r="F105" s="9" t="n">
        <v>648.64</v>
      </c>
      <c r="I105" s="10" t="inlineStr">
        <is>
          <t>EFECTIVO</t>
        </is>
      </c>
      <c r="J105" s="5" t="inlineStr">
        <is>
          <t>5019 JOAQUIN CAMPERO SALAZAR</t>
        </is>
      </c>
    </row>
    <row r="106">
      <c r="A106" s="5" t="inlineStr">
        <is>
          <t>CCAJ-SC65/56/23</t>
        </is>
      </c>
      <c r="B106" s="6" t="n">
        <v>44996.588540625</v>
      </c>
      <c r="C106" s="5" t="inlineStr">
        <is>
          <t>5019 JOAQUIN CAMPERO SALAZAR</t>
        </is>
      </c>
      <c r="D106" s="7" t="n"/>
      <c r="E106" s="8" t="n"/>
      <c r="H106" s="9" t="n">
        <v>328.98</v>
      </c>
      <c r="I106" s="5" t="inlineStr">
        <is>
          <t>TARJETA DE DÉBITO/CRÉDITO</t>
        </is>
      </c>
      <c r="J106" s="5" t="inlineStr">
        <is>
          <t>5019 JOAQUIN CAMPERO SALAZAR</t>
        </is>
      </c>
    </row>
    <row r="107">
      <c r="A107" s="11" t="inlineStr">
        <is>
          <t>SAP</t>
        </is>
      </c>
      <c r="B107" s="3" t="n"/>
      <c r="C107" s="3" t="n"/>
      <c r="D107" s="7" t="n"/>
      <c r="E107" s="8" t="n"/>
      <c r="F107" s="56" t="n"/>
      <c r="H107" s="9" t="n"/>
      <c r="I107" s="5" t="n"/>
      <c r="J107" s="5" t="n"/>
    </row>
    <row r="108" ht="15.75" customHeight="1">
      <c r="A108" s="13" t="inlineStr">
        <is>
          <t>FECHA</t>
        </is>
      </c>
      <c r="B108" s="13" t="inlineStr">
        <is>
          <t>CIERRE DE CAJA</t>
        </is>
      </c>
      <c r="C108" s="13" t="inlineStr">
        <is>
          <t>IMPORTE</t>
        </is>
      </c>
      <c r="D108" s="32" t="inlineStr">
        <is>
          <t>112925149</t>
        </is>
      </c>
      <c r="E108" s="15" t="n">
        <v>112925282</v>
      </c>
      <c r="H108" s="9" t="n"/>
      <c r="I108" s="5" t="n"/>
      <c r="J108" s="5" t="n"/>
    </row>
    <row r="109">
      <c r="A109" s="5" t="n"/>
      <c r="B109" s="6" t="n"/>
      <c r="C109" s="5" t="n"/>
      <c r="D109" s="7" t="n"/>
      <c r="E109" s="8" t="n"/>
      <c r="H109" s="9" t="n"/>
      <c r="I109" s="10" t="n"/>
      <c r="J109" s="8" t="n"/>
    </row>
    <row r="110"/>
    <row r="111">
      <c r="A111" s="1" t="inlineStr">
        <is>
          <t>Cierre Caja</t>
        </is>
      </c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3" t="inlineStr">
        <is>
          <t>Del 13/03/2023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90" t="inlineStr">
        <is>
          <t>Cierre Caja</t>
        </is>
      </c>
      <c r="B113" s="90" t="inlineStr">
        <is>
          <t>Fecha</t>
        </is>
      </c>
      <c r="C113" s="90" t="inlineStr">
        <is>
          <t>Cajero</t>
        </is>
      </c>
      <c r="D113" s="90" t="inlineStr">
        <is>
          <t>Nro Voucher</t>
        </is>
      </c>
      <c r="E113" s="90" t="inlineStr">
        <is>
          <t>Nro Cuenta</t>
        </is>
      </c>
      <c r="F113" s="90" t="inlineStr">
        <is>
          <t>Tipo Ingreso</t>
        </is>
      </c>
      <c r="G113" s="91" t="n"/>
      <c r="H113" s="92" t="n"/>
      <c r="I113" s="90" t="inlineStr">
        <is>
          <t>TIPO DE INGRESO</t>
        </is>
      </c>
      <c r="J113" s="90" t="inlineStr">
        <is>
          <t>Cobrador</t>
        </is>
      </c>
    </row>
    <row r="114">
      <c r="A114" s="93" t="n"/>
      <c r="B114" s="93" t="n"/>
      <c r="C114" s="93" t="n"/>
      <c r="D114" s="93" t="n"/>
      <c r="E114" s="93" t="n"/>
      <c r="F114" s="4" t="inlineStr">
        <is>
          <t>EFECTIVO</t>
        </is>
      </c>
      <c r="G114" s="4" t="inlineStr">
        <is>
          <t>CHEQUE</t>
        </is>
      </c>
      <c r="H114" s="4" t="inlineStr">
        <is>
          <t>TRANSFERENCIA</t>
        </is>
      </c>
      <c r="I114" s="93" t="n"/>
      <c r="J114" s="93" t="n"/>
    </row>
    <row r="115">
      <c r="A115" s="5" t="inlineStr">
        <is>
          <t>CCAJ-SC65/57/23</t>
        </is>
      </c>
      <c r="B115" s="6" t="n">
        <v>44998.80023120371</v>
      </c>
      <c r="C115" s="5" t="inlineStr">
        <is>
          <t>5019 JOAQUIN CAMPERO SALAZAR</t>
        </is>
      </c>
      <c r="D115" s="7" t="n"/>
      <c r="E115" s="8" t="n"/>
      <c r="F115" s="9" t="n">
        <v>2611.44</v>
      </c>
      <c r="I115" s="10" t="inlineStr">
        <is>
          <t>EFECTIVO</t>
        </is>
      </c>
      <c r="J115" s="5" t="inlineStr">
        <is>
          <t>5019 JOAQUIN CAMPERO SALAZAR</t>
        </is>
      </c>
    </row>
    <row r="116">
      <c r="A116" s="5" t="inlineStr">
        <is>
          <t>CCAJ-SC65/57/23</t>
        </is>
      </c>
      <c r="B116" s="6" t="n">
        <v>44998.80023120371</v>
      </c>
      <c r="C116" s="5" t="inlineStr">
        <is>
          <t>5019 JOAQUIN CAMPERO SALAZAR</t>
        </is>
      </c>
      <c r="D116" s="7" t="n"/>
      <c r="E116" s="8" t="n"/>
      <c r="H116" s="9" t="n">
        <v>1748.24</v>
      </c>
      <c r="I116" s="5" t="inlineStr">
        <is>
          <t>TARJETA DE DÉBITO/CRÉDITO</t>
        </is>
      </c>
      <c r="J116" s="5" t="inlineStr">
        <is>
          <t>5019 JOAQUIN CAMPERO SALAZAR</t>
        </is>
      </c>
    </row>
    <row r="117">
      <c r="A117" s="11" t="inlineStr">
        <is>
          <t>SAP</t>
        </is>
      </c>
      <c r="B117" s="3" t="n"/>
      <c r="C117" s="3" t="n"/>
      <c r="D117" s="7" t="n"/>
      <c r="E117" s="8" t="n"/>
      <c r="F117" s="45" t="n"/>
      <c r="I117" s="10" t="n"/>
      <c r="J117" s="5" t="n"/>
    </row>
    <row r="118" ht="15.75" customHeight="1">
      <c r="A118" s="13" t="inlineStr">
        <is>
          <t>FECHA</t>
        </is>
      </c>
      <c r="B118" s="13" t="inlineStr">
        <is>
          <t>CIERRE DE CAJA</t>
        </is>
      </c>
      <c r="C118" s="13" t="inlineStr">
        <is>
          <t>IMPORTE</t>
        </is>
      </c>
      <c r="D118" s="32" t="inlineStr">
        <is>
          <t>112931689</t>
        </is>
      </c>
      <c r="E118" s="15" t="n">
        <v>112931776</v>
      </c>
      <c r="F118" s="9" t="n"/>
      <c r="I118" s="10" t="n"/>
      <c r="J118" s="5" t="n"/>
    </row>
    <row r="119">
      <c r="A119" s="5" t="n"/>
      <c r="B119" s="6" t="n"/>
      <c r="C119" s="5" t="n"/>
      <c r="D119" s="7" t="n"/>
      <c r="E119" s="8" t="n"/>
      <c r="F119" s="9" t="n"/>
      <c r="I119" s="10" t="n"/>
      <c r="J119" s="5" t="n"/>
    </row>
    <row r="120"/>
    <row r="121">
      <c r="A121" s="1" t="inlineStr">
        <is>
          <t>Cierre Caja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3" t="inlineStr">
        <is>
          <t>Del 14/03/2023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90" t="inlineStr">
        <is>
          <t>Cierre Caja</t>
        </is>
      </c>
      <c r="B123" s="90" t="inlineStr">
        <is>
          <t>Fecha</t>
        </is>
      </c>
      <c r="C123" s="90" t="inlineStr">
        <is>
          <t>Cajero</t>
        </is>
      </c>
      <c r="D123" s="90" t="inlineStr">
        <is>
          <t>Nro Voucher</t>
        </is>
      </c>
      <c r="E123" s="90" t="inlineStr">
        <is>
          <t>Nro Cuenta</t>
        </is>
      </c>
      <c r="F123" s="90" t="inlineStr">
        <is>
          <t>Tipo Ingreso</t>
        </is>
      </c>
      <c r="G123" s="91" t="n"/>
      <c r="H123" s="92" t="n"/>
      <c r="I123" s="90" t="inlineStr">
        <is>
          <t>TIPO DE INGRESO</t>
        </is>
      </c>
      <c r="J123" s="90" t="inlineStr">
        <is>
          <t>Cobrador</t>
        </is>
      </c>
    </row>
    <row r="124">
      <c r="A124" s="93" t="n"/>
      <c r="B124" s="93" t="n"/>
      <c r="C124" s="93" t="n"/>
      <c r="D124" s="93" t="n"/>
      <c r="E124" s="93" t="n"/>
      <c r="F124" s="4" t="inlineStr">
        <is>
          <t>EFECTIVO</t>
        </is>
      </c>
      <c r="G124" s="4" t="inlineStr">
        <is>
          <t>CHEQUE</t>
        </is>
      </c>
      <c r="H124" s="4" t="inlineStr">
        <is>
          <t>TRANSFERENCIA</t>
        </is>
      </c>
      <c r="I124" s="93" t="n"/>
      <c r="J124" s="93" t="n"/>
    </row>
    <row r="125">
      <c r="A125" s="5" t="inlineStr">
        <is>
          <t>CCAJ-SC65/58/23</t>
        </is>
      </c>
      <c r="B125" s="6" t="n">
        <v>44999.79889065972</v>
      </c>
      <c r="C125" s="5" t="inlineStr">
        <is>
          <t>5019 JOAQUIN CAMPERO SALAZAR</t>
        </is>
      </c>
      <c r="D125" s="7" t="n"/>
      <c r="E125" s="8" t="n"/>
      <c r="F125" s="9" t="n">
        <v>768.97</v>
      </c>
      <c r="I125" s="10" t="inlineStr">
        <is>
          <t>EFECTIVO</t>
        </is>
      </c>
      <c r="J125" s="5" t="inlineStr">
        <is>
          <t>5019 JOAQUIN CAMPERO SALAZAR</t>
        </is>
      </c>
    </row>
    <row r="126">
      <c r="A126" s="5" t="inlineStr">
        <is>
          <t>CCAJ-SC65/58/23</t>
        </is>
      </c>
      <c r="B126" s="6" t="n">
        <v>44999.79889065972</v>
      </c>
      <c r="C126" s="5" t="inlineStr">
        <is>
          <t>5019 JOAQUIN CAMPERO SALAZAR</t>
        </is>
      </c>
      <c r="D126" s="7" t="n"/>
      <c r="E126" s="8" t="n"/>
      <c r="H126" s="9" t="n">
        <v>1586.79</v>
      </c>
      <c r="I126" s="5" t="inlineStr">
        <is>
          <t>TARJETA DE DÉBITO/CRÉDITO</t>
        </is>
      </c>
      <c r="J126" s="5" t="inlineStr">
        <is>
          <t>5019 JOAQUIN CAMPERO SALAZAR</t>
        </is>
      </c>
    </row>
    <row r="127">
      <c r="A127" s="11" t="inlineStr">
        <is>
          <t>SAP</t>
        </is>
      </c>
      <c r="B127" s="3" t="n"/>
      <c r="C127" s="3" t="n"/>
      <c r="D127" s="7" t="n"/>
      <c r="E127" s="8" t="n"/>
      <c r="F127" s="45" t="n"/>
      <c r="I127" s="10" t="n"/>
      <c r="J127" s="5" t="n"/>
    </row>
    <row r="128">
      <c r="A128" s="85" t="inlineStr">
        <is>
          <t>RECORTE SAP</t>
        </is>
      </c>
      <c r="B128" s="91" t="n"/>
      <c r="C128" s="92" t="n"/>
      <c r="D128" s="86" t="inlineStr">
        <is>
          <t>112938559</t>
        </is>
      </c>
      <c r="E128" s="92" t="n"/>
      <c r="F128" s="73" t="n"/>
    </row>
    <row r="129">
      <c r="A129" s="13" t="inlineStr">
        <is>
          <t>CIERRE DE CAJA</t>
        </is>
      </c>
      <c r="B129" s="13" t="inlineStr">
        <is>
          <t>FECHA</t>
        </is>
      </c>
      <c r="C129" s="13" t="inlineStr">
        <is>
          <t>IMPORTE</t>
        </is>
      </c>
      <c r="D129" s="13" t="inlineStr">
        <is>
          <t>DOC CAJA-BANCO</t>
        </is>
      </c>
      <c r="E129" s="13" t="inlineStr">
        <is>
          <t>COMPENSACION</t>
        </is>
      </c>
      <c r="F129" s="31" t="n"/>
    </row>
    <row r="130" ht="15.75" customHeight="1">
      <c r="D130" s="32" t="n">
        <v>112938559</v>
      </c>
      <c r="E130" s="15" t="n">
        <v>112938675</v>
      </c>
      <c r="F130" s="33" t="n"/>
    </row>
    <row r="131">
      <c r="A131" s="85" t="inlineStr">
        <is>
          <t>RECORTE SAP</t>
        </is>
      </c>
      <c r="B131" s="91" t="n"/>
      <c r="C131" s="92" t="n"/>
      <c r="D131" s="86" t="inlineStr">
        <is>
          <t>COMPROBANTES ME</t>
        </is>
      </c>
      <c r="E131" s="92" t="n"/>
      <c r="F131" s="73" t="n"/>
    </row>
    <row r="132">
      <c r="A132" s="13" t="inlineStr">
        <is>
          <t>CIERRE DE CAJA</t>
        </is>
      </c>
      <c r="B132" s="13" t="inlineStr">
        <is>
          <t>FECHA</t>
        </is>
      </c>
      <c r="C132" s="13" t="inlineStr">
        <is>
          <t>IMPORTE</t>
        </is>
      </c>
      <c r="D132" s="13" t="inlineStr">
        <is>
          <t>DOC CAJA-BANCO</t>
        </is>
      </c>
      <c r="E132" s="13" t="inlineStr">
        <is>
          <t>COMPENSACION</t>
        </is>
      </c>
      <c r="F132" s="31" t="n"/>
    </row>
    <row r="133" ht="15.75" customHeight="1">
      <c r="A133" s="24" t="n"/>
      <c r="B133" s="6" t="n"/>
      <c r="C133" s="5" t="n"/>
      <c r="D133" s="37" t="n"/>
      <c r="E133" s="33" t="n"/>
      <c r="F133" s="33" t="n"/>
      <c r="I133" s="10" t="n"/>
      <c r="J133" s="5" t="n"/>
    </row>
    <row r="134" ht="15.75" customHeight="1">
      <c r="A134" s="24" t="n"/>
      <c r="B134" s="6" t="n"/>
      <c r="C134" s="5" t="n"/>
      <c r="D134" s="37" t="n"/>
      <c r="E134" s="37" t="n"/>
      <c r="F134" s="33" t="n"/>
      <c r="I134" s="10" t="n"/>
      <c r="J134" s="5" t="n"/>
    </row>
    <row r="135">
      <c r="A135" s="1" t="inlineStr">
        <is>
          <t>Cierre Caja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3" t="inlineStr">
        <is>
          <t>Del 15/03/2023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90" t="inlineStr">
        <is>
          <t>Cierre Caja</t>
        </is>
      </c>
      <c r="B137" s="90" t="inlineStr">
        <is>
          <t>Fecha</t>
        </is>
      </c>
      <c r="C137" s="90" t="inlineStr">
        <is>
          <t>Cajero</t>
        </is>
      </c>
      <c r="D137" s="90" t="inlineStr">
        <is>
          <t>Nro Voucher</t>
        </is>
      </c>
      <c r="E137" s="90" t="inlineStr">
        <is>
          <t>Nro Cuenta</t>
        </is>
      </c>
      <c r="F137" s="90" t="inlineStr">
        <is>
          <t>Tipo Ingreso</t>
        </is>
      </c>
      <c r="G137" s="91" t="n"/>
      <c r="H137" s="92" t="n"/>
      <c r="I137" s="90" t="inlineStr">
        <is>
          <t>TIPO DE INGRESO</t>
        </is>
      </c>
      <c r="J137" s="90" t="inlineStr">
        <is>
          <t>Cobrador</t>
        </is>
      </c>
    </row>
    <row r="138">
      <c r="A138" s="93" t="n"/>
      <c r="B138" s="93" t="n"/>
      <c r="C138" s="93" t="n"/>
      <c r="D138" s="93" t="n"/>
      <c r="E138" s="93" t="n"/>
      <c r="F138" s="4" t="inlineStr">
        <is>
          <t>EFECTIVO</t>
        </is>
      </c>
      <c r="G138" s="4" t="inlineStr">
        <is>
          <t>CHEQUE</t>
        </is>
      </c>
      <c r="H138" s="4" t="inlineStr">
        <is>
          <t>TRANSFERENCIA</t>
        </is>
      </c>
      <c r="I138" s="93" t="n"/>
      <c r="J138" s="93" t="n"/>
    </row>
    <row r="139">
      <c r="A139" s="5" t="inlineStr">
        <is>
          <t>CCAJ-SC65/59/23</t>
        </is>
      </c>
      <c r="B139" s="6" t="n">
        <v>45000.80477204861</v>
      </c>
      <c r="C139" s="5" t="inlineStr">
        <is>
          <t>5019 JOAQUIN CAMPERO SALAZAR</t>
        </is>
      </c>
      <c r="D139" s="7" t="n"/>
      <c r="E139" s="8" t="n"/>
      <c r="F139" s="9" t="n">
        <v>944.95</v>
      </c>
      <c r="I139" s="10" t="inlineStr">
        <is>
          <t>EFECTIVO</t>
        </is>
      </c>
      <c r="J139" s="5" t="inlineStr">
        <is>
          <t>5019 JOAQUIN CAMPERO SALAZAR</t>
        </is>
      </c>
    </row>
    <row r="140">
      <c r="A140" s="11" t="inlineStr">
        <is>
          <t>SAP</t>
        </is>
      </c>
      <c r="B140" s="3" t="n"/>
      <c r="C140" s="3" t="n"/>
      <c r="D140" s="7" t="n"/>
      <c r="E140" s="8" t="n"/>
      <c r="H140" s="9" t="n"/>
      <c r="I140" s="10" t="n"/>
      <c r="J140" s="5" t="n"/>
    </row>
    <row r="141">
      <c r="A141" s="85" t="inlineStr">
        <is>
          <t>RECORTE SAP</t>
        </is>
      </c>
      <c r="B141" s="91" t="n"/>
      <c r="C141" s="92" t="n"/>
      <c r="D141" s="86" t="inlineStr">
        <is>
          <t>COMPROBANTES MN</t>
        </is>
      </c>
      <c r="E141" s="92" t="n"/>
      <c r="F141" s="73" t="n"/>
    </row>
    <row r="142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31" t="n"/>
    </row>
    <row r="143" ht="15.75" customHeight="1">
      <c r="D143" s="37" t="n"/>
      <c r="E143" s="33" t="n"/>
      <c r="F143" s="33" t="n"/>
    </row>
    <row r="144">
      <c r="A144" s="85" t="inlineStr">
        <is>
          <t>RECORTE SAP</t>
        </is>
      </c>
      <c r="B144" s="91" t="n"/>
      <c r="C144" s="92" t="n"/>
      <c r="D144" s="86" t="inlineStr">
        <is>
          <t>COMPROBANTES ME</t>
        </is>
      </c>
      <c r="E144" s="92" t="n"/>
      <c r="F144" s="73" t="n"/>
    </row>
    <row r="145">
      <c r="A145" s="13" t="inlineStr">
        <is>
          <t>CIERRE DE CAJA</t>
        </is>
      </c>
      <c r="B145" s="13" t="inlineStr">
        <is>
          <t>FECHA</t>
        </is>
      </c>
      <c r="C145" s="13" t="inlineStr">
        <is>
          <t>IMPORTE</t>
        </is>
      </c>
      <c r="D145" s="13" t="inlineStr">
        <is>
          <t>DOC CAJA-BANCO</t>
        </is>
      </c>
      <c r="E145" s="13" t="inlineStr">
        <is>
          <t>COMPENSACION</t>
        </is>
      </c>
      <c r="F145" s="31" t="n"/>
    </row>
    <row r="146" ht="15.75" customHeight="1">
      <c r="A146" s="24" t="n"/>
      <c r="B146" s="6" t="n"/>
      <c r="C146" s="5" t="n"/>
      <c r="D146" s="37" t="n"/>
      <c r="E146" s="33" t="n"/>
      <c r="F146" s="33" t="n"/>
      <c r="I146" s="10" t="n"/>
      <c r="J146" s="5" t="n"/>
    </row>
    <row r="147"/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16/03/2023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90" t="inlineStr">
        <is>
          <t>Cierre Caja</t>
        </is>
      </c>
      <c r="B150" s="90" t="inlineStr">
        <is>
          <t>Fecha</t>
        </is>
      </c>
      <c r="C150" s="90" t="inlineStr">
        <is>
          <t>Cajero</t>
        </is>
      </c>
      <c r="D150" s="90" t="inlineStr">
        <is>
          <t>Nro Voucher</t>
        </is>
      </c>
      <c r="E150" s="90" t="inlineStr">
        <is>
          <t>Nro Cuenta</t>
        </is>
      </c>
      <c r="F150" s="90" t="inlineStr">
        <is>
          <t>Tipo Ingreso</t>
        </is>
      </c>
      <c r="G150" s="91" t="n"/>
      <c r="H150" s="92" t="n"/>
      <c r="I150" s="90" t="inlineStr">
        <is>
          <t>TIPO DE INGRESO</t>
        </is>
      </c>
      <c r="J150" s="90" t="inlineStr">
        <is>
          <t>Cobrador</t>
        </is>
      </c>
    </row>
    <row r="151">
      <c r="A151" s="93" t="n"/>
      <c r="B151" s="93" t="n"/>
      <c r="C151" s="93" t="n"/>
      <c r="D151" s="93" t="n"/>
      <c r="E151" s="93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93" t="n"/>
      <c r="J151" s="93" t="n"/>
    </row>
    <row r="152">
      <c r="A152" s="5" t="inlineStr">
        <is>
          <t>CCAJ-SC65/60/23</t>
        </is>
      </c>
      <c r="B152" s="6" t="n">
        <v>45001.79341436343</v>
      </c>
      <c r="C152" s="5" t="inlineStr">
        <is>
          <t>5019 JOAQUIN CAMPERO SALAZAR</t>
        </is>
      </c>
      <c r="D152" s="7" t="n"/>
      <c r="E152" s="8" t="n"/>
      <c r="F152" s="9" t="n">
        <v>688.52</v>
      </c>
      <c r="I152" s="10" t="inlineStr">
        <is>
          <t>EFECTIVO</t>
        </is>
      </c>
      <c r="J152" s="5" t="inlineStr">
        <is>
          <t>5019 JOAQUIN CAMPERO SALAZAR</t>
        </is>
      </c>
    </row>
    <row r="153">
      <c r="A153" s="5" t="inlineStr">
        <is>
          <t>CCAJ-SC65/60/23</t>
        </is>
      </c>
      <c r="B153" s="6" t="n">
        <v>45001.79341436343</v>
      </c>
      <c r="C153" s="5" t="inlineStr">
        <is>
          <t>5019 JOAQUIN CAMPERO SALAZAR</t>
        </is>
      </c>
      <c r="D153" s="7" t="n"/>
      <c r="E153" s="8" t="n"/>
      <c r="H153" s="9" t="n">
        <v>119.32</v>
      </c>
      <c r="I153" s="5" t="inlineStr">
        <is>
          <t>TARJETA DE DÉBITO/CRÉDI</t>
        </is>
      </c>
      <c r="J153" s="5" t="inlineStr">
        <is>
          <t>5019 JOAQUIN CAMPERO SALAZAR</t>
        </is>
      </c>
    </row>
    <row r="154" ht="15.75" customHeight="1">
      <c r="A154" s="24" t="inlineStr">
        <is>
          <t>SAP</t>
        </is>
      </c>
      <c r="B154" s="6" t="n"/>
      <c r="C154" s="5" t="n"/>
      <c r="D154" s="7" t="n"/>
      <c r="E154" s="8" t="n"/>
      <c r="F154" s="33" t="n"/>
      <c r="G154" s="9" t="n"/>
      <c r="I154" s="10" t="n"/>
      <c r="J154" s="8" t="n"/>
    </row>
    <row r="155" ht="15.75" customHeight="1">
      <c r="A155" s="85" t="inlineStr">
        <is>
          <t>RECORTE SAP</t>
        </is>
      </c>
      <c r="B155" s="91" t="n"/>
      <c r="C155" s="92" t="n"/>
      <c r="D155" s="86" t="inlineStr">
        <is>
          <t>COMPROBANTES MN</t>
        </is>
      </c>
      <c r="E155" s="92" t="n"/>
      <c r="F155" s="33" t="n"/>
      <c r="G155" s="9" t="n"/>
      <c r="I155" s="10" t="n"/>
      <c r="J155" s="8" t="n"/>
    </row>
    <row r="156" ht="15.75" customHeight="1">
      <c r="A156" s="13" t="inlineStr">
        <is>
          <t>CIERRE DE CAJA</t>
        </is>
      </c>
      <c r="B156" s="13" t="inlineStr">
        <is>
          <t>FECHA</t>
        </is>
      </c>
      <c r="C156" s="13" t="inlineStr">
        <is>
          <t>IMPORTE</t>
        </is>
      </c>
      <c r="D156" s="13" t="inlineStr">
        <is>
          <t>DOC CAJA-BANCO</t>
        </is>
      </c>
      <c r="E156" s="13" t="inlineStr">
        <is>
          <t>COMPENSACION</t>
        </is>
      </c>
      <c r="F156" s="33" t="n"/>
      <c r="G156" s="9" t="n"/>
      <c r="I156" s="10" t="n"/>
      <c r="J156" s="8" t="n"/>
    </row>
    <row r="157" ht="15.75" customHeight="1">
      <c r="D157" s="37" t="n"/>
      <c r="E157" s="33" t="n"/>
      <c r="F157" s="33" t="n"/>
      <c r="G157" s="9" t="n"/>
      <c r="I157" s="10" t="n"/>
      <c r="J157" s="8" t="n"/>
    </row>
    <row r="158" ht="15.75" customHeight="1">
      <c r="A158" s="85" t="inlineStr">
        <is>
          <t>RECORTE SAP</t>
        </is>
      </c>
      <c r="B158" s="91" t="n"/>
      <c r="C158" s="92" t="n"/>
      <c r="D158" s="86" t="inlineStr">
        <is>
          <t>COMPROBANTES ME</t>
        </is>
      </c>
      <c r="E158" s="92" t="n"/>
      <c r="F158" s="33" t="n"/>
      <c r="G158" s="9" t="n"/>
      <c r="I158" s="10" t="n"/>
      <c r="J158" s="8" t="n"/>
    </row>
    <row r="159" ht="15.75" customHeight="1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CAJA-BANCO</t>
        </is>
      </c>
      <c r="E159" s="13" t="inlineStr">
        <is>
          <t>COMPENSACION</t>
        </is>
      </c>
      <c r="F159" s="33" t="n"/>
      <c r="G159" s="9" t="n"/>
      <c r="I159" s="10" t="n"/>
      <c r="J159" s="8" t="n"/>
    </row>
    <row r="160" ht="15.75" customHeight="1">
      <c r="A160" s="24" t="n"/>
      <c r="B160" s="6" t="n"/>
      <c r="C160" s="5" t="n"/>
      <c r="D160" s="37" t="n"/>
      <c r="E160" s="33" t="n"/>
      <c r="F160" s="33" t="n"/>
      <c r="G160" s="9" t="n"/>
      <c r="I160" s="10" t="n"/>
      <c r="J160" s="8" t="n"/>
    </row>
  </sheetData>
  <mergeCells count="132">
    <mergeCell ref="I113:I114"/>
    <mergeCell ref="J113:J114"/>
    <mergeCell ref="A113:A114"/>
    <mergeCell ref="B113:B114"/>
    <mergeCell ref="C113:C114"/>
    <mergeCell ref="D113:D114"/>
    <mergeCell ref="E113:E114"/>
    <mergeCell ref="F113:H113"/>
    <mergeCell ref="I137:I138"/>
    <mergeCell ref="J137:J138"/>
    <mergeCell ref="A137:A138"/>
    <mergeCell ref="B137:B138"/>
    <mergeCell ref="C137:C138"/>
    <mergeCell ref="D137:D138"/>
    <mergeCell ref="E137:E138"/>
    <mergeCell ref="F137:H137"/>
    <mergeCell ref="I123:I124"/>
    <mergeCell ref="J123:J124"/>
    <mergeCell ref="A123:A124"/>
    <mergeCell ref="B123:B124"/>
    <mergeCell ref="C123:C124"/>
    <mergeCell ref="D123:D124"/>
    <mergeCell ref="E123:E124"/>
    <mergeCell ref="F123:H123"/>
    <mergeCell ref="I75:I76"/>
    <mergeCell ref="J75:J76"/>
    <mergeCell ref="A75:A76"/>
    <mergeCell ref="B75:B76"/>
    <mergeCell ref="C75:C76"/>
    <mergeCell ref="D75:D76"/>
    <mergeCell ref="E75:E76"/>
    <mergeCell ref="F75:H75"/>
    <mergeCell ref="F85:H85"/>
    <mergeCell ref="I85:I86"/>
    <mergeCell ref="J85:J86"/>
    <mergeCell ref="A85:A86"/>
    <mergeCell ref="B85:B86"/>
    <mergeCell ref="C85:C86"/>
    <mergeCell ref="D85:D86"/>
    <mergeCell ref="E85:E86"/>
    <mergeCell ref="I23:I24"/>
    <mergeCell ref="J23:J24"/>
    <mergeCell ref="A23:A24"/>
    <mergeCell ref="B23:B24"/>
    <mergeCell ref="C23:C24"/>
    <mergeCell ref="D23:D24"/>
    <mergeCell ref="E23:E24"/>
    <mergeCell ref="F23:H23"/>
    <mergeCell ref="I3:I4"/>
    <mergeCell ref="J3:J4"/>
    <mergeCell ref="A3:A4"/>
    <mergeCell ref="B3:B4"/>
    <mergeCell ref="C3:C4"/>
    <mergeCell ref="D3:D4"/>
    <mergeCell ref="E3:E4"/>
    <mergeCell ref="F3:H3"/>
    <mergeCell ref="F13:H13"/>
    <mergeCell ref="I13:I14"/>
    <mergeCell ref="J13:J14"/>
    <mergeCell ref="A13:A14"/>
    <mergeCell ref="B13:B14"/>
    <mergeCell ref="C13:C14"/>
    <mergeCell ref="D13:D14"/>
    <mergeCell ref="E13:E14"/>
    <mergeCell ref="J45:J46"/>
    <mergeCell ref="I34:I35"/>
    <mergeCell ref="J34:J35"/>
    <mergeCell ref="A45:A46"/>
    <mergeCell ref="B45:B46"/>
    <mergeCell ref="C45:C46"/>
    <mergeCell ref="D45:D46"/>
    <mergeCell ref="E45:E46"/>
    <mergeCell ref="F45:H45"/>
    <mergeCell ref="A34:A35"/>
    <mergeCell ref="B34:B35"/>
    <mergeCell ref="C34:C35"/>
    <mergeCell ref="D34:D35"/>
    <mergeCell ref="E34:E35"/>
    <mergeCell ref="F34:H34"/>
    <mergeCell ref="I45:I46"/>
    <mergeCell ref="I65:I66"/>
    <mergeCell ref="J65:J66"/>
    <mergeCell ref="A65:A66"/>
    <mergeCell ref="B65:B66"/>
    <mergeCell ref="C65:C66"/>
    <mergeCell ref="D65:D66"/>
    <mergeCell ref="E65:E66"/>
    <mergeCell ref="F65:H65"/>
    <mergeCell ref="I55:I56"/>
    <mergeCell ref="J55:J56"/>
    <mergeCell ref="A55:A56"/>
    <mergeCell ref="B55:B56"/>
    <mergeCell ref="C55:C56"/>
    <mergeCell ref="D55:D56"/>
    <mergeCell ref="E55:E56"/>
    <mergeCell ref="F55:H55"/>
    <mergeCell ref="A94:A95"/>
    <mergeCell ref="B94:B95"/>
    <mergeCell ref="C94:C95"/>
    <mergeCell ref="D94:D95"/>
    <mergeCell ref="E94:E95"/>
    <mergeCell ref="F103:H103"/>
    <mergeCell ref="I103:I104"/>
    <mergeCell ref="J103:J104"/>
    <mergeCell ref="I94:I95"/>
    <mergeCell ref="J94:J95"/>
    <mergeCell ref="F94:H94"/>
    <mergeCell ref="A103:A104"/>
    <mergeCell ref="B103:B104"/>
    <mergeCell ref="C103:C104"/>
    <mergeCell ref="D103:D104"/>
    <mergeCell ref="E103:E104"/>
    <mergeCell ref="A128:C128"/>
    <mergeCell ref="D128:E128"/>
    <mergeCell ref="A131:C131"/>
    <mergeCell ref="D131:E131"/>
    <mergeCell ref="A141:C141"/>
    <mergeCell ref="D141:E141"/>
    <mergeCell ref="A144:C144"/>
    <mergeCell ref="D144:E144"/>
    <mergeCell ref="A155:C155"/>
    <mergeCell ref="D155:E155"/>
    <mergeCell ref="A158:C158"/>
    <mergeCell ref="D158:E158"/>
    <mergeCell ref="I150:I151"/>
    <mergeCell ref="J150:J151"/>
    <mergeCell ref="A150:A151"/>
    <mergeCell ref="B150:B151"/>
    <mergeCell ref="C150:C151"/>
    <mergeCell ref="D150:D151"/>
    <mergeCell ref="E150:E151"/>
    <mergeCell ref="F150:H150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50"/>
  <sheetViews>
    <sheetView topLeftCell="A139" workbookViewId="0">
      <selection activeCell="D121" sqref="D121:E12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28/02/2023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0" t="inlineStr">
        <is>
          <t>Cierre Caja</t>
        </is>
      </c>
      <c r="B3" s="90" t="inlineStr">
        <is>
          <t>Fecha</t>
        </is>
      </c>
      <c r="C3" s="90" t="inlineStr">
        <is>
          <t>Cajero</t>
        </is>
      </c>
      <c r="D3" s="90" t="inlineStr">
        <is>
          <t>Nro Voucher</t>
        </is>
      </c>
      <c r="E3" s="90" t="inlineStr">
        <is>
          <t>Nro Cuenta</t>
        </is>
      </c>
      <c r="F3" s="90" t="inlineStr">
        <is>
          <t>Tipo Ingreso</t>
        </is>
      </c>
      <c r="G3" s="91" t="n"/>
      <c r="H3" s="92" t="n"/>
      <c r="I3" s="90" t="inlineStr">
        <is>
          <t>TIPO DE INGRESO</t>
        </is>
      </c>
      <c r="J3" s="90" t="inlineStr">
        <is>
          <t>Cobrador</t>
        </is>
      </c>
    </row>
    <row r="4">
      <c r="A4" s="93" t="n"/>
      <c r="B4" s="93" t="n"/>
      <c r="C4" s="93" t="n"/>
      <c r="D4" s="93" t="n"/>
      <c r="E4" s="9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93" t="n"/>
      <c r="J4" s="93" t="n"/>
    </row>
    <row r="5">
      <c r="A5" s="5" t="inlineStr">
        <is>
          <t>CCAJ-SC57/46/23</t>
        </is>
      </c>
      <c r="B5" s="6" t="n">
        <v>44985.75809267361</v>
      </c>
      <c r="C5" s="5" t="inlineStr">
        <is>
          <t>3844 OSCAR ANDRES LEON ZAPATA</t>
        </is>
      </c>
      <c r="D5" s="7" t="n"/>
      <c r="E5" s="8" t="n"/>
      <c r="F5" s="9" t="n">
        <v>330.38</v>
      </c>
      <c r="I5" s="10" t="inlineStr">
        <is>
          <t>EFECTIVO</t>
        </is>
      </c>
      <c r="J5" s="5" t="inlineStr">
        <is>
          <t>3844 OSCAR ANDRES LEON ZAPATA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18" t="n">
        <v>112847507</v>
      </c>
      <c r="E7" s="15" t="n">
        <v>112847891</v>
      </c>
      <c r="H7" s="9" t="n"/>
      <c r="I7" s="10" t="n"/>
      <c r="J7" s="5" t="n"/>
    </row>
    <row r="8">
      <c r="D8" s="16" t="inlineStr">
        <is>
          <t>BOOT</t>
        </is>
      </c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01/03/2023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90" t="inlineStr">
        <is>
          <t>Cierre Caja</t>
        </is>
      </c>
      <c r="B12" s="90" t="inlineStr">
        <is>
          <t>Fecha</t>
        </is>
      </c>
      <c r="C12" s="90" t="inlineStr">
        <is>
          <t>Cajero</t>
        </is>
      </c>
      <c r="D12" s="90" t="inlineStr">
        <is>
          <t>Nro Voucher</t>
        </is>
      </c>
      <c r="E12" s="90" t="inlineStr">
        <is>
          <t>Nro Cuenta</t>
        </is>
      </c>
      <c r="F12" s="90" t="inlineStr">
        <is>
          <t>Tipo Ingreso</t>
        </is>
      </c>
      <c r="G12" s="91" t="n"/>
      <c r="H12" s="92" t="n"/>
      <c r="I12" s="90" t="inlineStr">
        <is>
          <t>TIPO DE INGRESO</t>
        </is>
      </c>
      <c r="J12" s="90" t="inlineStr">
        <is>
          <t>Cobrador</t>
        </is>
      </c>
    </row>
    <row r="13">
      <c r="A13" s="93" t="n"/>
      <c r="B13" s="93" t="n"/>
      <c r="C13" s="93" t="n"/>
      <c r="D13" s="93" t="n"/>
      <c r="E13" s="93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93" t="n"/>
      <c r="J13" s="93" t="n"/>
    </row>
    <row r="14">
      <c r="A14" s="5" t="inlineStr">
        <is>
          <t>CCAJ-SC57/47/23</t>
        </is>
      </c>
      <c r="B14" s="6" t="n">
        <v>44986.79265745371</v>
      </c>
      <c r="C14" s="5" t="inlineStr">
        <is>
          <t>3844 OSCAR ANDRES LEON ZAPATA</t>
        </is>
      </c>
      <c r="D14" s="7" t="n"/>
      <c r="E14" s="8" t="n"/>
      <c r="F14" s="9" t="n">
        <v>299.76</v>
      </c>
      <c r="I14" s="10" t="inlineStr">
        <is>
          <t>EFECTIVO</t>
        </is>
      </c>
      <c r="J14" s="5" t="inlineStr">
        <is>
          <t>3844 OSCAR ANDRES LEON ZAPATA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H15" s="9" t="n"/>
      <c r="I15" s="10" t="n"/>
      <c r="J15" s="5" t="n"/>
    </row>
    <row r="16" ht="15.75" customHeight="1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  <c r="D16" s="32" t="inlineStr">
        <is>
          <t>112851424</t>
        </is>
      </c>
      <c r="E16" s="15" t="n">
        <v>112851493</v>
      </c>
      <c r="H16" s="9" t="n"/>
      <c r="I16" s="10" t="n"/>
      <c r="J16" s="5" t="n"/>
    </row>
    <row r="17" ht="15.75" customHeight="1">
      <c r="D17" s="38" t="n">
        <v>112851384</v>
      </c>
      <c r="E17" s="19" t="inlineStr">
        <is>
          <t>REV.</t>
        </is>
      </c>
    </row>
    <row r="18"/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02/03/2023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90" t="inlineStr">
        <is>
          <t>Cierre Caja</t>
        </is>
      </c>
      <c r="B21" s="90" t="inlineStr">
        <is>
          <t>Fecha</t>
        </is>
      </c>
      <c r="C21" s="90" t="inlineStr">
        <is>
          <t>Cajero</t>
        </is>
      </c>
      <c r="D21" s="90" t="inlineStr">
        <is>
          <t>Nro Voucher</t>
        </is>
      </c>
      <c r="E21" s="90" t="inlineStr">
        <is>
          <t>Nro Cuenta</t>
        </is>
      </c>
      <c r="F21" s="90" t="inlineStr">
        <is>
          <t>Tipo Ingreso</t>
        </is>
      </c>
      <c r="G21" s="91" t="n"/>
      <c r="H21" s="92" t="n"/>
      <c r="I21" s="90" t="inlineStr">
        <is>
          <t>TIPO DE INGRESO</t>
        </is>
      </c>
      <c r="J21" s="90" t="inlineStr">
        <is>
          <t>Cobrador</t>
        </is>
      </c>
    </row>
    <row r="22">
      <c r="A22" s="93" t="n"/>
      <c r="B22" s="93" t="n"/>
      <c r="C22" s="93" t="n"/>
      <c r="D22" s="93" t="n"/>
      <c r="E22" s="93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93" t="n"/>
      <c r="J22" s="93" t="n"/>
    </row>
    <row r="23">
      <c r="A23" s="5" t="inlineStr">
        <is>
          <t>CCAJ-SC57/48/23</t>
        </is>
      </c>
      <c r="B23" s="6" t="n">
        <v>44987.79272167824</v>
      </c>
      <c r="C23" s="5" t="inlineStr">
        <is>
          <t>3844 OSCAR ANDRES LEON ZAPATA</t>
        </is>
      </c>
      <c r="D23" s="7" t="n"/>
      <c r="E23" s="8" t="n"/>
      <c r="F23" s="9" t="n">
        <v>425.2</v>
      </c>
      <c r="I23" s="10" t="inlineStr">
        <is>
          <t>EFECTIVO</t>
        </is>
      </c>
      <c r="J23" s="5" t="inlineStr">
        <is>
          <t>3844 OSCAR ANDRES LEON ZAPATA</t>
        </is>
      </c>
    </row>
    <row r="24">
      <c r="A24" s="11" t="inlineStr">
        <is>
          <t>SAP</t>
        </is>
      </c>
      <c r="B24" s="3" t="n"/>
      <c r="C24" s="3" t="n"/>
      <c r="H24" s="9" t="n"/>
      <c r="I24" s="5" t="n"/>
      <c r="J24" s="5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32" t="inlineStr">
        <is>
          <t>112862283</t>
        </is>
      </c>
      <c r="E25" s="15" t="n">
        <v>112862472</v>
      </c>
      <c r="H25" s="9" t="n"/>
      <c r="I25" s="5" t="n"/>
      <c r="J25" s="5" t="n"/>
    </row>
    <row r="26"/>
    <row r="27"/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03/03/2023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90" t="inlineStr">
        <is>
          <t>Cierre Caja</t>
        </is>
      </c>
      <c r="B30" s="90" t="inlineStr">
        <is>
          <t>Fecha</t>
        </is>
      </c>
      <c r="C30" s="90" t="inlineStr">
        <is>
          <t>Cajero</t>
        </is>
      </c>
      <c r="D30" s="90" t="inlineStr">
        <is>
          <t>Nro Voucher</t>
        </is>
      </c>
      <c r="E30" s="90" t="inlineStr">
        <is>
          <t>Nro Cuenta</t>
        </is>
      </c>
      <c r="F30" s="90" t="inlineStr">
        <is>
          <t>Tipo Ingreso</t>
        </is>
      </c>
      <c r="G30" s="91" t="n"/>
      <c r="H30" s="92" t="n"/>
      <c r="I30" s="90" t="inlineStr">
        <is>
          <t>TIPO DE INGRESO</t>
        </is>
      </c>
      <c r="J30" s="90" t="inlineStr">
        <is>
          <t>Cobrador</t>
        </is>
      </c>
    </row>
    <row r="31">
      <c r="A31" s="93" t="n"/>
      <c r="B31" s="93" t="n"/>
      <c r="C31" s="93" t="n"/>
      <c r="D31" s="93" t="n"/>
      <c r="E31" s="93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93" t="n"/>
      <c r="J31" s="93" t="n"/>
    </row>
    <row r="32">
      <c r="A32" s="5" t="inlineStr">
        <is>
          <t>CCAJ-SC57/49/23</t>
        </is>
      </c>
      <c r="B32" s="6" t="n">
        <v>44988.75173796296</v>
      </c>
      <c r="C32" s="5" t="inlineStr">
        <is>
          <t>3844 OSCAR ANDRES LEON ZAPATA</t>
        </is>
      </c>
      <c r="D32" s="7" t="n"/>
      <c r="E32" s="8" t="n"/>
      <c r="F32" s="9" t="n">
        <v>633.8200000000001</v>
      </c>
      <c r="I32" s="10" t="inlineStr">
        <is>
          <t>EFECTIVO</t>
        </is>
      </c>
      <c r="J32" s="5" t="inlineStr">
        <is>
          <t>3844 OSCAR ANDRES LEON ZAPATA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5" t="n"/>
      <c r="J33" s="5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32" t="inlineStr">
        <is>
          <t>112862282</t>
        </is>
      </c>
      <c r="E34" s="15" t="n">
        <v>112862480</v>
      </c>
      <c r="H34" s="9" t="n"/>
      <c r="I34" s="5" t="n"/>
      <c r="J34" s="5" t="n"/>
    </row>
    <row r="35">
      <c r="A35" s="5" t="n"/>
      <c r="B35" s="6" t="n"/>
      <c r="C35" s="5" t="n"/>
      <c r="F35" s="9" t="n"/>
      <c r="I35" s="10" t="n"/>
      <c r="J35" s="5" t="n"/>
    </row>
    <row r="36">
      <c r="A36" s="5" t="n"/>
      <c r="B36" s="6" t="n"/>
      <c r="C36" s="5" t="n"/>
      <c r="D36" s="7" t="n"/>
      <c r="E36" s="8" t="n"/>
      <c r="F36" s="9" t="n"/>
      <c r="I36" s="10" t="n"/>
      <c r="J36" s="5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04/03/2023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90" t="inlineStr">
        <is>
          <t>Cierre Caja</t>
        </is>
      </c>
      <c r="B39" s="90" t="inlineStr">
        <is>
          <t>Fecha</t>
        </is>
      </c>
      <c r="C39" s="90" t="inlineStr">
        <is>
          <t>Cajero</t>
        </is>
      </c>
      <c r="D39" s="90" t="inlineStr">
        <is>
          <t>Nro Voucher</t>
        </is>
      </c>
      <c r="E39" s="90" t="inlineStr">
        <is>
          <t>Nro Cuenta</t>
        </is>
      </c>
      <c r="F39" s="90" t="inlineStr">
        <is>
          <t>Tipo Ingreso</t>
        </is>
      </c>
      <c r="G39" s="91" t="n"/>
      <c r="H39" s="92" t="n"/>
      <c r="I39" s="90" t="inlineStr">
        <is>
          <t>TIPO DE INGRESO</t>
        </is>
      </c>
      <c r="J39" s="90" t="inlineStr">
        <is>
          <t>Cobrador</t>
        </is>
      </c>
    </row>
    <row r="40">
      <c r="A40" s="93" t="n"/>
      <c r="B40" s="93" t="n"/>
      <c r="C40" s="93" t="n"/>
      <c r="D40" s="93" t="n"/>
      <c r="E40" s="93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93" t="n"/>
      <c r="J40" s="93" t="n"/>
    </row>
    <row r="41">
      <c r="A41" s="5" t="inlineStr">
        <is>
          <t>CCAJ-SC57/50/23</t>
        </is>
      </c>
      <c r="B41" s="6" t="n">
        <v>44989.58567320602</v>
      </c>
      <c r="C41" s="5" t="inlineStr">
        <is>
          <t>3844 OSCAR ANDRES LEON ZAPATA</t>
        </is>
      </c>
      <c r="D41" s="7" t="n"/>
      <c r="E41" s="8" t="n"/>
      <c r="F41" s="9" t="n">
        <v>102.6</v>
      </c>
      <c r="I41" s="10" t="inlineStr">
        <is>
          <t>EFECTIVO</t>
        </is>
      </c>
      <c r="J41" s="5" t="inlineStr">
        <is>
          <t>3844 OSCAR ANDRES LEON ZAPATA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5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32" t="inlineStr">
        <is>
          <t>112863727</t>
        </is>
      </c>
      <c r="E43" s="15" t="n">
        <v>112863826</v>
      </c>
      <c r="H43" s="9" t="n"/>
      <c r="I43" s="5" t="n"/>
      <c r="J43" s="5" t="n"/>
    </row>
    <row r="44"/>
    <row r="45"/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06/03/2023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90" t="inlineStr">
        <is>
          <t>Cierre Caja</t>
        </is>
      </c>
      <c r="B48" s="90" t="inlineStr">
        <is>
          <t>Fecha</t>
        </is>
      </c>
      <c r="C48" s="90" t="inlineStr">
        <is>
          <t>Cajero</t>
        </is>
      </c>
      <c r="D48" s="90" t="inlineStr">
        <is>
          <t>Nro Voucher</t>
        </is>
      </c>
      <c r="E48" s="90" t="inlineStr">
        <is>
          <t>Nro Cuenta</t>
        </is>
      </c>
      <c r="F48" s="90" t="inlineStr">
        <is>
          <t>Tipo Ingreso</t>
        </is>
      </c>
      <c r="G48" s="91" t="n"/>
      <c r="H48" s="92" t="n"/>
      <c r="I48" s="90" t="inlineStr">
        <is>
          <t>TIPO DE INGRESO</t>
        </is>
      </c>
      <c r="J48" s="90" t="inlineStr">
        <is>
          <t>Cobrador</t>
        </is>
      </c>
    </row>
    <row r="49">
      <c r="A49" s="93" t="n"/>
      <c r="B49" s="93" t="n"/>
      <c r="C49" s="93" t="n"/>
      <c r="D49" s="93" t="n"/>
      <c r="E49" s="93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93" t="n"/>
      <c r="J49" s="93" t="n"/>
    </row>
    <row r="50">
      <c r="A50" s="5" t="inlineStr">
        <is>
          <t>CCAJ-SC57/51/23</t>
        </is>
      </c>
      <c r="B50" s="6" t="n">
        <v>44991.79265089121</v>
      </c>
      <c r="C50" s="5" t="inlineStr">
        <is>
          <t>3844 OSCAR ANDRES LEON ZAPATA</t>
        </is>
      </c>
      <c r="D50" s="7" t="n"/>
      <c r="E50" s="8" t="n"/>
      <c r="F50" s="9" t="n">
        <v>2084.35</v>
      </c>
      <c r="I50" s="10" t="inlineStr">
        <is>
          <t>EFECTIVO</t>
        </is>
      </c>
      <c r="J50" s="5" t="inlineStr">
        <is>
          <t>3844 OSCAR ANDRES LEON ZAPATA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5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32" t="inlineStr">
        <is>
          <t>112865665</t>
        </is>
      </c>
      <c r="E52" s="15" t="n">
        <v>112865770</v>
      </c>
      <c r="H52" s="9" t="n"/>
      <c r="I52" s="5" t="n"/>
      <c r="J52" s="5" t="n"/>
    </row>
    <row r="53">
      <c r="A53" s="5" t="n"/>
      <c r="B53" s="6" t="n"/>
      <c r="C53" s="5" t="n"/>
      <c r="F53" s="9" t="n"/>
      <c r="I53" s="10" t="n"/>
      <c r="J53" s="5" t="n"/>
    </row>
    <row r="54">
      <c r="A54" s="5" t="n"/>
      <c r="B54" s="6" t="n"/>
      <c r="C54" s="5" t="n"/>
      <c r="D54" s="7" t="n"/>
      <c r="E54" s="8" t="n"/>
      <c r="F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07/03/2023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90" t="inlineStr">
        <is>
          <t>Cierre Caja</t>
        </is>
      </c>
      <c r="B57" s="90" t="inlineStr">
        <is>
          <t>Fecha</t>
        </is>
      </c>
      <c r="C57" s="90" t="inlineStr">
        <is>
          <t>Cajero</t>
        </is>
      </c>
      <c r="D57" s="90" t="inlineStr">
        <is>
          <t>Nro Voucher</t>
        </is>
      </c>
      <c r="E57" s="90" t="inlineStr">
        <is>
          <t>Nro Cuenta</t>
        </is>
      </c>
      <c r="F57" s="90" t="inlineStr">
        <is>
          <t>Tipo Ingreso</t>
        </is>
      </c>
      <c r="G57" s="91" t="n"/>
      <c r="H57" s="92" t="n"/>
      <c r="I57" s="90" t="inlineStr">
        <is>
          <t>TIPO DE INGRESO</t>
        </is>
      </c>
      <c r="J57" s="90" t="inlineStr">
        <is>
          <t>Cobrador</t>
        </is>
      </c>
    </row>
    <row r="58">
      <c r="A58" s="93" t="n"/>
      <c r="B58" s="93" t="n"/>
      <c r="C58" s="93" t="n"/>
      <c r="D58" s="93" t="n"/>
      <c r="E58" s="93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93" t="n"/>
      <c r="J58" s="93" t="n"/>
    </row>
    <row r="59">
      <c r="A59" s="5" t="inlineStr">
        <is>
          <t>CCAJ-SC57/52/23</t>
        </is>
      </c>
      <c r="B59" s="6" t="n">
        <v>44992.79349642361</v>
      </c>
      <c r="C59" s="5" t="inlineStr">
        <is>
          <t>3844 OSCAR ANDRES LEON ZAPATA</t>
        </is>
      </c>
      <c r="D59" s="7" t="n"/>
      <c r="E59" s="8" t="n"/>
      <c r="F59" s="9" t="n">
        <v>483.74</v>
      </c>
      <c r="I59" s="10" t="inlineStr">
        <is>
          <t>EFECTIVO</t>
        </is>
      </c>
      <c r="J59" s="5" t="inlineStr">
        <is>
          <t>3844 OSCAR ANDRES LEON ZAPATA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5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32" t="inlineStr">
        <is>
          <t>112874186</t>
        </is>
      </c>
      <c r="E61" s="15" t="n">
        <v>112898843</v>
      </c>
      <c r="H61" s="9" t="n"/>
      <c r="I61" s="5" t="n"/>
      <c r="J61" s="5" t="n"/>
    </row>
    <row r="62">
      <c r="A62" s="5" t="n"/>
      <c r="B62" s="6" t="n"/>
      <c r="C62" s="5" t="n"/>
      <c r="F62" s="9" t="n"/>
      <c r="I62" s="10" t="n"/>
      <c r="J62" s="5" t="n"/>
    </row>
    <row r="63" ht="15.75" customHeight="1">
      <c r="A63" s="5" t="n"/>
      <c r="B63" s="6" t="n"/>
      <c r="C63" s="5" t="n"/>
      <c r="D63" s="32" t="n"/>
      <c r="E63" s="15" t="n"/>
      <c r="F63" s="9" t="n"/>
      <c r="I63" s="10" t="n"/>
      <c r="J63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08/03/2023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90" t="inlineStr">
        <is>
          <t>Cierre Caja</t>
        </is>
      </c>
      <c r="B66" s="90" t="inlineStr">
        <is>
          <t>Fecha</t>
        </is>
      </c>
      <c r="C66" s="90" t="inlineStr">
        <is>
          <t>Cajero</t>
        </is>
      </c>
      <c r="D66" s="90" t="inlineStr">
        <is>
          <t>Nro Voucher</t>
        </is>
      </c>
      <c r="E66" s="90" t="inlineStr">
        <is>
          <t>Nro Cuenta</t>
        </is>
      </c>
      <c r="F66" s="90" t="inlineStr">
        <is>
          <t>Tipo Ingreso</t>
        </is>
      </c>
      <c r="G66" s="91" t="n"/>
      <c r="H66" s="92" t="n"/>
      <c r="I66" s="90" t="inlineStr">
        <is>
          <t>TIPO DE INGRESO</t>
        </is>
      </c>
      <c r="J66" s="90" t="inlineStr">
        <is>
          <t>Cobrador</t>
        </is>
      </c>
    </row>
    <row r="67">
      <c r="A67" s="93" t="n"/>
      <c r="B67" s="93" t="n"/>
      <c r="C67" s="93" t="n"/>
      <c r="D67" s="93" t="n"/>
      <c r="E67" s="93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93" t="n"/>
      <c r="J67" s="93" t="n"/>
    </row>
    <row r="68">
      <c r="A68" s="5" t="inlineStr">
        <is>
          <t>CCAJ-SC57/53/23</t>
        </is>
      </c>
      <c r="B68" s="6" t="n">
        <v>44993.79279853009</v>
      </c>
      <c r="C68" s="5" t="inlineStr">
        <is>
          <t>3844 OSCAR ANDRES LEON ZAPATA</t>
        </is>
      </c>
      <c r="D68" s="7" t="n"/>
      <c r="E68" s="8" t="n"/>
      <c r="F68" s="9" t="n">
        <v>587.3200000000001</v>
      </c>
      <c r="I68" s="10" t="inlineStr">
        <is>
          <t>EFECTIVO</t>
        </is>
      </c>
      <c r="J68" s="5" t="inlineStr">
        <is>
          <t>3844 OSCAR ANDRES LEON ZAPATA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32" t="inlineStr">
        <is>
          <t>112901060</t>
        </is>
      </c>
      <c r="E70" s="15" t="n">
        <v>112901169</v>
      </c>
      <c r="H70" s="9" t="n"/>
      <c r="I70" s="10" t="n"/>
      <c r="J70" s="5" t="n"/>
    </row>
    <row r="71" ht="15.75" customHeight="1">
      <c r="A71" s="5" t="n"/>
      <c r="B71" s="6" t="n"/>
      <c r="C71" s="5" t="n"/>
      <c r="D71" s="32" t="n"/>
      <c r="E71" s="15" t="n"/>
      <c r="F71" s="9" t="n"/>
      <c r="I71" s="10" t="n"/>
      <c r="J71" s="5" t="n"/>
    </row>
    <row r="72">
      <c r="A72" s="5" t="n"/>
      <c r="B72" s="6" t="n"/>
      <c r="C72" s="5" t="n"/>
      <c r="D72" s="7" t="n"/>
      <c r="E72" s="8" t="n"/>
      <c r="F72" s="9" t="n"/>
      <c r="I72" s="10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90" t="inlineStr">
        <is>
          <t>Cierre Caja</t>
        </is>
      </c>
      <c r="B75" s="90" t="inlineStr">
        <is>
          <t>Fecha</t>
        </is>
      </c>
      <c r="C75" s="90" t="inlineStr">
        <is>
          <t>Cajero</t>
        </is>
      </c>
      <c r="D75" s="90" t="inlineStr">
        <is>
          <t>Nro Voucher</t>
        </is>
      </c>
      <c r="E75" s="90" t="inlineStr">
        <is>
          <t>Nro Cuenta</t>
        </is>
      </c>
      <c r="F75" s="90" t="inlineStr">
        <is>
          <t>Tipo Ingreso</t>
        </is>
      </c>
      <c r="G75" s="91" t="n"/>
      <c r="H75" s="92" t="n"/>
      <c r="I75" s="90" t="inlineStr">
        <is>
          <t>TIPO DE INGRESO</t>
        </is>
      </c>
      <c r="J75" s="90" t="inlineStr">
        <is>
          <t>Cobrador</t>
        </is>
      </c>
    </row>
    <row r="76">
      <c r="A76" s="93" t="n"/>
      <c r="B76" s="93" t="n"/>
      <c r="C76" s="93" t="n"/>
      <c r="D76" s="93" t="n"/>
      <c r="E76" s="93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93" t="n"/>
      <c r="J76" s="93" t="n"/>
    </row>
    <row r="77">
      <c r="A77" s="5" t="inlineStr">
        <is>
          <t>CCAJ-SC57/54/23</t>
        </is>
      </c>
      <c r="B77" s="6" t="n">
        <v>44994.79265980324</v>
      </c>
      <c r="C77" s="5" t="inlineStr">
        <is>
          <t>3844 OSCAR ANDRES LEON ZAPATA</t>
        </is>
      </c>
      <c r="D77" s="7" t="n"/>
      <c r="E77" s="8" t="n"/>
      <c r="F77" s="9" t="n">
        <v>2030.41</v>
      </c>
      <c r="I77" s="10" t="inlineStr">
        <is>
          <t>EFECTIVO</t>
        </is>
      </c>
      <c r="J77" s="5" t="inlineStr">
        <is>
          <t>3844 OSCAR ANDRES LEON ZAPATA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5" t="n"/>
      <c r="J78" s="5" t="n"/>
    </row>
    <row r="79" ht="15.75" customHeight="1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32" t="inlineStr">
        <is>
          <t>112917578</t>
        </is>
      </c>
      <c r="E79" s="15" t="n">
        <v>112917669</v>
      </c>
      <c r="H79" s="9" t="n"/>
      <c r="I79" s="5" t="n"/>
      <c r="J79" s="5" t="n"/>
    </row>
    <row r="80">
      <c r="A80" s="5" t="n"/>
      <c r="B80" s="6" t="n"/>
      <c r="C80" s="5" t="n"/>
      <c r="D80" s="7" t="n"/>
      <c r="E80" s="8" t="n"/>
      <c r="H80" s="9" t="n"/>
      <c r="I80" s="5" t="n"/>
      <c r="J80" s="5" t="n"/>
    </row>
    <row r="81"/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11/03/2023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90" t="inlineStr">
        <is>
          <t>Cierre Caja</t>
        </is>
      </c>
      <c r="B84" s="90" t="inlineStr">
        <is>
          <t>Fecha</t>
        </is>
      </c>
      <c r="C84" s="90" t="inlineStr">
        <is>
          <t>Cajero</t>
        </is>
      </c>
      <c r="D84" s="90" t="inlineStr">
        <is>
          <t>Nro Voucher</t>
        </is>
      </c>
      <c r="E84" s="90" t="inlineStr">
        <is>
          <t>Nro Cuenta</t>
        </is>
      </c>
      <c r="F84" s="90" t="inlineStr">
        <is>
          <t>Tipo Ingreso</t>
        </is>
      </c>
      <c r="G84" s="91" t="n"/>
      <c r="H84" s="92" t="n"/>
      <c r="I84" s="90" t="inlineStr">
        <is>
          <t>TIPO DE INGRESO</t>
        </is>
      </c>
      <c r="J84" s="90" t="inlineStr">
        <is>
          <t>Cobrador</t>
        </is>
      </c>
    </row>
    <row r="85">
      <c r="A85" s="93" t="n"/>
      <c r="B85" s="93" t="n"/>
      <c r="C85" s="93" t="n"/>
      <c r="D85" s="93" t="n"/>
      <c r="E85" s="93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93" t="n"/>
      <c r="J85" s="93" t="n"/>
    </row>
    <row r="86">
      <c r="A86" s="5" t="inlineStr">
        <is>
          <t>CCAJ-SC57/55/23</t>
        </is>
      </c>
      <c r="B86" s="6" t="n">
        <v>44995.79505606482</v>
      </c>
      <c r="C86" s="5" t="inlineStr">
        <is>
          <t>3844 OSCAR ANDRES LEON ZAPATA</t>
        </is>
      </c>
      <c r="D86" s="7" t="n"/>
      <c r="E86" s="8" t="n"/>
      <c r="F86" s="9" t="n">
        <v>442.92</v>
      </c>
      <c r="I86" s="10" t="inlineStr">
        <is>
          <t>EFECTIVO</t>
        </is>
      </c>
      <c r="J86" s="5" t="inlineStr">
        <is>
          <t>3844 OSCAR ANDRES LEON ZAPATA</t>
        </is>
      </c>
    </row>
    <row r="87">
      <c r="A87" s="5" t="inlineStr">
        <is>
          <t>CCAJ-SC57/55/23</t>
        </is>
      </c>
      <c r="B87" s="6" t="n">
        <v>44995.79505606482</v>
      </c>
      <c r="C87" s="5" t="inlineStr">
        <is>
          <t>3844 OSCAR ANDRES LEON ZAPATA</t>
        </is>
      </c>
      <c r="D87" s="7" t="n"/>
      <c r="E87" s="8" t="n"/>
      <c r="H87" s="9" t="n">
        <v>165.4</v>
      </c>
      <c r="I87" s="10" t="inlineStr">
        <is>
          <t>CÓDIGO QR</t>
        </is>
      </c>
      <c r="J87" s="5" t="inlineStr">
        <is>
          <t>3844 OSCAR ANDRES LEON ZAPATA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F88" s="56" t="n"/>
      <c r="H88" s="9" t="n"/>
      <c r="I88" s="5" t="n"/>
      <c r="J88" s="5" t="n"/>
    </row>
    <row r="89" ht="15.75" customHeight="1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18" t="n">
        <v>112925370</v>
      </c>
      <c r="E89" s="15" t="n">
        <v>112925437</v>
      </c>
      <c r="H89" s="9" t="n"/>
      <c r="I89" s="5" t="n"/>
      <c r="J89" s="5" t="n"/>
    </row>
    <row r="90">
      <c r="A90" s="5" t="n"/>
      <c r="B90" s="6" t="n"/>
      <c r="C90" s="5" t="n"/>
      <c r="D90" s="16" t="inlineStr">
        <is>
          <t>E.TORREZ</t>
        </is>
      </c>
      <c r="E90" s="8" t="n"/>
      <c r="H90" s="9" t="n"/>
      <c r="I90" s="10" t="n"/>
      <c r="J90" s="8" t="n"/>
    </row>
    <row r="91">
      <c r="A91" s="22" t="inlineStr">
        <is>
          <t>diferencia entre deposito y cierre de caja con un faltante de Bs 10 debido a descuido de depositante S/G correo del 13/03/23 se realizo el traslado y la compensacion el 14/03/2023</t>
        </is>
      </c>
      <c r="B91" s="27" t="n"/>
      <c r="C91" s="60" t="n"/>
      <c r="D91" s="66" t="n"/>
      <c r="E91" s="67" t="n"/>
      <c r="F91" s="28" t="n"/>
      <c r="G91" s="28" t="n"/>
      <c r="H91" s="70" t="n"/>
      <c r="I91" s="71" t="n"/>
      <c r="J91" s="8" t="n"/>
    </row>
    <row r="92">
      <c r="A92" s="5" t="n"/>
      <c r="B92" s="6" t="n"/>
      <c r="C92" s="5" t="n"/>
      <c r="D92" s="7" t="n"/>
      <c r="E92" s="8" t="n"/>
      <c r="H92" s="9" t="n"/>
      <c r="I92" s="10" t="n"/>
      <c r="J92" s="8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10/03/2023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90" t="inlineStr">
        <is>
          <t>Cierre Caja</t>
        </is>
      </c>
      <c r="B95" s="90" t="inlineStr">
        <is>
          <t>Fecha</t>
        </is>
      </c>
      <c r="C95" s="90" t="inlineStr">
        <is>
          <t>Cajero</t>
        </is>
      </c>
      <c r="D95" s="90" t="inlineStr">
        <is>
          <t>Nro Voucher</t>
        </is>
      </c>
      <c r="E95" s="90" t="inlineStr">
        <is>
          <t>Nro Cuenta</t>
        </is>
      </c>
      <c r="F95" s="90" t="inlineStr">
        <is>
          <t>Tipo Ingreso</t>
        </is>
      </c>
      <c r="G95" s="91" t="n"/>
      <c r="H95" s="92" t="n"/>
      <c r="I95" s="90" t="inlineStr">
        <is>
          <t>TIPO DE INGRESO</t>
        </is>
      </c>
      <c r="J95" s="90" t="inlineStr">
        <is>
          <t>Cobrador</t>
        </is>
      </c>
    </row>
    <row r="96">
      <c r="A96" s="93" t="n"/>
      <c r="B96" s="93" t="n"/>
      <c r="C96" s="93" t="n"/>
      <c r="D96" s="93" t="n"/>
      <c r="E96" s="93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93" t="n"/>
      <c r="J96" s="93" t="n"/>
    </row>
    <row r="97">
      <c r="A97" s="5" t="inlineStr">
        <is>
          <t>CCAJ-SC57/56/23</t>
        </is>
      </c>
      <c r="B97" s="6" t="n">
        <v>44996.58527599537</v>
      </c>
      <c r="C97" s="5" t="inlineStr">
        <is>
          <t>3844 OSCAR ANDRES LEON ZAPATA</t>
        </is>
      </c>
      <c r="D97" s="7" t="n"/>
      <c r="E97" s="8" t="n"/>
      <c r="F97" s="9" t="n">
        <v>241.86</v>
      </c>
      <c r="I97" s="10" t="inlineStr">
        <is>
          <t>EFECTIVO</t>
        </is>
      </c>
      <c r="J97" s="5" t="inlineStr">
        <is>
          <t>3844 OSCAR ANDRES LEON ZAPATA</t>
        </is>
      </c>
    </row>
    <row r="98">
      <c r="A98" s="5" t="inlineStr">
        <is>
          <t>CCAJ-SC57/56/23</t>
        </is>
      </c>
      <c r="B98" s="6" t="n">
        <v>44996.58527599537</v>
      </c>
      <c r="C98" s="5" t="inlineStr">
        <is>
          <t>3844 OSCAR ANDRES LEON ZAPATA</t>
        </is>
      </c>
      <c r="D98" s="7" t="n"/>
      <c r="E98" s="8" t="n"/>
      <c r="H98" s="9" t="n">
        <v>157.57</v>
      </c>
      <c r="I98" s="10" t="inlineStr">
        <is>
          <t>CÓDIGO QR</t>
        </is>
      </c>
      <c r="J98" s="5" t="inlineStr">
        <is>
          <t>3844 OSCAR ANDRES LEON ZAPATA</t>
        </is>
      </c>
    </row>
    <row r="99">
      <c r="A99" s="11" t="inlineStr">
        <is>
          <t>SAP</t>
        </is>
      </c>
      <c r="B99" s="3" t="n"/>
      <c r="C99" s="3" t="n"/>
      <c r="D99" s="7" t="n"/>
      <c r="E99" s="8" t="n"/>
      <c r="F99" s="56" t="n"/>
      <c r="H99" s="9" t="n"/>
      <c r="I99" s="5" t="n"/>
      <c r="J99" s="5" t="n"/>
    </row>
    <row r="100" ht="15.75" customHeight="1">
      <c r="A100" s="13" t="inlineStr">
        <is>
          <t>FECHA</t>
        </is>
      </c>
      <c r="B100" s="13" t="inlineStr">
        <is>
          <t>CIERRE DE CAJA</t>
        </is>
      </c>
      <c r="C100" s="13" t="inlineStr">
        <is>
          <t>IMPORTE</t>
        </is>
      </c>
      <c r="D100" s="32" t="inlineStr">
        <is>
          <t>112925150</t>
        </is>
      </c>
      <c r="E100" s="15" t="n">
        <v>112925284</v>
      </c>
      <c r="H100" s="9" t="n"/>
      <c r="I100" s="5" t="n"/>
      <c r="J100" s="5" t="n"/>
    </row>
    <row r="101">
      <c r="A101" s="5" t="n"/>
      <c r="B101" s="6" t="n"/>
      <c r="C101" s="5" t="n"/>
      <c r="D101" s="7" t="n"/>
      <c r="E101" s="8" t="n"/>
      <c r="H101" s="9" t="n"/>
      <c r="I101" s="10" t="n"/>
      <c r="J101" s="8" t="n"/>
    </row>
    <row r="102"/>
    <row r="103">
      <c r="A103" s="1" t="inlineStr">
        <is>
          <t>Cierre Caja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3" t="inlineStr">
        <is>
          <t>Del 13/03/2023</t>
        </is>
      </c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90" t="inlineStr">
        <is>
          <t>Cierre Caja</t>
        </is>
      </c>
      <c r="B105" s="90" t="inlineStr">
        <is>
          <t>Fecha</t>
        </is>
      </c>
      <c r="C105" s="90" t="inlineStr">
        <is>
          <t>Cajero</t>
        </is>
      </c>
      <c r="D105" s="90" t="inlineStr">
        <is>
          <t>Nro Voucher</t>
        </is>
      </c>
      <c r="E105" s="90" t="inlineStr">
        <is>
          <t>Nro Cuenta</t>
        </is>
      </c>
      <c r="F105" s="90" t="inlineStr">
        <is>
          <t>Tipo Ingreso</t>
        </is>
      </c>
      <c r="G105" s="91" t="n"/>
      <c r="H105" s="92" t="n"/>
      <c r="I105" s="90" t="inlineStr">
        <is>
          <t>TIPO DE INGRESO</t>
        </is>
      </c>
      <c r="J105" s="90" t="inlineStr">
        <is>
          <t>Cobrador</t>
        </is>
      </c>
    </row>
    <row r="106">
      <c r="A106" s="93" t="n"/>
      <c r="B106" s="93" t="n"/>
      <c r="C106" s="93" t="n"/>
      <c r="D106" s="93" t="n"/>
      <c r="E106" s="93" t="n"/>
      <c r="F106" s="4" t="inlineStr">
        <is>
          <t>EFECTIVO</t>
        </is>
      </c>
      <c r="G106" s="4" t="inlineStr">
        <is>
          <t>CHEQUE</t>
        </is>
      </c>
      <c r="H106" s="4" t="inlineStr">
        <is>
          <t>TRANSFERENCIA</t>
        </is>
      </c>
      <c r="I106" s="93" t="n"/>
      <c r="J106" s="93" t="n"/>
    </row>
    <row r="107">
      <c r="A107" s="5" t="inlineStr">
        <is>
          <t>CCAJ-SC57/57/23</t>
        </is>
      </c>
      <c r="B107" s="6" t="n">
        <v>44998.7934990162</v>
      </c>
      <c r="C107" s="5" t="inlineStr">
        <is>
          <t>3844 OSCAR ANDRES LEON ZAPATA</t>
        </is>
      </c>
      <c r="D107" s="7" t="n"/>
      <c r="E107" s="8" t="n"/>
      <c r="F107" s="9" t="n">
        <v>392.8</v>
      </c>
      <c r="I107" s="10" t="inlineStr">
        <is>
          <t>EFECTIVO</t>
        </is>
      </c>
      <c r="J107" s="5" t="inlineStr">
        <is>
          <t>3844 OSCAR ANDRES LEON ZAPATA</t>
        </is>
      </c>
    </row>
    <row r="108">
      <c r="A108" s="11" t="inlineStr">
        <is>
          <t>SAP</t>
        </is>
      </c>
      <c r="B108" s="3" t="n"/>
      <c r="C108" s="3" t="n"/>
      <c r="D108" s="7" t="n"/>
      <c r="E108" s="8" t="n"/>
      <c r="F108" s="45" t="n"/>
      <c r="I108" s="10" t="n"/>
      <c r="J108" s="5" t="n"/>
    </row>
    <row r="109" ht="15.75" customHeight="1">
      <c r="A109" s="13" t="inlineStr">
        <is>
          <t>FECHA</t>
        </is>
      </c>
      <c r="B109" s="13" t="inlineStr">
        <is>
          <t>CIERRE DE CAJA</t>
        </is>
      </c>
      <c r="C109" s="13" t="inlineStr">
        <is>
          <t>IMPORTE</t>
        </is>
      </c>
      <c r="D109" s="32" t="inlineStr">
        <is>
          <t>112931690</t>
        </is>
      </c>
      <c r="E109" s="15" t="n">
        <v>112931779</v>
      </c>
      <c r="F109" s="9" t="n"/>
      <c r="I109" s="10" t="n"/>
      <c r="J109" s="5" t="n"/>
    </row>
    <row r="110">
      <c r="A110" s="5" t="n"/>
      <c r="B110" s="6" t="n"/>
      <c r="C110" s="5" t="n"/>
      <c r="D110" s="7" t="n"/>
      <c r="E110" s="8" t="n"/>
      <c r="F110" s="9" t="n"/>
      <c r="I110" s="10" t="n"/>
      <c r="J110" s="5" t="n"/>
    </row>
    <row r="111"/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14/03/2023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90" t="inlineStr">
        <is>
          <t>Cierre Caja</t>
        </is>
      </c>
      <c r="B114" s="90" t="inlineStr">
        <is>
          <t>Fecha</t>
        </is>
      </c>
      <c r="C114" s="90" t="inlineStr">
        <is>
          <t>Cajero</t>
        </is>
      </c>
      <c r="D114" s="90" t="inlineStr">
        <is>
          <t>Nro Voucher</t>
        </is>
      </c>
      <c r="E114" s="90" t="inlineStr">
        <is>
          <t>Nro Cuenta</t>
        </is>
      </c>
      <c r="F114" s="90" t="inlineStr">
        <is>
          <t>Tipo Ingreso</t>
        </is>
      </c>
      <c r="G114" s="91" t="n"/>
      <c r="H114" s="92" t="n"/>
      <c r="I114" s="90" t="inlineStr">
        <is>
          <t>TIPO DE INGRESO</t>
        </is>
      </c>
      <c r="J114" s="90" t="inlineStr">
        <is>
          <t>Cobrador</t>
        </is>
      </c>
    </row>
    <row r="115">
      <c r="A115" s="93" t="n"/>
      <c r="B115" s="93" t="n"/>
      <c r="C115" s="93" t="n"/>
      <c r="D115" s="93" t="n"/>
      <c r="E115" s="93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93" t="n"/>
      <c r="J115" s="93" t="n"/>
    </row>
    <row r="116">
      <c r="A116" s="5" t="inlineStr">
        <is>
          <t>CCAJ-SC57/58/23</t>
        </is>
      </c>
      <c r="B116" s="6" t="n">
        <v>44999.79283296296</v>
      </c>
      <c r="C116" s="5" t="inlineStr">
        <is>
          <t>3844 OSCAR ANDRES LEON ZAPATA</t>
        </is>
      </c>
      <c r="D116" s="7" t="n"/>
      <c r="E116" s="8" t="n"/>
      <c r="F116" s="9" t="n">
        <v>961.8</v>
      </c>
      <c r="I116" s="10" t="inlineStr">
        <is>
          <t>EFECTIVO</t>
        </is>
      </c>
      <c r="J116" s="5" t="inlineStr">
        <is>
          <t>3844 OSCAR ANDRES LEON ZAPATA</t>
        </is>
      </c>
    </row>
    <row r="117">
      <c r="A117" s="11" t="inlineStr">
        <is>
          <t>SAP</t>
        </is>
      </c>
      <c r="B117" s="3" t="n"/>
      <c r="C117" s="3" t="n"/>
      <c r="D117" s="7" t="n"/>
      <c r="E117" s="8" t="n"/>
      <c r="F117" s="45" t="n"/>
      <c r="I117" s="10" t="n"/>
      <c r="J117" s="5" t="n"/>
    </row>
    <row r="118">
      <c r="A118" s="85" t="inlineStr">
        <is>
          <t>RECORTE SAP</t>
        </is>
      </c>
      <c r="B118" s="91" t="n"/>
      <c r="C118" s="92" t="n"/>
      <c r="D118" s="86" t="inlineStr">
        <is>
          <t>112938562</t>
        </is>
      </c>
      <c r="E118" s="92" t="n"/>
      <c r="F118" s="73" t="n"/>
    </row>
    <row r="119">
      <c r="A119" s="13" t="inlineStr">
        <is>
          <t>CIERRE DE CAJA</t>
        </is>
      </c>
      <c r="B119" s="13" t="inlineStr">
        <is>
          <t>FECHA</t>
        </is>
      </c>
      <c r="C119" s="13" t="inlineStr">
        <is>
          <t>IMPORTE</t>
        </is>
      </c>
      <c r="D119" s="13" t="inlineStr">
        <is>
          <t>DOC CAJA-BANCO</t>
        </is>
      </c>
      <c r="E119" s="13" t="inlineStr">
        <is>
          <t>COMPENSACION</t>
        </is>
      </c>
      <c r="F119" s="31" t="n"/>
    </row>
    <row r="120" ht="15.75" customHeight="1">
      <c r="D120" s="32" t="n">
        <v>112938562</v>
      </c>
      <c r="E120" s="15" t="n">
        <v>112938677</v>
      </c>
      <c r="F120" s="33" t="n"/>
    </row>
    <row r="121">
      <c r="A121" s="85" t="inlineStr">
        <is>
          <t>RECORTE SAP</t>
        </is>
      </c>
      <c r="B121" s="91" t="n"/>
      <c r="C121" s="92" t="n"/>
      <c r="D121" s="86" t="inlineStr">
        <is>
          <t>COMPROBANTES ME</t>
        </is>
      </c>
      <c r="E121" s="92" t="n"/>
      <c r="F121" s="73" t="n"/>
    </row>
    <row r="122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CAJA-BANCO</t>
        </is>
      </c>
      <c r="E122" s="13" t="inlineStr">
        <is>
          <t>COMPENSACION</t>
        </is>
      </c>
      <c r="F122" s="31" t="n"/>
    </row>
    <row r="123" ht="15.75" customHeight="1">
      <c r="A123" s="24" t="n"/>
      <c r="B123" s="6" t="n"/>
      <c r="C123" s="5" t="n"/>
      <c r="D123" s="37" t="n"/>
      <c r="E123" s="33" t="n"/>
      <c r="F123" s="33" t="n"/>
      <c r="I123" s="10" t="n"/>
      <c r="J123" s="5" t="n"/>
    </row>
    <row r="124"/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15/03/2023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90" t="inlineStr">
        <is>
          <t>Cierre Caja</t>
        </is>
      </c>
      <c r="B127" s="90" t="inlineStr">
        <is>
          <t>Fecha</t>
        </is>
      </c>
      <c r="C127" s="90" t="inlineStr">
        <is>
          <t>Cajero</t>
        </is>
      </c>
      <c r="D127" s="90" t="inlineStr">
        <is>
          <t>Nro Voucher</t>
        </is>
      </c>
      <c r="E127" s="90" t="inlineStr">
        <is>
          <t>Nro Cuenta</t>
        </is>
      </c>
      <c r="F127" s="90" t="inlineStr">
        <is>
          <t>Tipo Ingreso</t>
        </is>
      </c>
      <c r="G127" s="91" t="n"/>
      <c r="H127" s="92" t="n"/>
      <c r="I127" s="90" t="inlineStr">
        <is>
          <t>TIPO DE INGRESO</t>
        </is>
      </c>
      <c r="J127" s="90" t="inlineStr">
        <is>
          <t>Cobrador</t>
        </is>
      </c>
    </row>
    <row r="128">
      <c r="A128" s="93" t="n"/>
      <c r="B128" s="93" t="n"/>
      <c r="C128" s="93" t="n"/>
      <c r="D128" s="93" t="n"/>
      <c r="E128" s="93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93" t="n"/>
      <c r="J128" s="93" t="n"/>
    </row>
    <row r="129">
      <c r="A129" s="5" t="inlineStr">
        <is>
          <t>CCAJ-SC57/59/23</t>
        </is>
      </c>
      <c r="B129" s="6" t="n">
        <v>45000.79255008102</v>
      </c>
      <c r="C129" s="5" t="inlineStr">
        <is>
          <t>3844 OSCAR ANDRES LEON ZAPATA</t>
        </is>
      </c>
      <c r="D129" s="7" t="n"/>
      <c r="E129" s="8" t="n"/>
      <c r="F129" s="9" t="n">
        <v>598.8099999999999</v>
      </c>
      <c r="I129" s="10" t="inlineStr">
        <is>
          <t>EFECTIVO</t>
        </is>
      </c>
      <c r="J129" s="5" t="inlineStr">
        <is>
          <t>3844 OSCAR ANDRES LEON ZAPATA</t>
        </is>
      </c>
    </row>
    <row r="130">
      <c r="A130" s="5" t="inlineStr">
        <is>
          <t>CCAJ-SC57/59/23</t>
        </is>
      </c>
      <c r="B130" s="6" t="n">
        <v>45000.79255008102</v>
      </c>
      <c r="C130" s="5" t="inlineStr">
        <is>
          <t>3844 OSCAR ANDRES LEON ZAPATA</t>
        </is>
      </c>
      <c r="D130" s="7" t="n"/>
      <c r="E130" s="8" t="n"/>
      <c r="H130" s="9" t="n">
        <v>29</v>
      </c>
      <c r="I130" s="10" t="inlineStr">
        <is>
          <t>CÓDIGO QR</t>
        </is>
      </c>
      <c r="J130" s="5" t="inlineStr">
        <is>
          <t>3844 OSCAR ANDRES LEON ZAPATA</t>
        </is>
      </c>
    </row>
    <row r="131">
      <c r="A131" s="11" t="inlineStr">
        <is>
          <t>SAP</t>
        </is>
      </c>
      <c r="B131" s="3" t="n"/>
      <c r="C131" s="3" t="n"/>
      <c r="D131" s="7" t="n"/>
      <c r="E131" s="8" t="n"/>
      <c r="F131" s="45" t="n"/>
      <c r="I131" s="10" t="n"/>
      <c r="J131" s="5" t="n"/>
    </row>
    <row r="132">
      <c r="A132" s="85" t="inlineStr">
        <is>
          <t>RECORTE SAP</t>
        </is>
      </c>
      <c r="B132" s="91" t="n"/>
      <c r="C132" s="92" t="n"/>
      <c r="D132" s="86" t="inlineStr">
        <is>
          <t>COMPROBANTES MN</t>
        </is>
      </c>
      <c r="E132" s="92" t="n"/>
      <c r="F132" s="73" t="n"/>
    </row>
    <row r="133">
      <c r="A133" s="13" t="inlineStr">
        <is>
          <t>CIERRE DE CAJA</t>
        </is>
      </c>
      <c r="B133" s="13" t="inlineStr">
        <is>
          <t>FECHA</t>
        </is>
      </c>
      <c r="C133" s="13" t="inlineStr">
        <is>
          <t>IMPORTE</t>
        </is>
      </c>
      <c r="D133" s="13" t="inlineStr">
        <is>
          <t>DOC CAJA-BANCO</t>
        </is>
      </c>
      <c r="E133" s="13" t="inlineStr">
        <is>
          <t>COMPENSACION</t>
        </is>
      </c>
      <c r="F133" s="31" t="n"/>
    </row>
    <row r="134" ht="15.75" customHeight="1">
      <c r="D134" s="37" t="n"/>
      <c r="E134" s="33" t="n"/>
      <c r="F134" s="33" t="n"/>
    </row>
    <row r="135">
      <c r="A135" s="85" t="inlineStr">
        <is>
          <t>RECORTE SAP</t>
        </is>
      </c>
      <c r="B135" s="91" t="n"/>
      <c r="C135" s="92" t="n"/>
      <c r="D135" s="86" t="inlineStr">
        <is>
          <t>COMPROBANTES ME</t>
        </is>
      </c>
      <c r="E135" s="92" t="n"/>
      <c r="F135" s="73" t="n"/>
    </row>
    <row r="136">
      <c r="A136" s="13" t="inlineStr">
        <is>
          <t>CIERRE DE CAJA</t>
        </is>
      </c>
      <c r="B136" s="13" t="inlineStr">
        <is>
          <t>FECHA</t>
        </is>
      </c>
      <c r="C136" s="13" t="inlineStr">
        <is>
          <t>IMPORTE</t>
        </is>
      </c>
      <c r="D136" s="13" t="inlineStr">
        <is>
          <t>DOC CAJA-BANCO</t>
        </is>
      </c>
      <c r="E136" s="13" t="inlineStr">
        <is>
          <t>COMPENSACION</t>
        </is>
      </c>
      <c r="F136" s="31" t="n"/>
    </row>
    <row r="137" ht="15.75" customHeight="1">
      <c r="A137" s="24" t="n"/>
      <c r="B137" s="6" t="n"/>
      <c r="C137" s="5" t="n"/>
      <c r="D137" s="37" t="n"/>
      <c r="E137" s="33" t="n"/>
      <c r="F137" s="33" t="n"/>
      <c r="I137" s="10" t="n"/>
      <c r="J137" s="5" t="n"/>
    </row>
    <row r="138"/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16/03/2023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90" t="inlineStr">
        <is>
          <t>Cierre Caja</t>
        </is>
      </c>
      <c r="B141" s="90" t="inlineStr">
        <is>
          <t>Fecha</t>
        </is>
      </c>
      <c r="C141" s="90" t="inlineStr">
        <is>
          <t>Cajero</t>
        </is>
      </c>
      <c r="D141" s="90" t="inlineStr">
        <is>
          <t>Nro Voucher</t>
        </is>
      </c>
      <c r="E141" s="90" t="inlineStr">
        <is>
          <t>Nro Cuenta</t>
        </is>
      </c>
      <c r="F141" s="90" t="inlineStr">
        <is>
          <t>Tipo Ingreso</t>
        </is>
      </c>
      <c r="G141" s="91" t="n"/>
      <c r="H141" s="92" t="n"/>
      <c r="I141" s="90" t="inlineStr">
        <is>
          <t>TIPO DE INGRESO</t>
        </is>
      </c>
      <c r="J141" s="90" t="inlineStr">
        <is>
          <t>Cobrador</t>
        </is>
      </c>
    </row>
    <row r="142">
      <c r="A142" s="93" t="n"/>
      <c r="B142" s="93" t="n"/>
      <c r="C142" s="93" t="n"/>
      <c r="D142" s="93" t="n"/>
      <c r="E142" s="93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93" t="n"/>
      <c r="J142" s="93" t="n"/>
    </row>
    <row r="143">
      <c r="A143" s="5" t="inlineStr">
        <is>
          <t>CCAJ-SC57/60/23</t>
        </is>
      </c>
      <c r="B143" s="6" t="n">
        <v>45001.79259854167</v>
      </c>
      <c r="C143" s="5" t="inlineStr">
        <is>
          <t>3844 OSCAR ANDRES LEON ZAPATA</t>
        </is>
      </c>
      <c r="D143" s="7" t="n"/>
      <c r="E143" s="8" t="n"/>
      <c r="F143" s="9" t="n">
        <v>530.64</v>
      </c>
      <c r="I143" s="10" t="inlineStr">
        <is>
          <t>EFECTIVO</t>
        </is>
      </c>
      <c r="J143" s="5" t="inlineStr">
        <is>
          <t>3844 OSCAR ANDRES LEON ZAPATA</t>
        </is>
      </c>
    </row>
    <row r="144" ht="15.75" customHeight="1">
      <c r="A144" s="24" t="inlineStr">
        <is>
          <t>SAP</t>
        </is>
      </c>
      <c r="B144" s="6" t="n"/>
      <c r="C144" s="5" t="n"/>
      <c r="D144" s="7" t="n"/>
      <c r="E144" s="8" t="n"/>
      <c r="F144" s="33" t="n"/>
      <c r="G144" s="9" t="n"/>
      <c r="I144" s="10" t="n"/>
      <c r="J144" s="8" t="n"/>
    </row>
    <row r="145" ht="15.75" customHeight="1">
      <c r="A145" s="85" t="inlineStr">
        <is>
          <t>RECORTE SAP</t>
        </is>
      </c>
      <c r="B145" s="91" t="n"/>
      <c r="C145" s="92" t="n"/>
      <c r="D145" s="86" t="inlineStr">
        <is>
          <t>COMPROBANTES MN</t>
        </is>
      </c>
      <c r="E145" s="92" t="n"/>
      <c r="F145" s="33" t="n"/>
      <c r="G145" s="9" t="n"/>
      <c r="I145" s="10" t="n"/>
      <c r="J145" s="8" t="n"/>
    </row>
    <row r="146" ht="15.75" customHeight="1">
      <c r="A146" s="13" t="inlineStr">
        <is>
          <t>CIERRE DE CAJA</t>
        </is>
      </c>
      <c r="B146" s="13" t="inlineStr">
        <is>
          <t>FECHA</t>
        </is>
      </c>
      <c r="C146" s="13" t="inlineStr">
        <is>
          <t>IMPORTE</t>
        </is>
      </c>
      <c r="D146" s="13" t="inlineStr">
        <is>
          <t>DOC CAJA-BANCO</t>
        </is>
      </c>
      <c r="E146" s="13" t="inlineStr">
        <is>
          <t>COMPENSACION</t>
        </is>
      </c>
      <c r="F146" s="33" t="n"/>
      <c r="G146" s="9" t="n"/>
      <c r="I146" s="10" t="n"/>
      <c r="J146" s="8" t="n"/>
    </row>
    <row r="147" ht="15.75" customHeight="1">
      <c r="D147" s="37" t="n"/>
      <c r="E147" s="33" t="n"/>
      <c r="F147" s="33" t="n"/>
      <c r="G147" s="9" t="n"/>
      <c r="I147" s="10" t="n"/>
      <c r="J147" s="8" t="n"/>
    </row>
    <row r="148" ht="15.75" customHeight="1">
      <c r="A148" s="85" t="inlineStr">
        <is>
          <t>RECORTE SAP</t>
        </is>
      </c>
      <c r="B148" s="91" t="n"/>
      <c r="C148" s="92" t="n"/>
      <c r="D148" s="86" t="inlineStr">
        <is>
          <t>COMPROBANTES ME</t>
        </is>
      </c>
      <c r="E148" s="92" t="n"/>
      <c r="F148" s="33" t="n"/>
      <c r="G148" s="9" t="n"/>
      <c r="I148" s="10" t="n"/>
      <c r="J148" s="8" t="n"/>
    </row>
    <row r="149" ht="15.75" customHeight="1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CAJA-BANCO</t>
        </is>
      </c>
      <c r="E149" s="13" t="inlineStr">
        <is>
          <t>COMPENSACION</t>
        </is>
      </c>
      <c r="F149" s="33" t="n"/>
      <c r="G149" s="9" t="n"/>
      <c r="I149" s="10" t="n"/>
      <c r="J149" s="8" t="n"/>
    </row>
    <row r="150" ht="15.75" customHeight="1">
      <c r="A150" s="24" t="n"/>
      <c r="B150" s="6" t="n"/>
      <c r="C150" s="5" t="n"/>
      <c r="D150" s="37" t="n"/>
      <c r="E150" s="33" t="n"/>
      <c r="F150" s="33" t="n"/>
      <c r="G150" s="9" t="n"/>
      <c r="I150" s="10" t="n"/>
      <c r="J150" s="8" t="n"/>
    </row>
  </sheetData>
  <mergeCells count="132">
    <mergeCell ref="C105:C106"/>
    <mergeCell ref="D105:D106"/>
    <mergeCell ref="E105:E106"/>
    <mergeCell ref="F105:H105"/>
    <mergeCell ref="I127:I128"/>
    <mergeCell ref="J127:J128"/>
    <mergeCell ref="A127:A128"/>
    <mergeCell ref="B127:B128"/>
    <mergeCell ref="C127:C128"/>
    <mergeCell ref="D127:D128"/>
    <mergeCell ref="E127:E128"/>
    <mergeCell ref="F127:H127"/>
    <mergeCell ref="I114:I115"/>
    <mergeCell ref="J114:J115"/>
    <mergeCell ref="A114:A115"/>
    <mergeCell ref="B114:B115"/>
    <mergeCell ref="C114:C115"/>
    <mergeCell ref="D114:D115"/>
    <mergeCell ref="E114:E115"/>
    <mergeCell ref="F114:H114"/>
    <mergeCell ref="I66:I67"/>
    <mergeCell ref="J66:J67"/>
    <mergeCell ref="A66:A67"/>
    <mergeCell ref="B66:B67"/>
    <mergeCell ref="C66:C67"/>
    <mergeCell ref="D66:D67"/>
    <mergeCell ref="E66:E67"/>
    <mergeCell ref="F66:H66"/>
    <mergeCell ref="F75:H75"/>
    <mergeCell ref="I75:I76"/>
    <mergeCell ref="J75:J76"/>
    <mergeCell ref="A75:A76"/>
    <mergeCell ref="B75:B76"/>
    <mergeCell ref="C75:C76"/>
    <mergeCell ref="D75:D76"/>
    <mergeCell ref="E75:E76"/>
    <mergeCell ref="I21:I22"/>
    <mergeCell ref="J21:J22"/>
    <mergeCell ref="A21:A22"/>
    <mergeCell ref="B21:B22"/>
    <mergeCell ref="C21:C22"/>
    <mergeCell ref="D21:D22"/>
    <mergeCell ref="E21:E22"/>
    <mergeCell ref="F21:H21"/>
    <mergeCell ref="I3:I4"/>
    <mergeCell ref="J3:J4"/>
    <mergeCell ref="A3:A4"/>
    <mergeCell ref="B3:B4"/>
    <mergeCell ref="C3:C4"/>
    <mergeCell ref="D3:D4"/>
    <mergeCell ref="E3:E4"/>
    <mergeCell ref="F3:H3"/>
    <mergeCell ref="F12:H12"/>
    <mergeCell ref="I12:I13"/>
    <mergeCell ref="J12:J13"/>
    <mergeCell ref="A12:A13"/>
    <mergeCell ref="B12:B13"/>
    <mergeCell ref="C12:C13"/>
    <mergeCell ref="D12:D13"/>
    <mergeCell ref="E12:E13"/>
    <mergeCell ref="I30:I31"/>
    <mergeCell ref="J30:J31"/>
    <mergeCell ref="A30:A31"/>
    <mergeCell ref="B30:B31"/>
    <mergeCell ref="C30:C31"/>
    <mergeCell ref="D30:D31"/>
    <mergeCell ref="E30:E31"/>
    <mergeCell ref="F30:H30"/>
    <mergeCell ref="I39:I40"/>
    <mergeCell ref="J39:J40"/>
    <mergeCell ref="A39:A40"/>
    <mergeCell ref="B39:B40"/>
    <mergeCell ref="C39:C40"/>
    <mergeCell ref="D39:D40"/>
    <mergeCell ref="E39:E40"/>
    <mergeCell ref="F39:H39"/>
    <mergeCell ref="I57:I58"/>
    <mergeCell ref="J57:J58"/>
    <mergeCell ref="A57:A58"/>
    <mergeCell ref="B57:B58"/>
    <mergeCell ref="C57:C58"/>
    <mergeCell ref="D57:D58"/>
    <mergeCell ref="E57:E58"/>
    <mergeCell ref="F57:H57"/>
    <mergeCell ref="I48:I49"/>
    <mergeCell ref="J48:J49"/>
    <mergeCell ref="A48:A49"/>
    <mergeCell ref="B48:B49"/>
    <mergeCell ref="C48:C49"/>
    <mergeCell ref="D48:D49"/>
    <mergeCell ref="E48:E49"/>
    <mergeCell ref="F48:H48"/>
    <mergeCell ref="A148:C148"/>
    <mergeCell ref="D148:E148"/>
    <mergeCell ref="A145:C145"/>
    <mergeCell ref="D145:E145"/>
    <mergeCell ref="I84:I85"/>
    <mergeCell ref="J84:J85"/>
    <mergeCell ref="A84:A85"/>
    <mergeCell ref="B84:B85"/>
    <mergeCell ref="C84:C85"/>
    <mergeCell ref="D84:D85"/>
    <mergeCell ref="E84:E85"/>
    <mergeCell ref="F84:H84"/>
    <mergeCell ref="I95:I96"/>
    <mergeCell ref="J95:J96"/>
    <mergeCell ref="A95:A96"/>
    <mergeCell ref="B95:B96"/>
    <mergeCell ref="C95:C96"/>
    <mergeCell ref="D95:D96"/>
    <mergeCell ref="E95:E96"/>
    <mergeCell ref="F95:H95"/>
    <mergeCell ref="I105:I106"/>
    <mergeCell ref="J105:J106"/>
    <mergeCell ref="A105:A106"/>
    <mergeCell ref="B105:B106"/>
    <mergeCell ref="I141:I142"/>
    <mergeCell ref="J141:J142"/>
    <mergeCell ref="A141:A142"/>
    <mergeCell ref="B141:B142"/>
    <mergeCell ref="C141:C142"/>
    <mergeCell ref="D141:D142"/>
    <mergeCell ref="E141:E142"/>
    <mergeCell ref="F141:H141"/>
    <mergeCell ref="A118:C118"/>
    <mergeCell ref="D118:E118"/>
    <mergeCell ref="A121:C121"/>
    <mergeCell ref="D121:E121"/>
    <mergeCell ref="A132:C132"/>
    <mergeCell ref="D132:E132"/>
    <mergeCell ref="A135:C135"/>
    <mergeCell ref="D135:E1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Orlando Alcon</dc:creator>
  <dcterms:created xsi:type="dcterms:W3CDTF">2023-03-02T12:40:44Z</dcterms:created>
  <dcterms:modified xsi:type="dcterms:W3CDTF">2023-03-17T14:17:03Z</dcterms:modified>
  <cp:lastModifiedBy>Carmiña Segales</cp:lastModifiedBy>
</cp:coreProperties>
</file>