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A2" i="1"/>
  <c r="E3"/>
  <c r="E4"/>
  <c r="F4" s="1"/>
  <c r="G4" s="1"/>
  <c r="E5"/>
  <c r="F5" s="1"/>
  <c r="G5" s="1"/>
  <c r="E6"/>
  <c r="E7"/>
  <c r="E8"/>
  <c r="F8" s="1"/>
  <c r="G8" s="1"/>
  <c r="E9"/>
  <c r="F9" s="1"/>
  <c r="G9" s="1"/>
  <c r="E10"/>
  <c r="E11"/>
  <c r="E12"/>
  <c r="F12" s="1"/>
  <c r="G12" s="1"/>
  <c r="E13"/>
  <c r="F13" s="1"/>
  <c r="G13" s="1"/>
  <c r="E14"/>
  <c r="F14" s="1"/>
  <c r="G14" s="1"/>
  <c r="E15"/>
  <c r="E16"/>
  <c r="F16" s="1"/>
  <c r="G16" s="1"/>
  <c r="E17"/>
  <c r="F17" s="1"/>
  <c r="G17" s="1"/>
  <c r="E18"/>
  <c r="F18" s="1"/>
  <c r="G18" s="1"/>
  <c r="E19"/>
  <c r="E20"/>
  <c r="F20" s="1"/>
  <c r="G20" s="1"/>
  <c r="E21"/>
  <c r="F21" s="1"/>
  <c r="G21" s="1"/>
  <c r="E22"/>
  <c r="F22" s="1"/>
  <c r="G22" s="1"/>
  <c r="E23"/>
  <c r="E24"/>
  <c r="F24" s="1"/>
  <c r="G24" s="1"/>
  <c r="E25"/>
  <c r="F25" s="1"/>
  <c r="G25" s="1"/>
  <c r="E26"/>
  <c r="F26" s="1"/>
  <c r="G26" s="1"/>
  <c r="E27"/>
  <c r="E28"/>
  <c r="F28" s="1"/>
  <c r="G28" s="1"/>
  <c r="E2"/>
  <c r="F2" s="1"/>
  <c r="G2" s="1"/>
  <c r="C27"/>
  <c r="C28"/>
  <c r="C17"/>
  <c r="C18" s="1"/>
  <c r="C19" s="1"/>
  <c r="C20" s="1"/>
  <c r="C21" s="1"/>
  <c r="C22" s="1"/>
  <c r="C23" s="1"/>
  <c r="C24" s="1"/>
  <c r="C25" s="1"/>
  <c r="C26" s="1"/>
  <c r="C4"/>
  <c r="C5"/>
  <c r="C6" s="1"/>
  <c r="C7" s="1"/>
  <c r="C8" s="1"/>
  <c r="C9" s="1"/>
  <c r="C10" s="1"/>
  <c r="C11" s="1"/>
  <c r="C12" s="1"/>
  <c r="C13" s="1"/>
  <c r="C14" s="1"/>
  <c r="C15" s="1"/>
  <c r="C16" s="1"/>
  <c r="C3"/>
  <c r="H24" l="1"/>
  <c r="H20"/>
  <c r="H16"/>
  <c r="H12"/>
  <c r="H8"/>
  <c r="H4"/>
  <c r="H2"/>
  <c r="H25"/>
  <c r="H17"/>
  <c r="H13"/>
  <c r="H9"/>
  <c r="H5"/>
  <c r="F10"/>
  <c r="F6"/>
  <c r="H26"/>
  <c r="H22"/>
  <c r="H18"/>
  <c r="H14"/>
  <c r="F27"/>
  <c r="F23"/>
  <c r="F19"/>
  <c r="F15"/>
  <c r="F11"/>
  <c r="F7"/>
  <c r="F3"/>
  <c r="H28"/>
  <c r="H21"/>
  <c r="G15" l="1"/>
  <c r="H15"/>
  <c r="G6"/>
  <c r="H6"/>
  <c r="G11"/>
  <c r="H11"/>
  <c r="G27"/>
  <c r="H27"/>
  <c r="G7"/>
  <c r="H7"/>
  <c r="G23"/>
  <c r="H23"/>
  <c r="G3"/>
  <c r="H3"/>
  <c r="G19"/>
  <c r="H19"/>
  <c r="G10"/>
  <c r="H10"/>
</calcChain>
</file>

<file path=xl/sharedStrings.xml><?xml version="1.0" encoding="utf-8"?>
<sst xmlns="http://schemas.openxmlformats.org/spreadsheetml/2006/main" count="8" uniqueCount="8">
  <si>
    <t>VREFintCAL</t>
  </si>
  <si>
    <t>Vin[V]</t>
  </si>
  <si>
    <t>VDD[V]</t>
  </si>
  <si>
    <t>ADC</t>
  </si>
  <si>
    <t>ADC corrected</t>
  </si>
  <si>
    <t>VrefINT</t>
  </si>
  <si>
    <t>Calc Vin</t>
  </si>
  <si>
    <t>Calc Vin ADC[mV]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</si>
</sst>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D3" sqref="D3"/>
    </sheetView>
  </sheetViews>
  <sheetFormatPr defaultColWidth="11.42578125" defaultRowHeight="15"/>
  <cols>
    <col min="6" max="6" width="13.7109375" bestFit="1" customWidth="1"/>
    <col min="7" max="7" width="16.7109375" bestFit="1" customWidth="1"/>
  </cols>
  <sheetData>
    <row r="1" spans="1:8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</row>
    <row r="2" spans="1:8">
      <c r="A2">
        <f>B2*(3.3/D2)</f>
        <v>1704.4444444444441</v>
      </c>
      <c r="B2">
        <v>1534</v>
      </c>
      <c r="C2">
        <v>1</v>
      </c>
      <c r="D2">
        <v>2.97</v>
      </c>
      <c r="E2">
        <f>IF(4095*(C2/$D$2) &lt; 4096, 4095*(C2/$D$2), 4095)</f>
        <v>1378.7878787878788</v>
      </c>
      <c r="F2">
        <f>IF(E2*($B$2/$A$2) &lt; 4096, E2*($B$2/$A$2), 4095)</f>
        <v>1240.909090909091</v>
      </c>
      <c r="G2">
        <f>(F2/4095)*3300</f>
        <v>1000</v>
      </c>
      <c r="H2">
        <f>(F2*4395)/10000</f>
        <v>545.37954545454545</v>
      </c>
    </row>
    <row r="3" spans="1:8">
      <c r="C3">
        <f>C2+0.1</f>
        <v>1.1000000000000001</v>
      </c>
      <c r="E3">
        <f t="shared" ref="E3:E28" si="0">IF(4095*(C3/$D$2) &lt; 4096, 4095*(C3/$D$2), 4095)</f>
        <v>1516.6666666666665</v>
      </c>
      <c r="F3">
        <f t="shared" ref="F3:F28" si="1">IF(E3*($B$2/$A$2) &lt; 4096, E3*($B$2/$A$2), 4095)</f>
        <v>1365</v>
      </c>
      <c r="G3">
        <f t="shared" ref="G3:G28" si="2">(F3/4095)*3300</f>
        <v>1100</v>
      </c>
      <c r="H3">
        <f t="shared" ref="H3:H28" si="3">(F3*4395)/10000</f>
        <v>599.91750000000002</v>
      </c>
    </row>
    <row r="4" spans="1:8">
      <c r="C4">
        <f t="shared" ref="C4:C28" si="4">C3+0.1</f>
        <v>1.2000000000000002</v>
      </c>
      <c r="E4">
        <f t="shared" si="0"/>
        <v>1654.5454545454547</v>
      </c>
      <c r="F4">
        <f t="shared" si="1"/>
        <v>1489.0909090909095</v>
      </c>
      <c r="G4">
        <f t="shared" si="2"/>
        <v>1200.0000000000002</v>
      </c>
      <c r="H4">
        <f t="shared" si="3"/>
        <v>654.4554545454547</v>
      </c>
    </row>
    <row r="5" spans="1:8">
      <c r="C5">
        <f t="shared" si="4"/>
        <v>1.3000000000000003</v>
      </c>
      <c r="E5">
        <f t="shared" si="0"/>
        <v>1792.4242424242427</v>
      </c>
      <c r="F5">
        <f t="shared" si="1"/>
        <v>1613.1818181818187</v>
      </c>
      <c r="G5">
        <f t="shared" si="2"/>
        <v>1300.0000000000005</v>
      </c>
      <c r="H5">
        <f t="shared" si="3"/>
        <v>708.99340909090938</v>
      </c>
    </row>
    <row r="6" spans="1:8">
      <c r="C6">
        <f t="shared" si="4"/>
        <v>1.4000000000000004</v>
      </c>
      <c r="E6">
        <f t="shared" si="0"/>
        <v>1930.3030303030307</v>
      </c>
      <c r="F6">
        <f t="shared" si="1"/>
        <v>1737.2727272727279</v>
      </c>
      <c r="G6">
        <f t="shared" si="2"/>
        <v>1400.0000000000007</v>
      </c>
      <c r="H6">
        <f t="shared" si="3"/>
        <v>763.53136363636395</v>
      </c>
    </row>
    <row r="7" spans="1:8">
      <c r="C7">
        <f t="shared" si="4"/>
        <v>1.5000000000000004</v>
      </c>
      <c r="E7">
        <f t="shared" si="0"/>
        <v>2068.1818181818189</v>
      </c>
      <c r="F7">
        <f t="shared" si="1"/>
        <v>1861.3636363636374</v>
      </c>
      <c r="G7">
        <f t="shared" si="2"/>
        <v>1500.0000000000009</v>
      </c>
      <c r="H7">
        <f t="shared" si="3"/>
        <v>818.06931818181863</v>
      </c>
    </row>
    <row r="8" spans="1:8">
      <c r="C8">
        <f t="shared" si="4"/>
        <v>1.6000000000000005</v>
      </c>
      <c r="E8">
        <f t="shared" si="0"/>
        <v>2206.0606060606065</v>
      </c>
      <c r="F8">
        <f t="shared" si="1"/>
        <v>1985.4545454545462</v>
      </c>
      <c r="G8">
        <f t="shared" si="2"/>
        <v>1600.0000000000007</v>
      </c>
      <c r="H8">
        <f t="shared" si="3"/>
        <v>872.60727272727308</v>
      </c>
    </row>
    <row r="9" spans="1:8">
      <c r="C9">
        <f t="shared" si="4"/>
        <v>1.7000000000000006</v>
      </c>
      <c r="E9">
        <f t="shared" si="0"/>
        <v>2343.9393939393944</v>
      </c>
      <c r="F9">
        <f t="shared" si="1"/>
        <v>2109.5454545454554</v>
      </c>
      <c r="G9">
        <f t="shared" si="2"/>
        <v>1700.0000000000007</v>
      </c>
      <c r="H9">
        <f t="shared" si="3"/>
        <v>927.14522727272777</v>
      </c>
    </row>
    <row r="10" spans="1:8">
      <c r="C10">
        <f t="shared" si="4"/>
        <v>1.8000000000000007</v>
      </c>
      <c r="E10">
        <f t="shared" si="0"/>
        <v>2481.8181818181829</v>
      </c>
      <c r="F10">
        <f t="shared" si="1"/>
        <v>2233.6363636363649</v>
      </c>
      <c r="G10">
        <f t="shared" si="2"/>
        <v>1800.0000000000009</v>
      </c>
      <c r="H10">
        <f t="shared" si="3"/>
        <v>981.68318181818245</v>
      </c>
    </row>
    <row r="11" spans="1:8">
      <c r="C11">
        <f t="shared" si="4"/>
        <v>1.9000000000000008</v>
      </c>
      <c r="E11">
        <f t="shared" si="0"/>
        <v>2619.6969696969704</v>
      </c>
      <c r="F11">
        <f t="shared" si="1"/>
        <v>2357.7272727272739</v>
      </c>
      <c r="G11">
        <f t="shared" si="2"/>
        <v>1900.0000000000009</v>
      </c>
      <c r="H11">
        <f t="shared" si="3"/>
        <v>1036.2211363636368</v>
      </c>
    </row>
    <row r="12" spans="1:8">
      <c r="C12">
        <f t="shared" si="4"/>
        <v>2.0000000000000009</v>
      </c>
      <c r="E12">
        <f t="shared" si="0"/>
        <v>2757.5757575757589</v>
      </c>
      <c r="F12">
        <f t="shared" si="1"/>
        <v>2481.8181818181833</v>
      </c>
      <c r="G12">
        <f t="shared" si="2"/>
        <v>2000.0000000000011</v>
      </c>
      <c r="H12">
        <f t="shared" si="3"/>
        <v>1090.7590909090916</v>
      </c>
    </row>
    <row r="13" spans="1:8">
      <c r="C13">
        <f t="shared" si="4"/>
        <v>2.100000000000001</v>
      </c>
      <c r="E13">
        <f t="shared" si="0"/>
        <v>2895.4545454545469</v>
      </c>
      <c r="F13">
        <f t="shared" si="1"/>
        <v>2605.9090909090924</v>
      </c>
      <c r="G13">
        <f t="shared" si="2"/>
        <v>2100.0000000000009</v>
      </c>
      <c r="H13">
        <f t="shared" si="3"/>
        <v>1145.2970454545462</v>
      </c>
    </row>
    <row r="14" spans="1:8">
      <c r="C14">
        <f t="shared" si="4"/>
        <v>2.2000000000000011</v>
      </c>
      <c r="E14">
        <f t="shared" si="0"/>
        <v>3033.3333333333344</v>
      </c>
      <c r="F14">
        <f t="shared" si="1"/>
        <v>2730.0000000000014</v>
      </c>
      <c r="G14">
        <f t="shared" si="2"/>
        <v>2200.0000000000009</v>
      </c>
      <c r="H14">
        <f t="shared" si="3"/>
        <v>1199.8350000000005</v>
      </c>
    </row>
    <row r="15" spans="1:8">
      <c r="C15">
        <f t="shared" si="4"/>
        <v>2.3000000000000012</v>
      </c>
      <c r="E15">
        <f t="shared" si="0"/>
        <v>3171.2121212121228</v>
      </c>
      <c r="F15">
        <f t="shared" si="1"/>
        <v>2854.0909090909108</v>
      </c>
      <c r="G15">
        <f t="shared" si="2"/>
        <v>2300.0000000000014</v>
      </c>
      <c r="H15">
        <f t="shared" si="3"/>
        <v>1254.3729545454553</v>
      </c>
    </row>
    <row r="16" spans="1:8">
      <c r="C16">
        <f t="shared" si="4"/>
        <v>2.4000000000000012</v>
      </c>
      <c r="E16">
        <f t="shared" si="0"/>
        <v>3309.0909090909104</v>
      </c>
      <c r="F16">
        <f t="shared" si="1"/>
        <v>2978.1818181818198</v>
      </c>
      <c r="G16">
        <f t="shared" si="2"/>
        <v>2400.0000000000014</v>
      </c>
      <c r="H16">
        <f t="shared" si="3"/>
        <v>1308.9109090909096</v>
      </c>
    </row>
    <row r="17" spans="3:8">
      <c r="C17">
        <f>C16+0.1</f>
        <v>2.5000000000000013</v>
      </c>
      <c r="E17">
        <f t="shared" si="0"/>
        <v>3446.9696969696984</v>
      </c>
      <c r="F17">
        <f t="shared" si="1"/>
        <v>3102.2727272727288</v>
      </c>
      <c r="G17">
        <f t="shared" si="2"/>
        <v>2500.0000000000014</v>
      </c>
      <c r="H17">
        <f t="shared" si="3"/>
        <v>1363.4488636363644</v>
      </c>
    </row>
    <row r="18" spans="3:8">
      <c r="C18">
        <f t="shared" si="4"/>
        <v>2.6000000000000014</v>
      </c>
      <c r="E18">
        <f t="shared" si="0"/>
        <v>3584.8484848484868</v>
      </c>
      <c r="F18">
        <f t="shared" si="1"/>
        <v>3226.3636363636388</v>
      </c>
      <c r="G18">
        <f t="shared" si="2"/>
        <v>2600.0000000000023</v>
      </c>
      <c r="H18">
        <f t="shared" si="3"/>
        <v>1417.9868181818192</v>
      </c>
    </row>
    <row r="19" spans="3:8">
      <c r="C19">
        <f t="shared" si="4"/>
        <v>2.7000000000000015</v>
      </c>
      <c r="E19">
        <f t="shared" si="0"/>
        <v>3722.7272727272743</v>
      </c>
      <c r="F19">
        <f t="shared" si="1"/>
        <v>3350.4545454545473</v>
      </c>
      <c r="G19">
        <f t="shared" si="2"/>
        <v>2700.0000000000018</v>
      </c>
      <c r="H19">
        <f t="shared" si="3"/>
        <v>1472.5247727272736</v>
      </c>
    </row>
    <row r="20" spans="3:8">
      <c r="C20">
        <f t="shared" si="4"/>
        <v>2.8000000000000016</v>
      </c>
      <c r="E20">
        <f t="shared" si="0"/>
        <v>3860.6060606060628</v>
      </c>
      <c r="F20">
        <f t="shared" si="1"/>
        <v>3474.5454545454572</v>
      </c>
      <c r="G20">
        <f t="shared" si="2"/>
        <v>2800.0000000000023</v>
      </c>
      <c r="H20">
        <f t="shared" si="3"/>
        <v>1527.0627272727284</v>
      </c>
    </row>
    <row r="21" spans="3:8">
      <c r="C21">
        <f t="shared" si="4"/>
        <v>2.9000000000000017</v>
      </c>
      <c r="E21">
        <f t="shared" si="0"/>
        <v>3998.4848484848508</v>
      </c>
      <c r="F21">
        <f t="shared" si="1"/>
        <v>3598.6363636363662</v>
      </c>
      <c r="G21">
        <f t="shared" si="2"/>
        <v>2900.0000000000023</v>
      </c>
      <c r="H21">
        <f t="shared" si="3"/>
        <v>1581.6006818181829</v>
      </c>
    </row>
    <row r="22" spans="3:8">
      <c r="C22">
        <f t="shared" si="4"/>
        <v>3.0000000000000018</v>
      </c>
      <c r="E22">
        <f t="shared" si="0"/>
        <v>4095</v>
      </c>
      <c r="F22">
        <f t="shared" si="1"/>
        <v>3685.5000000000005</v>
      </c>
      <c r="G22">
        <f t="shared" si="2"/>
        <v>2970.0000000000005</v>
      </c>
      <c r="H22">
        <f t="shared" si="3"/>
        <v>1619.7772500000001</v>
      </c>
    </row>
    <row r="23" spans="3:8">
      <c r="C23">
        <f t="shared" si="4"/>
        <v>3.1000000000000019</v>
      </c>
      <c r="E23">
        <f t="shared" si="0"/>
        <v>4095</v>
      </c>
      <c r="F23">
        <f t="shared" si="1"/>
        <v>3685.5000000000005</v>
      </c>
      <c r="G23">
        <f t="shared" si="2"/>
        <v>2970.0000000000005</v>
      </c>
      <c r="H23">
        <f t="shared" si="3"/>
        <v>1619.7772500000001</v>
      </c>
    </row>
    <row r="24" spans="3:8">
      <c r="C24">
        <f t="shared" si="4"/>
        <v>3.200000000000002</v>
      </c>
      <c r="E24">
        <f t="shared" si="0"/>
        <v>4095</v>
      </c>
      <c r="F24">
        <f t="shared" si="1"/>
        <v>3685.5000000000005</v>
      </c>
      <c r="G24">
        <f t="shared" si="2"/>
        <v>2970.0000000000005</v>
      </c>
      <c r="H24">
        <f t="shared" si="3"/>
        <v>1619.7772500000001</v>
      </c>
    </row>
    <row r="25" spans="3:8">
      <c r="C25">
        <f t="shared" si="4"/>
        <v>3.300000000000002</v>
      </c>
      <c r="E25">
        <f t="shared" si="0"/>
        <v>4095</v>
      </c>
      <c r="F25">
        <f t="shared" si="1"/>
        <v>3685.5000000000005</v>
      </c>
      <c r="G25">
        <f t="shared" si="2"/>
        <v>2970.0000000000005</v>
      </c>
      <c r="H25">
        <f t="shared" si="3"/>
        <v>1619.7772500000001</v>
      </c>
    </row>
    <row r="26" spans="3:8">
      <c r="C26">
        <f t="shared" si="4"/>
        <v>3.4000000000000021</v>
      </c>
      <c r="E26">
        <f t="shared" si="0"/>
        <v>4095</v>
      </c>
      <c r="F26">
        <f t="shared" si="1"/>
        <v>3685.5000000000005</v>
      </c>
      <c r="G26">
        <f t="shared" si="2"/>
        <v>2970.0000000000005</v>
      </c>
      <c r="H26">
        <f t="shared" si="3"/>
        <v>1619.7772500000001</v>
      </c>
    </row>
    <row r="27" spans="3:8">
      <c r="C27">
        <f t="shared" si="4"/>
        <v>3.5000000000000022</v>
      </c>
      <c r="E27">
        <f t="shared" si="0"/>
        <v>4095</v>
      </c>
      <c r="F27">
        <f t="shared" si="1"/>
        <v>3685.5000000000005</v>
      </c>
      <c r="G27">
        <f t="shared" si="2"/>
        <v>2970.0000000000005</v>
      </c>
      <c r="H27">
        <f t="shared" si="3"/>
        <v>1619.7772500000001</v>
      </c>
    </row>
    <row r="28" spans="3:8">
      <c r="C28">
        <f t="shared" si="4"/>
        <v>3.6000000000000023</v>
      </c>
      <c r="E28">
        <f t="shared" si="0"/>
        <v>4095</v>
      </c>
      <c r="F28">
        <f t="shared" si="1"/>
        <v>3685.5000000000005</v>
      </c>
      <c r="G28">
        <f t="shared" si="2"/>
        <v>2970.0000000000005</v>
      </c>
      <c r="H28">
        <f t="shared" si="3"/>
        <v>1619.7772500000001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2014-03-31T07:24:51Z</dcterms:modified>
</cp:coreProperties>
</file>