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HYPERLINK("https://www.youtube.com/watch?v=XZ2VZ3_sGsg", "Video")</f>
        <v/>
      </c>
      <c r="B2" t="inlineStr">
        <is>
          <t>1:00</t>
        </is>
      </c>
      <c r="C2" t="inlineStr">
        <is>
          <t>that becomes associated through
neural pathways in our brain</t>
        </is>
      </c>
      <c r="D2">
        <f>HYPERLINK("https://www.youtube.com/watch?v=XZ2VZ3_sGsg&amp;t=60s", "Go to time")</f>
        <v/>
      </c>
    </row>
    <row r="3">
      <c r="A3">
        <f>HYPERLINK("https://www.youtube.com/watch?v=ZnBF2GeAKbo", "Video")</f>
        <v/>
      </c>
      <c r="B3" t="inlineStr">
        <is>
          <t>3:56</t>
        </is>
      </c>
      <c r="C3" t="inlineStr">
        <is>
          <t>Data goes in, goes through
instructions, result comes out.</t>
        </is>
      </c>
      <c r="D3">
        <f>HYPERLINK("https://www.youtube.com/watch?v=ZnBF2GeAKbo&amp;t=236s", "Go to time")</f>
        <v/>
      </c>
    </row>
    <row r="4">
      <c r="A4">
        <f>HYPERLINK("https://www.youtube.com/watch?v=7QDGDh9KT_U", "Video")</f>
        <v/>
      </c>
      <c r="B4" t="inlineStr">
        <is>
          <t>4:42</t>
        </is>
      </c>
      <c r="C4" t="inlineStr">
        <is>
          <t>So these kind of things
really do come through</t>
        </is>
      </c>
      <c r="D4">
        <f>HYPERLINK("https://www.youtube.com/watch?v=7QDGDh9KT_U&amp;t=282s", "Go to time")</f>
        <v/>
      </c>
    </row>
    <row r="5">
      <c r="A5">
        <f>HYPERLINK("https://www.youtube.com/watch?v=ubaSPnrRCjw", "Video")</f>
        <v/>
      </c>
      <c r="B5" t="inlineStr">
        <is>
          <t>1:29</t>
        </is>
      </c>
      <c r="C5" t="inlineStr">
        <is>
          <t>going to be able to come through gr and</t>
        </is>
      </c>
      <c r="D5">
        <f>HYPERLINK("https://www.youtube.com/watch?v=ubaSPnrRCjw&amp;t=89s", "Go to time")</f>
        <v/>
      </c>
    </row>
    <row r="6">
      <c r="A6">
        <f>HYPERLINK("https://www.youtube.com/watch?v=dFPpZ87Lilg", "Video")</f>
        <v/>
      </c>
      <c r="B6" t="inlineStr">
        <is>
          <t>0:23</t>
        </is>
      </c>
      <c r="C6" t="inlineStr">
        <is>
          <t>has come our way through the sale of of</t>
        </is>
      </c>
      <c r="D6">
        <f>HYPERLINK("https://www.youtube.com/watch?v=dFPpZ87Lilg&amp;t=23s", "Go to time")</f>
        <v/>
      </c>
    </row>
    <row r="7">
      <c r="A7">
        <f>HYPERLINK("https://www.youtube.com/watch?v=RmpxY9f8LUQ", "Video")</f>
        <v/>
      </c>
      <c r="B7" t="inlineStr">
        <is>
          <t>2:15</t>
        </is>
      </c>
      <c r="C7" t="inlineStr">
        <is>
          <t>come in through a facilitated discussion</t>
        </is>
      </c>
      <c r="D7">
        <f>HYPERLINK("https://www.youtube.com/watch?v=RmpxY9f8LUQ&amp;t=135s", "Go to time")</f>
        <v/>
      </c>
    </row>
    <row r="8">
      <c r="A8">
        <f>HYPERLINK("https://www.youtube.com/watch?v=XzgMRvQLdXI", "Video")</f>
        <v/>
      </c>
      <c r="B8" t="inlineStr">
        <is>
          <t>2:12</t>
        </is>
      </c>
      <c r="C8" t="inlineStr">
        <is>
          <t>it comes up with a really interesting insight,
helps you to get through a problem you've</t>
        </is>
      </c>
      <c r="D8">
        <f>HYPERLINK("https://www.youtube.com/watch?v=XzgMRvQLdXI&amp;t=132s", "Go to time")</f>
        <v/>
      </c>
    </row>
    <row r="9">
      <c r="A9">
        <f>HYPERLINK("https://www.youtube.com/watch?v=Q-B_ONJIEcE", "Video")</f>
        <v/>
      </c>
      <c r="B9" t="inlineStr">
        <is>
          <t>31:34</t>
        </is>
      </c>
      <c r="C9" t="inlineStr">
        <is>
          <t>but haven’t actually come through with the
data that would be necessary to prove that</t>
        </is>
      </c>
      <c r="D9">
        <f>HYPERLINK("https://www.youtube.com/watch?v=Q-B_ONJIEcE&amp;t=1894s", "Go to time")</f>
        <v/>
      </c>
    </row>
    <row r="10">
      <c r="A10">
        <f>HYPERLINK("https://www.youtube.com/watch?v=Q-B_ONJIEcE", "Video")</f>
        <v/>
      </c>
      <c r="B10" t="inlineStr">
        <is>
          <t>36:03</t>
        </is>
      </c>
      <c r="C10" t="inlineStr">
        <is>
          <t>by the lips, and when you block off airflow
through the mouth, it can come out through</t>
        </is>
      </c>
      <c r="D10">
        <f>HYPERLINK("https://www.youtube.com/watch?v=Q-B_ONJIEcE&amp;t=2163s", "Go to time")</f>
        <v/>
      </c>
    </row>
    <row r="11">
      <c r="A11">
        <f>HYPERLINK("https://www.youtube.com/watch?v=BOjBXo3hMmY", "Video")</f>
        <v/>
      </c>
      <c r="B11" t="inlineStr">
        <is>
          <t>4:03</t>
        </is>
      </c>
      <c r="C11" t="inlineStr">
        <is>
          <t>even if it comes through a kind</t>
        </is>
      </c>
      <c r="D11">
        <f>HYPERLINK("https://www.youtube.com/watch?v=BOjBXo3hMmY&amp;t=243s", "Go to time")</f>
        <v/>
      </c>
    </row>
    <row r="12">
      <c r="A12">
        <f>HYPERLINK("https://www.youtube.com/watch?v=O9sLCp2Jq74", "Video")</f>
        <v/>
      </c>
      <c r="B12" t="inlineStr">
        <is>
          <t>39:31</t>
        </is>
      </c>
      <c r="C12" t="inlineStr">
        <is>
          <t>something becomes a
breakthrough when there has been</t>
        </is>
      </c>
      <c r="D12">
        <f>HYPERLINK("https://www.youtube.com/watch?v=O9sLCp2Jq74&amp;t=2371s", "Go to time")</f>
        <v/>
      </c>
    </row>
    <row r="13">
      <c r="A13">
        <f>HYPERLINK("https://www.youtube.com/watch?v=wIRuMJj_igE", "Video")</f>
        <v/>
      </c>
      <c r="B13" t="inlineStr">
        <is>
          <t>2:56</t>
        </is>
      </c>
      <c r="C13" t="inlineStr">
        <is>
          <t>comes through investing</t>
        </is>
      </c>
      <c r="D13">
        <f>HYPERLINK("https://www.youtube.com/watch?v=wIRuMJj_igE&amp;t=176s", "Go to time")</f>
        <v/>
      </c>
    </row>
    <row r="14">
      <c r="A14">
        <f>HYPERLINK("https://www.youtube.com/watch?v=C72wVnXhO5Y", "Video")</f>
        <v/>
      </c>
      <c r="B14" t="inlineStr">
        <is>
          <t>38:21</t>
        </is>
      </c>
      <c r="C14" t="inlineStr">
        <is>
          <t>stuff eventually comes through and make</t>
        </is>
      </c>
      <c r="D14">
        <f>HYPERLINK("https://www.youtube.com/watch?v=C72wVnXhO5Y&amp;t=2301s", "Go to time")</f>
        <v/>
      </c>
    </row>
    <row r="15">
      <c r="A15">
        <f>HYPERLINK("https://www.youtube.com/watch?v=-asOA1QMGtg", "Video")</f>
        <v/>
      </c>
      <c r="B15" t="inlineStr">
        <is>
          <t>90:46</t>
        </is>
      </c>
      <c r="C15" t="inlineStr">
        <is>
          <t>the light comes through the
trees onto that little bird</t>
        </is>
      </c>
      <c r="D15">
        <f>HYPERLINK("https://www.youtube.com/watch?v=-asOA1QMGtg&amp;t=5446s", "Go to time")</f>
        <v/>
      </c>
    </row>
    <row r="16">
      <c r="A16">
        <f>HYPERLINK("https://www.youtube.com/watch?v=nS2Y1wmg9f8", "Video")</f>
        <v/>
      </c>
      <c r="B16" t="inlineStr">
        <is>
          <t>0:45</t>
        </is>
      </c>
      <c r="C16" t="inlineStr">
        <is>
          <t>understand through our own experience that
happiness comes from inner peace.</t>
        </is>
      </c>
      <c r="D16">
        <f>HYPERLINK("https://www.youtube.com/watch?v=nS2Y1wmg9f8&amp;t=45s", "Go to time")</f>
        <v/>
      </c>
    </row>
    <row r="17">
      <c r="A17">
        <f>HYPERLINK("https://www.youtube.com/watch?v=UzInAWq1xd8", "Video")</f>
        <v/>
      </c>
      <c r="B17" t="inlineStr">
        <is>
          <t>22:11</t>
        </is>
      </c>
      <c r="C17" t="inlineStr">
        <is>
          <t>through you know and it really comes</t>
        </is>
      </c>
      <c r="D17">
        <f>HYPERLINK("https://www.youtube.com/watch?v=UzInAWq1xd8&amp;t=1331s", "Go to time")</f>
        <v/>
      </c>
    </row>
    <row r="18">
      <c r="A18">
        <f>HYPERLINK("https://www.youtube.com/watch?v=m0UjqT45JsQ", "Video")</f>
        <v/>
      </c>
      <c r="B18" t="inlineStr">
        <is>
          <t>7:02</t>
        </is>
      </c>
      <c r="C18" t="inlineStr">
        <is>
          <t>all of the information that
comes in through our eyes</t>
        </is>
      </c>
      <c r="D18">
        <f>HYPERLINK("https://www.youtube.com/watch?v=m0UjqT45JsQ&amp;t=422s", "Go to time")</f>
        <v/>
      </c>
    </row>
    <row r="19">
      <c r="A19">
        <f>HYPERLINK("https://www.youtube.com/watch?v=ZCmS5FaSDJ0", "Video")</f>
        <v/>
      </c>
      <c r="B19" t="inlineStr">
        <is>
          <t>1:42</t>
        </is>
      </c>
      <c r="C19" t="inlineStr">
        <is>
          <t>to where there’s loudness and loudness is
not always where the best thinking comes through.</t>
        </is>
      </c>
      <c r="D19">
        <f>HYPERLINK("https://www.youtube.com/watch?v=ZCmS5FaSDJ0&amp;t=102s", "Go to time")</f>
        <v/>
      </c>
    </row>
    <row r="20">
      <c r="A20">
        <f>HYPERLINK("https://www.youtube.com/watch?v=jCJdl6Vs7wg", "Video")</f>
        <v/>
      </c>
      <c r="B20" t="inlineStr">
        <is>
          <t>25:59</t>
        </is>
      </c>
      <c r="C20" t="inlineStr">
        <is>
          <t>light comes flooding in through the window
obliterating everything – you, the cell</t>
        </is>
      </c>
      <c r="D20">
        <f>HYPERLINK("https://www.youtube.com/watch?v=jCJdl6Vs7wg&amp;t=1559s", "Go to time")</f>
        <v/>
      </c>
    </row>
    <row r="21">
      <c r="A21">
        <f>HYPERLINK("https://www.youtube.com/watch?v=QvHne-U4lcw", "Video")</f>
        <v/>
      </c>
      <c r="B21" t="inlineStr">
        <is>
          <t>23:12</t>
        </is>
      </c>
      <c r="C21" t="inlineStr">
        <is>
          <t>your own difficulties. Because what happens when 
we become more aware of that through meditation,</t>
        </is>
      </c>
      <c r="D21">
        <f>HYPERLINK("https://www.youtube.com/watch?v=QvHne-U4lcw&amp;t=1392s", "Go to time")</f>
        <v/>
      </c>
    </row>
    <row r="22">
      <c r="A22">
        <f>HYPERLINK("https://www.youtube.com/watch?v=-BoKpujeIvQ", "Video")</f>
        <v/>
      </c>
      <c r="B22" t="inlineStr">
        <is>
          <t>2:08</t>
        </is>
      </c>
      <c r="C22" t="inlineStr">
        <is>
          <t>saw through my father how change comes</t>
        </is>
      </c>
      <c r="D22">
        <f>HYPERLINK("https://www.youtube.com/watch?v=-BoKpujeIvQ&amp;t=128s", "Go to time")</f>
        <v/>
      </c>
    </row>
    <row r="23">
      <c r="A23">
        <f>HYPERLINK("https://www.youtube.com/watch?v=mJiROQx-M3c", "Video")</f>
        <v/>
      </c>
      <c r="B23" t="inlineStr">
        <is>
          <t>3:26</t>
        </is>
      </c>
      <c r="C23" t="inlineStr">
        <is>
          <t>If somebody comes up through engineering,
maybe understanding what do these finance</t>
        </is>
      </c>
      <c r="D23">
        <f>HYPERLINK("https://www.youtube.com/watch?v=mJiROQx-M3c&amp;t=206s", "Go to time")</f>
        <v/>
      </c>
    </row>
    <row r="24">
      <c r="A24">
        <f>HYPERLINK("https://www.youtube.com/watch?v=3YN3BhLlBQM", "Video")</f>
        <v/>
      </c>
      <c r="B24" t="inlineStr">
        <is>
          <t>38:59</t>
        </is>
      </c>
      <c r="C24" t="inlineStr">
        <is>
          <t>just comes from thinking through things</t>
        </is>
      </c>
      <c r="D24">
        <f>HYPERLINK("https://www.youtube.com/watch?v=3YN3BhLlBQM&amp;t=2339s", "Go to time")</f>
        <v/>
      </c>
    </row>
    <row r="25">
      <c r="A25">
        <f>HYPERLINK("https://www.youtube.com/watch?v=Z_RVvxO-Ifo", "Video")</f>
        <v/>
      </c>
      <c r="B25" t="inlineStr">
        <is>
          <t>48:52</t>
        </is>
      </c>
      <c r="C25" t="inlineStr">
        <is>
          <t>yeah so which have come in through</t>
        </is>
      </c>
      <c r="D25">
        <f>HYPERLINK("https://www.youtube.com/watch?v=Z_RVvxO-Ifo&amp;t=2932s", "Go to time")</f>
        <v/>
      </c>
    </row>
    <row r="26">
      <c r="A26">
        <f>HYPERLINK("https://www.youtube.com/watch?v=2-8w6j3W9jU", "Video")</f>
        <v/>
      </c>
      <c r="B26" t="inlineStr">
        <is>
          <t>17:24</t>
        </is>
      </c>
      <c r="C26" t="inlineStr">
        <is>
          <t>would come through the ground that there</t>
        </is>
      </c>
      <c r="D26">
        <f>HYPERLINK("https://www.youtube.com/watch?v=2-8w6j3W9jU&amp;t=1044s", "Go to time")</f>
        <v/>
      </c>
    </row>
    <row r="27">
      <c r="A27">
        <f>HYPERLINK("https://www.youtube.com/watch?v=4eES-2A3jeI", "Video")</f>
        <v/>
      </c>
      <c r="B27" t="inlineStr">
        <is>
          <t>0:23</t>
        </is>
      </c>
      <c r="C27" t="inlineStr">
        <is>
          <t>you can't come in through lateral entry</t>
        </is>
      </c>
      <c r="D27">
        <f>HYPERLINK("https://www.youtube.com/watch?v=4eES-2A3jeI&amp;t=23s", "Go to time")</f>
        <v/>
      </c>
    </row>
    <row r="28">
      <c r="A28">
        <f>HYPERLINK("https://www.youtube.com/watch?v=rcNvFxk_gcs", "Video")</f>
        <v/>
      </c>
      <c r="B28" t="inlineStr">
        <is>
          <t>0:34</t>
        </is>
      </c>
      <c r="C28" t="inlineStr">
        <is>
          <t>It happened through the innovation that was
required to come up with the vaccine, to the</t>
        </is>
      </c>
      <c r="D28">
        <f>HYPERLINK("https://www.youtube.com/watch?v=rcNvFxk_gcs&amp;t=34s", "Go to time")</f>
        <v/>
      </c>
    </row>
    <row r="29">
      <c r="A29">
        <f>HYPERLINK("https://www.youtube.com/watch?v=hjDcuWTu5qs", "Video")</f>
        <v/>
      </c>
      <c r="B29" t="inlineStr">
        <is>
          <t>2:49</t>
        </is>
      </c>
      <c r="C29" t="inlineStr">
        <is>
          <t>The technology for exploring that, which is
making leaps and bounds, has come through</t>
        </is>
      </c>
      <c r="D29">
        <f>HYPERLINK("https://www.youtube.com/watch?v=hjDcuWTu5qs&amp;t=169s", "Go to time")</f>
        <v/>
      </c>
    </row>
    <row r="30">
      <c r="A30">
        <f>HYPERLINK("https://www.youtube.com/watch?v=whPIzfm-Xng", "Video")</f>
        <v/>
      </c>
      <c r="B30" t="inlineStr">
        <is>
          <t>4:28</t>
        </is>
      </c>
      <c r="C30" t="inlineStr">
        <is>
          <t>You may need to go through this method over
and over and over until you finally come to</t>
        </is>
      </c>
      <c r="D30">
        <f>HYPERLINK("https://www.youtube.com/watch?v=whPIzfm-Xng&amp;t=268s", "Go to time")</f>
        <v/>
      </c>
    </row>
    <row r="31">
      <c r="A31">
        <f>HYPERLINK("https://www.youtube.com/watch?v=LQVd8_KsuEI", "Video")</f>
        <v/>
      </c>
      <c r="B31" t="inlineStr">
        <is>
          <t>1:31</t>
        </is>
      </c>
      <c r="C31" t="inlineStr">
        <is>
          <t>hole through and have the water come</t>
        </is>
      </c>
      <c r="D31">
        <f>HYPERLINK("https://www.youtube.com/watch?v=LQVd8_KsuEI&amp;t=91s", "Go to time")</f>
        <v/>
      </c>
    </row>
    <row r="32">
      <c r="A32">
        <f>HYPERLINK("https://www.youtube.com/watch?v=kW86cDBZNLo", "Video")</f>
        <v/>
      </c>
      <c r="B32" t="inlineStr">
        <is>
          <t>0:13</t>
        </is>
      </c>
      <c r="C32" t="inlineStr">
        <is>
          <t>how signals come in through your sensory</t>
        </is>
      </c>
      <c r="D32">
        <f>HYPERLINK("https://www.youtube.com/watch?v=kW86cDBZNLo&amp;t=13s", "Go to time")</f>
        <v/>
      </c>
    </row>
    <row r="33">
      <c r="A33">
        <f>HYPERLINK("https://www.youtube.com/watch?v=dWMQvsu-NwM", "Video")</f>
        <v/>
      </c>
      <c r="B33" t="inlineStr">
        <is>
          <t>8:14</t>
        </is>
      </c>
      <c r="C33" t="inlineStr">
        <is>
          <t>and comets, rocks that
are moving through space,</t>
        </is>
      </c>
      <c r="D33">
        <f>HYPERLINK("https://www.youtube.com/watch?v=dWMQvsu-NwM&amp;t=494s", "Go to time")</f>
        <v/>
      </c>
    </row>
    <row r="34">
      <c r="A34">
        <f>HYPERLINK("https://www.youtube.com/watch?v=339jKowpLSE", "Video")</f>
        <v/>
      </c>
      <c r="B34" t="inlineStr">
        <is>
          <t>10:10</t>
        </is>
      </c>
      <c r="C34" t="inlineStr">
        <is>
          <t>come through and so it's it's based on a</t>
        </is>
      </c>
      <c r="D34">
        <f>HYPERLINK("https://www.youtube.com/watch?v=339jKowpLSE&amp;t=610s", "Go to time")</f>
        <v/>
      </c>
    </row>
    <row r="35">
      <c r="A35">
        <f>HYPERLINK("https://www.youtube.com/watch?v=_oVY317VOv4", "Video")</f>
        <v/>
      </c>
      <c r="B35" t="inlineStr">
        <is>
          <t>4:25</t>
        </is>
      </c>
      <c r="C35" t="inlineStr">
        <is>
          <t>yoga will come through the sound of your</t>
        </is>
      </c>
      <c r="D35">
        <f>HYPERLINK("https://www.youtube.com/watch?v=_oVY317VOv4&amp;t=265s", "Go to time")</f>
        <v/>
      </c>
    </row>
    <row r="36">
      <c r="A36">
        <f>HYPERLINK("https://www.youtube.com/watch?v=3RWQi0KGPLc", "Video")</f>
        <v/>
      </c>
      <c r="B36" t="inlineStr">
        <is>
          <t>0:52</t>
        </is>
      </c>
      <c r="C36" t="inlineStr">
        <is>
          <t>can come at you all through the day if</t>
        </is>
      </c>
      <c r="D36">
        <f>HYPERLINK("https://www.youtube.com/watch?v=3RWQi0KGPLc&amp;t=52s", "Go to time")</f>
        <v/>
      </c>
    </row>
    <row r="37">
      <c r="A37">
        <f>HYPERLINK("https://www.youtube.com/watch?v=ke8oFS8-fBk", "Video")</f>
        <v/>
      </c>
      <c r="B37" t="inlineStr">
        <is>
          <t>1:57</t>
        </is>
      </c>
      <c r="C37" t="inlineStr">
        <is>
          <t>and one of the themes that
comes through in the book</t>
        </is>
      </c>
      <c r="D37">
        <f>HYPERLINK("https://www.youtube.com/watch?v=ke8oFS8-fBk&amp;t=117s", "Go to time")</f>
        <v/>
      </c>
    </row>
    <row r="38">
      <c r="A38">
        <f>HYPERLINK("https://www.youtube.com/watch?v=Jtn2Wxai-ug", "Video")</f>
        <v/>
      </c>
      <c r="B38" t="inlineStr">
        <is>
          <t>22:49</t>
        </is>
      </c>
      <c r="C38" t="inlineStr">
        <is>
          <t>that I come back to
throughout fluke arises,</t>
        </is>
      </c>
      <c r="D38">
        <f>HYPERLINK("https://www.youtube.com/watch?v=Jtn2Wxai-ug&amp;t=1369s", "Go to time")</f>
        <v/>
      </c>
    </row>
    <row r="39">
      <c r="A39">
        <f>HYPERLINK("https://www.youtube.com/watch?v=Jtn2Wxai-ug", "Video")</f>
        <v/>
      </c>
      <c r="B39" t="inlineStr">
        <is>
          <t>23:25</t>
        </is>
      </c>
      <c r="C39" t="inlineStr">
        <is>
          <t>have come through this unbroken
chain of causes and effects.</t>
        </is>
      </c>
      <c r="D39">
        <f>HYPERLINK("https://www.youtube.com/watch?v=Jtn2Wxai-ug&amp;t=1405s", "Go to time")</f>
        <v/>
      </c>
    </row>
    <row r="40">
      <c r="A40">
        <f>HYPERLINK("https://www.youtube.com/watch?v=-JtkOprZjYU", "Video")</f>
        <v/>
      </c>
      <c r="B40" t="inlineStr">
        <is>
          <t>1:27</t>
        </is>
      </c>
      <c r="C40" t="inlineStr">
        <is>
          <t>sort of come through an enormous sense</t>
        </is>
      </c>
      <c r="D40">
        <f>HYPERLINK("https://www.youtube.com/watch?v=-JtkOprZjYU&amp;t=87s", "Go to time")</f>
        <v/>
      </c>
    </row>
    <row r="41">
      <c r="A41">
        <f>HYPERLINK("https://www.youtube.com/watch?v=7tY6UmatJfI", "Video")</f>
        <v/>
      </c>
      <c r="B41" t="inlineStr">
        <is>
          <t>7:53</t>
        </is>
      </c>
      <c r="C41" t="inlineStr">
        <is>
          <t>come to view the world through some</t>
        </is>
      </c>
      <c r="D41">
        <f>HYPERLINK("https://www.youtube.com/watch?v=7tY6UmatJfI&amp;t=473s", "Go to time")</f>
        <v/>
      </c>
    </row>
    <row r="42">
      <c r="A42">
        <f>HYPERLINK("https://www.youtube.com/watch?v=ASL4cwU_3tc", "Video")</f>
        <v/>
      </c>
      <c r="B42" t="inlineStr">
        <is>
          <t>0:30</t>
        </is>
      </c>
      <c r="C42" t="inlineStr">
        <is>
          <t>outcomes may not have come about through</t>
        </is>
      </c>
      <c r="D42">
        <f>HYPERLINK("https://www.youtube.com/watch?v=ASL4cwU_3tc&amp;t=30s", "Go to time")</f>
        <v/>
      </c>
    </row>
    <row r="43">
      <c r="A43">
        <f>HYPERLINK("https://www.youtube.com/watch?v=oiGG1eZF3CA", "Video")</f>
        <v/>
      </c>
      <c r="B43" t="inlineStr">
        <is>
          <t>0:35</t>
        </is>
      </c>
      <c r="C43" t="inlineStr">
        <is>
          <t>would come through the ground that there</t>
        </is>
      </c>
      <c r="D43">
        <f>HYPERLINK("https://www.youtube.com/watch?v=oiGG1eZF3CA&amp;t=35s", "Go to time")</f>
        <v/>
      </c>
    </row>
    <row r="44">
      <c r="A44">
        <f>HYPERLINK("https://www.youtube.com/watch?v=LEnGW3zEcDw", "Video")</f>
        <v/>
      </c>
      <c r="B44" t="inlineStr">
        <is>
          <t>23:37</t>
        </is>
      </c>
      <c r="C44" t="inlineStr">
        <is>
          <t>through their Union the unions come</t>
        </is>
      </c>
      <c r="D44">
        <f>HYPERLINK("https://www.youtube.com/watch?v=LEnGW3zEcDw&amp;t=1417s", "Go to time")</f>
        <v/>
      </c>
    </row>
    <row r="45">
      <c r="A45">
        <f>HYPERLINK("https://www.youtube.com/watch?v=dXdUTJqI7u8", "Video")</f>
        <v/>
      </c>
      <c r="B45" t="inlineStr">
        <is>
          <t>0:30</t>
        </is>
      </c>
      <c r="C45" t="inlineStr">
        <is>
          <t>But I guess just let your passion come through. 
It is a hard thing to find a kid who doesn’t</t>
        </is>
      </c>
      <c r="D45">
        <f>HYPERLINK("https://www.youtube.com/watch?v=dXdUTJqI7u8&amp;t=30s", "Go to time")</f>
        <v/>
      </c>
    </row>
    <row r="46">
      <c r="A46">
        <f>HYPERLINK("https://www.youtube.com/watch?v=KYs3M_qB6hs", "Video")</f>
        <v/>
      </c>
      <c r="B46" t="inlineStr">
        <is>
          <t>0:54</t>
        </is>
      </c>
      <c r="C46" t="inlineStr">
        <is>
          <t>handling stuff that frustrates and
confuses you, and it comes through</t>
        </is>
      </c>
      <c r="D46">
        <f>HYPERLINK("https://www.youtube.com/watch?v=KYs3M_qB6hs&amp;t=54s", "Go to time")</f>
        <v/>
      </c>
    </row>
    <row r="47">
      <c r="A47">
        <f>HYPERLINK("https://www.youtube.com/watch?v=3geZ5EVZg7E", "Video")</f>
        <v/>
      </c>
      <c r="B47" t="inlineStr">
        <is>
          <t>1:22</t>
        </is>
      </c>
      <c r="C47" t="inlineStr">
        <is>
          <t>This, by the way, lets more
novel stuff come through.</t>
        </is>
      </c>
      <c r="D47">
        <f>HYPERLINK("https://www.youtube.com/watch?v=3geZ5EVZg7E&amp;t=82s", "Go to time")</f>
        <v/>
      </c>
    </row>
    <row r="48">
      <c r="A48">
        <f>HYPERLINK("https://www.youtube.com/watch?v=oF-lsp2drFo", "Video")</f>
        <v/>
      </c>
      <c r="B48" t="inlineStr">
        <is>
          <t>2:39</t>
        </is>
      </c>
      <c r="C48" t="inlineStr">
        <is>
          <t>training young people to come through</t>
        </is>
      </c>
      <c r="D48">
        <f>HYPERLINK("https://www.youtube.com/watch?v=oF-lsp2drFo&amp;t=159s", "Go to time")</f>
        <v/>
      </c>
    </row>
    <row r="49">
      <c r="A49">
        <f>HYPERLINK("https://www.youtube.com/watch?v=M6Iujbg1oYQ", "Video")</f>
        <v/>
      </c>
      <c r="B49" t="inlineStr">
        <is>
          <t>0:03</t>
        </is>
      </c>
      <c r="C49" t="inlineStr">
        <is>
          <t>between 225 and 250 she comes through</t>
        </is>
      </c>
      <c r="D49">
        <f>HYPERLINK("https://www.youtube.com/watch?v=M6Iujbg1oYQ&amp;t=3s", "Go to time")</f>
        <v/>
      </c>
    </row>
    <row r="50">
      <c r="A50">
        <f>HYPERLINK("https://www.youtube.com/watch?v=qQgW2NnqFyk", "Video")</f>
        <v/>
      </c>
      <c r="B50" t="inlineStr">
        <is>
          <t>2:18</t>
        </is>
      </c>
      <c r="C50" t="inlineStr">
        <is>
          <t>through got him come get him back all</t>
        </is>
      </c>
      <c r="D50">
        <f>HYPERLINK("https://www.youtube.com/watch?v=qQgW2NnqFyk&amp;t=138s", "Go to time")</f>
        <v/>
      </c>
    </row>
    <row r="51">
      <c r="A51">
        <f>HYPERLINK("https://www.youtube.com/watch?v=MhTdJC_tScg", "Video")</f>
        <v/>
      </c>
      <c r="B51" t="inlineStr">
        <is>
          <t>12:42</t>
        </is>
      </c>
      <c r="C51" t="inlineStr">
        <is>
          <t>Queen will come through on his home turn</t>
        </is>
      </c>
      <c r="D51">
        <f>HYPERLINK("https://www.youtube.com/watch?v=MhTdJC_tScg&amp;t=762s", "Go to time")</f>
        <v/>
      </c>
    </row>
    <row r="52">
      <c r="A52">
        <f>HYPERLINK("https://www.youtube.com/watch?v=VhdwIPdjDjM", "Video")</f>
        <v/>
      </c>
      <c r="B52" t="inlineStr">
        <is>
          <t>0:41</t>
        </is>
      </c>
      <c r="C52" t="inlineStr">
        <is>
          <t>anything that's ever come through our</t>
        </is>
      </c>
      <c r="D52">
        <f>HYPERLINK("https://www.youtube.com/watch?v=VhdwIPdjDjM&amp;t=41s", "Go to time")</f>
        <v/>
      </c>
    </row>
    <row r="53">
      <c r="A53">
        <f>HYPERLINK("https://www.youtube.com/watch?v=GwmlXdGe8pA", "Video")</f>
        <v/>
      </c>
      <c r="B53" t="inlineStr">
        <is>
          <t>3:26</t>
        </is>
      </c>
      <c r="C53" t="inlineStr">
        <is>
          <t>come through</t>
        </is>
      </c>
      <c r="D53">
        <f>HYPERLINK("https://www.youtube.com/watch?v=GwmlXdGe8pA&amp;t=206s", "Go to time")</f>
        <v/>
      </c>
    </row>
    <row r="54">
      <c r="A54">
        <f>HYPERLINK("https://www.youtube.com/watch?v=6ErBOaY1yX4", "Video")</f>
        <v/>
      </c>
      <c r="B54" t="inlineStr">
        <is>
          <t>44:25</t>
        </is>
      </c>
      <c r="C54" t="inlineStr">
        <is>
          <t>comes through here</t>
        </is>
      </c>
      <c r="D54">
        <f>HYPERLINK("https://www.youtube.com/watch?v=6ErBOaY1yX4&amp;t=2665s", "Go to time")</f>
        <v/>
      </c>
    </row>
    <row r="55">
      <c r="A55">
        <f>HYPERLINK("https://www.youtube.com/watch?v=B5i0d3DJe7w", "Video")</f>
        <v/>
      </c>
      <c r="B55" t="inlineStr">
        <is>
          <t>17:09</t>
        </is>
      </c>
      <c r="C55" t="inlineStr">
        <is>
          <t>COME ON, IT'S GOTTA BE
THROUGH HERE.</t>
        </is>
      </c>
      <c r="D55">
        <f>HYPERLINK("https://www.youtube.com/watch?v=B5i0d3DJe7w&amp;t=1029s", "Go to time")</f>
        <v/>
      </c>
    </row>
    <row r="56">
      <c r="A56">
        <f>HYPERLINK("https://www.youtube.com/watch?v=gpfUQSWmoBk", "Video")</f>
        <v/>
      </c>
      <c r="B56" t="inlineStr">
        <is>
          <t>11:01</t>
        </is>
      </c>
      <c r="C56" t="inlineStr">
        <is>
          <t>and i hope it comes through our story</t>
        </is>
      </c>
      <c r="D56">
        <f>HYPERLINK("https://www.youtube.com/watch?v=gpfUQSWmoBk&amp;t=661s", "Go to time")</f>
        <v/>
      </c>
    </row>
    <row r="57">
      <c r="A57">
        <f>HYPERLINK("https://www.youtube.com/watch?v=mnmOPrzmdYI", "Video")</f>
        <v/>
      </c>
      <c r="B57" t="inlineStr">
        <is>
          <t>1:13</t>
        </is>
      </c>
      <c r="C57" t="inlineStr">
        <is>
          <t>come through we're like spydell no</t>
        </is>
      </c>
      <c r="D57">
        <f>HYPERLINK("https://www.youtube.com/watch?v=mnmOPrzmdYI&amp;t=73s", "Go to time")</f>
        <v/>
      </c>
    </row>
    <row r="58">
      <c r="A58">
        <f>HYPERLINK("https://www.youtube.com/watch?v=o41KnC5K_YQ", "Video")</f>
        <v/>
      </c>
      <c r="B58" t="inlineStr">
        <is>
          <t>25:01</t>
        </is>
      </c>
      <c r="C58" t="inlineStr">
        <is>
          <t>♪ Let me come
through for you ♪</t>
        </is>
      </c>
      <c r="D58">
        <f>HYPERLINK("https://www.youtube.com/watch?v=o41KnC5K_YQ&amp;t=1501s", "Go to time")</f>
        <v/>
      </c>
    </row>
    <row r="59">
      <c r="A59">
        <f>HYPERLINK("https://www.youtube.com/watch?v=XExZOO6mvZ8", "Video")</f>
        <v/>
      </c>
      <c r="B59" t="inlineStr">
        <is>
          <t>1:12</t>
        </is>
      </c>
      <c r="C59" t="inlineStr">
        <is>
          <t>passion come through his</t>
        </is>
      </c>
      <c r="D59">
        <f>HYPERLINK("https://www.youtube.com/watch?v=XExZOO6mvZ8&amp;t=72s", "Go to time")</f>
        <v/>
      </c>
    </row>
    <row r="60">
      <c r="A60">
        <f>HYPERLINK("https://www.youtube.com/watch?v=OOVv3xGOIxY", "Video")</f>
        <v/>
      </c>
      <c r="B60" t="inlineStr">
        <is>
          <t>1:12</t>
        </is>
      </c>
      <c r="C60" t="inlineStr">
        <is>
          <t>going through I was horrible here comes</t>
        </is>
      </c>
      <c r="D60">
        <f>HYPERLINK("https://www.youtube.com/watch?v=OOVv3xGOIxY&amp;t=72s", "Go to time")</f>
        <v/>
      </c>
    </row>
    <row r="61">
      <c r="A61">
        <f>HYPERLINK("https://www.youtube.com/watch?v=WtKCtzTyBw4", "Video")</f>
        <v/>
      </c>
      <c r="B61" t="inlineStr">
        <is>
          <t>13:56</t>
        </is>
      </c>
      <c r="C61" t="inlineStr">
        <is>
          <t>I didn't have to fight
through roller skates
and shoes to come in.</t>
        </is>
      </c>
      <c r="D61">
        <f>HYPERLINK("https://www.youtube.com/watch?v=WtKCtzTyBw4&amp;t=836s", "Go to time")</f>
        <v/>
      </c>
    </row>
    <row r="62">
      <c r="A62">
        <f>HYPERLINK("https://www.youtube.com/watch?v=DhOnSXk25YM", "Video")</f>
        <v/>
      </c>
      <c r="B62" t="inlineStr">
        <is>
          <t>11:39</t>
        </is>
      </c>
      <c r="C62" t="inlineStr">
        <is>
          <t>through 20 heron now come on you toads</t>
        </is>
      </c>
      <c r="D62">
        <f>HYPERLINK("https://www.youtube.com/watch?v=DhOnSXk25YM&amp;t=699s", "Go to time")</f>
        <v/>
      </c>
    </row>
    <row r="63">
      <c r="A63">
        <f>HYPERLINK("https://www.youtube.com/watch?v=qjbRhjfALPM", "Video")</f>
        <v/>
      </c>
      <c r="B63" t="inlineStr">
        <is>
          <t>1:51</t>
        </is>
      </c>
      <c r="C63" t="inlineStr">
        <is>
          <t>come through Jonathan AR</t>
        </is>
      </c>
      <c r="D63">
        <f>HYPERLINK("https://www.youtube.com/watch?v=qjbRhjfALPM&amp;t=111s", "Go to time")</f>
        <v/>
      </c>
    </row>
    <row r="64">
      <c r="A64">
        <f>HYPERLINK("https://www.youtube.com/watch?v=udI74k7oZN0", "Video")</f>
        <v/>
      </c>
      <c r="B64" t="inlineStr">
        <is>
          <t>14:25</t>
        </is>
      </c>
      <c r="C64" t="inlineStr">
        <is>
          <t>girl come through in first place noce</t>
        </is>
      </c>
      <c r="D64">
        <f>HYPERLINK("https://www.youtube.com/watch?v=udI74k7oZN0&amp;t=865s", "Go to time")</f>
        <v/>
      </c>
    </row>
    <row r="65">
      <c r="A65">
        <f>HYPERLINK("https://www.youtube.com/watch?v=_obt-x0IxeY", "Video")</f>
        <v/>
      </c>
      <c r="B65" t="inlineStr">
        <is>
          <t>10:36</t>
        </is>
      </c>
      <c r="C65" t="inlineStr">
        <is>
          <t>to come through jonathan</t>
        </is>
      </c>
      <c r="D65">
        <f>HYPERLINK("https://www.youtube.com/watch?v=_obt-x0IxeY&amp;t=636s", "Go to time")</f>
        <v/>
      </c>
    </row>
    <row r="66">
      <c r="A66">
        <f>HYPERLINK("https://www.youtube.com/watch?v=oui7D-zWET8", "Video")</f>
        <v/>
      </c>
      <c r="B66" t="inlineStr">
        <is>
          <t>3:09</t>
        </is>
      </c>
      <c r="C66" t="inlineStr">
        <is>
          <t>Come here,
right through the hoop.</t>
        </is>
      </c>
      <c r="D66">
        <f>HYPERLINK("https://www.youtube.com/watch?v=oui7D-zWET8&amp;t=189s", "Go to time")</f>
        <v/>
      </c>
    </row>
    <row r="67">
      <c r="A67">
        <f>HYPERLINK("https://www.youtube.com/watch?v=2dTbE2GRZJA", "Video")</f>
        <v/>
      </c>
      <c r="B67" t="inlineStr">
        <is>
          <t>16:42</t>
        </is>
      </c>
      <c r="C67" t="inlineStr">
        <is>
          <t>but every once in a while,
you guys come through when--
Is that Little Fred?</t>
        </is>
      </c>
      <c r="D67">
        <f>HYPERLINK("https://www.youtube.com/watch?v=2dTbE2GRZJA&amp;t=1002s", "Go to time")</f>
        <v/>
      </c>
    </row>
    <row r="68">
      <c r="A68">
        <f>HYPERLINK("https://www.youtube.com/watch?v=c5J9teAQ6qE", "Video")</f>
        <v/>
      </c>
      <c r="B68" t="inlineStr">
        <is>
          <t>0:12</t>
        </is>
      </c>
      <c r="C68" t="inlineStr">
        <is>
          <t>Tyrannosaurus Rex comes through</t>
        </is>
      </c>
      <c r="D68">
        <f>HYPERLINK("https://www.youtube.com/watch?v=c5J9teAQ6qE&amp;t=12s", "Go to time")</f>
        <v/>
      </c>
    </row>
    <row r="69">
      <c r="A69">
        <f>HYPERLINK("https://www.youtube.com/watch?v=BSnYPtZulyQ", "Video")</f>
        <v/>
      </c>
      <c r="B69" t="inlineStr">
        <is>
          <t>64:05</t>
        </is>
      </c>
      <c r="C69" t="inlineStr">
        <is>
          <t>living honey come on we've been through</t>
        </is>
      </c>
      <c r="D69">
        <f>HYPERLINK("https://www.youtube.com/watch?v=BSnYPtZulyQ&amp;t=3845s", "Go to time")</f>
        <v/>
      </c>
    </row>
    <row r="70">
      <c r="A70">
        <f>HYPERLINK("https://www.youtube.com/watch?v=qnpASSmWIGw", "Video")</f>
        <v/>
      </c>
      <c r="B70" t="inlineStr">
        <is>
          <t>11:18</t>
        </is>
      </c>
      <c r="C70" t="inlineStr">
        <is>
          <t>♪ So step on through,
the time has come ♪</t>
        </is>
      </c>
      <c r="D70">
        <f>HYPERLINK("https://www.youtube.com/watch?v=qnpASSmWIGw&amp;t=678s", "Go to time")</f>
        <v/>
      </c>
    </row>
    <row r="71">
      <c r="A71">
        <f>HYPERLINK("https://www.youtube.com/watch?v=jGH_kPYfBUw", "Video")</f>
        <v/>
      </c>
      <c r="B71" t="inlineStr">
        <is>
          <t>7:56</t>
        </is>
      </c>
      <c r="C71" t="inlineStr">
        <is>
          <t>coming through get out of the way come</t>
        </is>
      </c>
      <c r="D71">
        <f>HYPERLINK("https://www.youtube.com/watch?v=jGH_kPYfBUw&amp;t=476s", "Go to time")</f>
        <v/>
      </c>
    </row>
    <row r="72">
      <c r="A72">
        <f>HYPERLINK("https://www.youtube.com/watch?v=Ow3EgLZqRiA", "Video")</f>
        <v/>
      </c>
      <c r="B72" t="inlineStr">
        <is>
          <t>0:39</t>
        </is>
      </c>
      <c r="C72" t="inlineStr">
        <is>
          <t>welcome to escape through the portal and</t>
        </is>
      </c>
      <c r="D72">
        <f>HYPERLINK("https://www.youtube.com/watch?v=Ow3EgLZqRiA&amp;t=39s", "Go to time")</f>
        <v/>
      </c>
    </row>
    <row r="73">
      <c r="A73">
        <f>HYPERLINK("https://www.youtube.com/watch?v=vp2wt1s2y0Q", "Video")</f>
        <v/>
      </c>
      <c r="B73" t="inlineStr">
        <is>
          <t>17:37</t>
        </is>
      </c>
      <c r="C73" t="inlineStr">
        <is>
          <t>step on through the time has come and</t>
        </is>
      </c>
      <c r="D73">
        <f>HYPERLINK("https://www.youtube.com/watch?v=vp2wt1s2y0Q&amp;t=1057s", "Go to time")</f>
        <v/>
      </c>
    </row>
    <row r="74">
      <c r="A74">
        <f>HYPERLINK("https://www.youtube.com/watch?v=vp2wt1s2y0Q", "Video")</f>
        <v/>
      </c>
      <c r="B74" t="inlineStr">
        <is>
          <t>60:21</t>
        </is>
      </c>
      <c r="C74" t="inlineStr">
        <is>
          <t>together we'll come through through the</t>
        </is>
      </c>
      <c r="D74">
        <f>HYPERLINK("https://www.youtube.com/watch?v=vp2wt1s2y0Q&amp;t=3621s", "Go to time")</f>
        <v/>
      </c>
    </row>
    <row r="75">
      <c r="A75">
        <f>HYPERLINK("https://www.youtube.com/watch?v=01Osw6dKEcI", "Video")</f>
        <v/>
      </c>
      <c r="B75" t="inlineStr">
        <is>
          <t>0:18</t>
        </is>
      </c>
      <c r="C75" t="inlineStr">
        <is>
          <t>bird come here I can breathe through my</t>
        </is>
      </c>
      <c r="D75">
        <f>HYPERLINK("https://www.youtube.com/watch?v=01Osw6dKEcI&amp;t=18s", "Go to time")</f>
        <v/>
      </c>
    </row>
    <row r="76">
      <c r="A76">
        <f>HYPERLINK("https://www.youtube.com/watch?v=bfbHqtzVeOA", "Video")</f>
        <v/>
      </c>
      <c r="B76" t="inlineStr">
        <is>
          <t>0:18</t>
        </is>
      </c>
      <c r="C76" t="inlineStr">
        <is>
          <t>bird come here I could breathe through</t>
        </is>
      </c>
      <c r="D76">
        <f>HYPERLINK("https://www.youtube.com/watch?v=bfbHqtzVeOA&amp;t=18s", "Go to time")</f>
        <v/>
      </c>
    </row>
    <row r="77">
      <c r="A77">
        <f>HYPERLINK("https://www.youtube.com/watch?v=hxyLRrJpU3A", "Video")</f>
        <v/>
      </c>
      <c r="B77" t="inlineStr">
        <is>
          <t>8:12</t>
        </is>
      </c>
      <c r="C77" t="inlineStr">
        <is>
          <t>come I can't get my VCR through stop</t>
        </is>
      </c>
      <c r="D77">
        <f>HYPERLINK("https://www.youtube.com/watch?v=hxyLRrJpU3A&amp;t=492s", "Go to time")</f>
        <v/>
      </c>
    </row>
    <row r="78">
      <c r="A78">
        <f>HYPERLINK("https://www.youtube.com/watch?v=FXjJrD8qqe0", "Video")</f>
        <v/>
      </c>
      <c r="B78" t="inlineStr">
        <is>
          <t>45:39</t>
        </is>
      </c>
      <c r="C78" t="inlineStr">
        <is>
          <t>how come I can't get my VCR through stop</t>
        </is>
      </c>
      <c r="D78">
        <f>HYPERLINK("https://www.youtube.com/watch?v=FXjJrD8qqe0&amp;t=2739s", "Go to time")</f>
        <v/>
      </c>
    </row>
    <row r="79">
      <c r="A79">
        <f>HYPERLINK("https://www.youtube.com/watch?v=UtLxYXYxQcM", "Video")</f>
        <v/>
      </c>
      <c r="B79" t="inlineStr">
        <is>
          <t>1:38</t>
        </is>
      </c>
      <c r="C79" t="inlineStr">
        <is>
          <t>get to see fans come through the space</t>
        </is>
      </c>
      <c r="D79">
        <f>HYPERLINK("https://www.youtube.com/watch?v=UtLxYXYxQcM&amp;t=98s", "Go to time")</f>
        <v/>
      </c>
    </row>
    <row r="80">
      <c r="A80">
        <f>HYPERLINK("https://www.youtube.com/watch?v=f-weOItc80E", "Video")</f>
        <v/>
      </c>
      <c r="B80" t="inlineStr">
        <is>
          <t>19:13</t>
        </is>
      </c>
      <c r="C80" t="inlineStr">
        <is>
          <t>the flood comes out of
we went through that too.</t>
        </is>
      </c>
      <c r="D80">
        <f>HYPERLINK("https://www.youtube.com/watch?v=f-weOItc80E&amp;t=1153s", "Go to time")</f>
        <v/>
      </c>
    </row>
    <row r="81">
      <c r="A81">
        <f>HYPERLINK("https://www.youtube.com/watch?v=5vljHeCB4ok", "Video")</f>
        <v/>
      </c>
      <c r="B81" t="inlineStr">
        <is>
          <t>51:45</t>
        </is>
      </c>
      <c r="C81" t="inlineStr">
        <is>
          <t>can I come to you so that
we can talk through it?</t>
        </is>
      </c>
      <c r="D81">
        <f>HYPERLINK("https://www.youtube.com/watch?v=5vljHeCB4ok&amp;t=3105s", "Go to time")</f>
        <v/>
      </c>
    </row>
    <row r="82">
      <c r="A82">
        <f>HYPERLINK("https://www.youtube.com/watch?v=qRSrgLtok7I", "Video")</f>
        <v/>
      </c>
      <c r="B82" t="inlineStr">
        <is>
          <t>1:35</t>
        </is>
      </c>
      <c r="C82" t="inlineStr">
        <is>
          <t>understand each other comes through</t>
        </is>
      </c>
      <c r="D82">
        <f>HYPERLINK("https://www.youtube.com/watch?v=qRSrgLtok7I&amp;t=95s", "Go to time")</f>
        <v/>
      </c>
    </row>
    <row r="83">
      <c r="A83">
        <f>HYPERLINK("https://www.youtube.com/watch?v=340_NJxSyi4", "Video")</f>
        <v/>
      </c>
      <c r="B83" t="inlineStr">
        <is>
          <t>4:08</t>
        </is>
      </c>
      <c r="C83" t="inlineStr">
        <is>
          <t>where do you expect
patients to come through?</t>
        </is>
      </c>
      <c r="D83">
        <f>HYPERLINK("https://www.youtube.com/watch?v=340_NJxSyi4&amp;t=248s", "Go to time")</f>
        <v/>
      </c>
    </row>
    <row r="84">
      <c r="A84">
        <f>HYPERLINK("https://www.youtube.com/watch?v=X_F3xdIMKxs", "Video")</f>
        <v/>
      </c>
      <c r="B84" t="inlineStr">
        <is>
          <t>1:42</t>
        </is>
      </c>
      <c r="C84" t="inlineStr">
        <is>
          <t>Mary rose through the ranks of
GM to become its CEO in 2014,</t>
        </is>
      </c>
      <c r="D84">
        <f>HYPERLINK("https://www.youtube.com/watch?v=X_F3xdIMKxs&amp;t=102s", "Go to time")</f>
        <v/>
      </c>
    </row>
    <row r="85">
      <c r="A85">
        <f>HYPERLINK("https://www.youtube.com/watch?v=M6pT5b5GTSk", "Video")</f>
        <v/>
      </c>
      <c r="B85" t="inlineStr">
        <is>
          <t>1:59</t>
        </is>
      </c>
      <c r="C85" t="inlineStr">
        <is>
          <t>can come and go
throughout our careers,</t>
        </is>
      </c>
      <c r="D85">
        <f>HYPERLINK("https://www.youtube.com/watch?v=M6pT5b5GTSk&amp;t=119s", "Go to time")</f>
        <v/>
      </c>
    </row>
    <row r="86">
      <c r="A86">
        <f>HYPERLINK("https://www.youtube.com/watch?v=M6pT5b5GTSk", "Video")</f>
        <v/>
      </c>
      <c r="B86" t="inlineStr">
        <is>
          <t>27:59</t>
        </is>
      </c>
      <c r="C86" t="inlineStr">
        <is>
          <t>Number one, motivation comes
and goes throughout our career,</t>
        </is>
      </c>
      <c r="D86">
        <f>HYPERLINK("https://www.youtube.com/watch?v=M6pT5b5GTSk&amp;t=1679s", "Go to time")</f>
        <v/>
      </c>
    </row>
    <row r="87">
      <c r="A87">
        <f>HYPERLINK("https://www.youtube.com/watch?v=xWKtw4uwZXk", "Video")</f>
        <v/>
      </c>
      <c r="B87" t="inlineStr">
        <is>
          <t>2:53</t>
        </is>
      </c>
      <c r="C87" t="inlineStr">
        <is>
          <t>And you just feel
that come through.</t>
        </is>
      </c>
      <c r="D87">
        <f>HYPERLINK("https://www.youtube.com/watch?v=xWKtw4uwZXk&amp;t=173s", "Go to time")</f>
        <v/>
      </c>
    </row>
    <row r="88">
      <c r="A88">
        <f>HYPERLINK("https://www.youtube.com/watch?v=iJve-5wHrio", "Video")</f>
        <v/>
      </c>
      <c r="B88" t="inlineStr">
        <is>
          <t>19:48</t>
        </is>
      </c>
      <c r="C88" t="inlineStr">
        <is>
          <t>things are changing through your
clients like when they come in</t>
        </is>
      </c>
      <c r="D88">
        <f>HYPERLINK("https://www.youtube.com/watch?v=iJve-5wHrio&amp;t=1188s", "Go to time")</f>
        <v/>
      </c>
    </row>
    <row r="89">
      <c r="A89">
        <f>HYPERLINK("https://www.youtube.com/watch?v=oJmaxqUqIPE", "Video")</f>
        <v/>
      </c>
      <c r="B89" t="inlineStr">
        <is>
          <t>31:54</t>
        </is>
      </c>
      <c r="C89" t="inlineStr">
        <is>
          <t>them process through it
until they could come up</t>
        </is>
      </c>
      <c r="D89">
        <f>HYPERLINK("https://www.youtube.com/watch?v=oJmaxqUqIPE&amp;t=1914s", "Go to time")</f>
        <v/>
      </c>
    </row>
    <row r="90">
      <c r="A90">
        <f>HYPERLINK("https://www.youtube.com/watch?v=muX-EKjs28g", "Video")</f>
        <v/>
      </c>
      <c r="B90" t="inlineStr">
        <is>
          <t>6:11</t>
        </is>
      </c>
      <c r="C90" t="inlineStr">
        <is>
          <t>And ultimately they become
intelligent through training</t>
        </is>
      </c>
      <c r="D90">
        <f>HYPERLINK("https://www.youtube.com/watch?v=muX-EKjs28g&amp;t=371s", "Go to time")</f>
        <v/>
      </c>
    </row>
    <row r="91">
      <c r="A91">
        <f>HYPERLINK("https://www.youtube.com/watch?v=muX-EKjs28g", "Video")</f>
        <v/>
      </c>
      <c r="B91" t="inlineStr">
        <is>
          <t>19:59</t>
        </is>
      </c>
      <c r="C91" t="inlineStr">
        <is>
          <t>Because the damage because of
the scale that comes through</t>
        </is>
      </c>
      <c r="D91">
        <f>HYPERLINK("https://www.youtube.com/watch?v=muX-EKjs28g&amp;t=1199s", "Go to time")</f>
        <v/>
      </c>
    </row>
    <row r="92">
      <c r="A92">
        <f>HYPERLINK("https://www.youtube.com/watch?v=NCZM5QQ2_W0", "Video")</f>
        <v/>
      </c>
      <c r="B92" t="inlineStr">
        <is>
          <t>32:51</t>
        </is>
      </c>
      <c r="C92" t="inlineStr">
        <is>
          <t>And hopefully, that
appeal comes through when</t>
        </is>
      </c>
      <c r="D92">
        <f>HYPERLINK("https://www.youtube.com/watch?v=NCZM5QQ2_W0&amp;t=1971s", "Go to time")</f>
        <v/>
      </c>
    </row>
    <row r="93">
      <c r="A93">
        <f>HYPERLINK("https://www.youtube.com/watch?v=vwpe4n2vO-o", "Video")</f>
        <v/>
      </c>
      <c r="B93" t="inlineStr">
        <is>
          <t>7:01</t>
        </is>
      </c>
      <c r="C93" t="inlineStr">
        <is>
          <t>been through a lot so even what you come</t>
        </is>
      </c>
      <c r="D93">
        <f>HYPERLINK("https://www.youtube.com/watch?v=vwpe4n2vO-o&amp;t=421s", "Go to time")</f>
        <v/>
      </c>
    </row>
    <row r="94">
      <c r="A94">
        <f>HYPERLINK("https://www.youtube.com/watch?v=vwpe4n2vO-o", "Video")</f>
        <v/>
      </c>
      <c r="B94" t="inlineStr">
        <is>
          <t>15:08</t>
        </is>
      </c>
      <c r="C94" t="inlineStr">
        <is>
          <t>come through some of them we would</t>
        </is>
      </c>
      <c r="D94">
        <f>HYPERLINK("https://www.youtube.com/watch?v=vwpe4n2vO-o&amp;t=908s", "Go to time")</f>
        <v/>
      </c>
    </row>
    <row r="95">
      <c r="A95">
        <f>HYPERLINK("https://www.youtube.com/watch?v=UdQIL3YdyJM", "Video")</f>
        <v/>
      </c>
      <c r="B95" t="inlineStr">
        <is>
          <t>7:05</t>
        </is>
      </c>
      <c r="C95" t="inlineStr">
        <is>
          <t>become much stronger through the</t>
        </is>
      </c>
      <c r="D95">
        <f>HYPERLINK("https://www.youtube.com/watch?v=UdQIL3YdyJM&amp;t=425s", "Go to time")</f>
        <v/>
      </c>
    </row>
    <row r="96">
      <c r="A96">
        <f>HYPERLINK("https://www.youtube.com/watch?v=rqmv0LCcPTs", "Video")</f>
        <v/>
      </c>
      <c r="B96" t="inlineStr">
        <is>
          <t>149:35</t>
        </is>
      </c>
      <c r="C96" t="inlineStr">
        <is>
          <t>topics that come up if you go through</t>
        </is>
      </c>
      <c r="D96">
        <f>HYPERLINK("https://www.youtube.com/watch?v=rqmv0LCcPTs&amp;t=8975s", "Go to time")</f>
        <v/>
      </c>
    </row>
    <row r="97">
      <c r="A97">
        <f>HYPERLINK("https://www.youtube.com/watch?v=q7xCHfDRdug", "Video")</f>
        <v/>
      </c>
      <c r="B97" t="inlineStr">
        <is>
          <t>74:37</t>
        </is>
      </c>
      <c r="C97" t="inlineStr">
        <is>
          <t>overcome that problem through practice</t>
        </is>
      </c>
      <c r="D97">
        <f>HYPERLINK("https://www.youtube.com/watch?v=q7xCHfDRdug&amp;t=4477s", "Go to time")</f>
        <v/>
      </c>
    </row>
    <row r="98">
      <c r="A98">
        <f>HYPERLINK("https://www.youtube.com/watch?v=q7xCHfDRdug", "Video")</f>
        <v/>
      </c>
      <c r="B98" t="inlineStr">
        <is>
          <t>127:38</t>
        </is>
      </c>
      <c r="C98" t="inlineStr">
        <is>
          <t>percent of the emails that come through</t>
        </is>
      </c>
      <c r="D98">
        <f>HYPERLINK("https://www.youtube.com/watch?v=q7xCHfDRdug&amp;t=7658s", "Go to time")</f>
        <v/>
      </c>
    </row>
    <row r="99">
      <c r="A99">
        <f>HYPERLINK("https://www.youtube.com/watch?v=L0tUq-GUdUY", "Video")</f>
        <v/>
      </c>
      <c r="B99" t="inlineStr">
        <is>
          <t>11:37</t>
        </is>
      </c>
      <c r="C99" t="inlineStr">
        <is>
          <t>email that comes through so if you need</t>
        </is>
      </c>
      <c r="D99">
        <f>HYPERLINK("https://www.youtube.com/watch?v=L0tUq-GUdUY&amp;t=697s", "Go to time")</f>
        <v/>
      </c>
    </row>
    <row r="100">
      <c r="A100">
        <f>HYPERLINK("https://www.youtube.com/watch?v=xGtKdsVxV8A", "Video")</f>
        <v/>
      </c>
      <c r="B100" t="inlineStr">
        <is>
          <t>213:29</t>
        </is>
      </c>
      <c r="C100" t="inlineStr">
        <is>
          <t>topics that come up if you go through</t>
        </is>
      </c>
      <c r="D100">
        <f>HYPERLINK("https://www.youtube.com/watch?v=xGtKdsVxV8A&amp;t=12809s", "Go to time")</f>
        <v/>
      </c>
    </row>
    <row r="101">
      <c r="A101">
        <f>HYPERLINK("https://www.youtube.com/watch?v=b6_zfUHwlw8", "Video")</f>
        <v/>
      </c>
      <c r="B101" t="inlineStr">
        <is>
          <t>10:38</t>
        </is>
      </c>
      <c r="C101" t="inlineStr">
        <is>
          <t>through in order to become a better</t>
        </is>
      </c>
      <c r="D101">
        <f>HYPERLINK("https://www.youtube.com/watch?v=b6_zfUHwlw8&amp;t=638s", "Go to time")</f>
        <v/>
      </c>
    </row>
    <row r="102">
      <c r="A102">
        <f>HYPERLINK("https://www.youtube.com/watch?v=-aBW-RHtcrE", "Video")</f>
        <v/>
      </c>
      <c r="B102" t="inlineStr">
        <is>
          <t>11:55</t>
        </is>
      </c>
      <c r="C102" t="inlineStr">
        <is>
          <t>they might come in here through this</t>
        </is>
      </c>
      <c r="D102">
        <f>HYPERLINK("https://www.youtube.com/watch?v=-aBW-RHtcrE&amp;t=715s", "Go to time")</f>
        <v/>
      </c>
    </row>
    <row r="103">
      <c r="A103">
        <f>HYPERLINK("https://www.youtube.com/watch?v=eiuK2n_hFvc", "Video")</f>
        <v/>
      </c>
      <c r="B103" t="inlineStr">
        <is>
          <t>12:08</t>
        </is>
      </c>
      <c r="C103" t="inlineStr">
        <is>
          <t>breakthrough will come too. So after all</t>
        </is>
      </c>
      <c r="D103">
        <f>HYPERLINK("https://www.youtube.com/watch?v=eiuK2n_hFvc&amp;t=728s", "Go to time")</f>
        <v/>
      </c>
    </row>
    <row r="104">
      <c r="A104">
        <f>HYPERLINK("https://www.youtube.com/watch?v=H37BDUyCEe0", "Video")</f>
        <v/>
      </c>
      <c r="B104" t="inlineStr">
        <is>
          <t>8:46</t>
        </is>
      </c>
      <c r="C104" t="inlineStr">
        <is>
          <t>become more grateful for the little things
throughout the day. If you use a mantra like</t>
        </is>
      </c>
      <c r="D104">
        <f>HYPERLINK("https://www.youtube.com/watch?v=H37BDUyCEe0&amp;t=526s", "Go to time")</f>
        <v/>
      </c>
    </row>
    <row r="105">
      <c r="A105">
        <f>HYPERLINK("https://www.youtube.com/watch?v=XIrQKo-d7h4", "Video")</f>
        <v/>
      </c>
      <c r="B105" t="inlineStr">
        <is>
          <t>3:06</t>
        </is>
      </c>
      <c r="C105" t="inlineStr">
        <is>
          <t>own thoughts will be about other people
that you come across randomly throughout</t>
        </is>
      </c>
      <c r="D105">
        <f>HYPERLINK("https://www.youtube.com/watch?v=XIrQKo-d7h4&amp;t=186s", "Go to time")</f>
        <v/>
      </c>
    </row>
    <row r="106">
      <c r="A106">
        <f>HYPERLINK("https://www.youtube.com/watch?v=nM2VA1jvFoc", "Video")</f>
        <v/>
      </c>
      <c r="B106" t="inlineStr">
        <is>
          <t>7:49</t>
        </is>
      </c>
      <c r="C106" t="inlineStr">
        <is>
          <t>your passion for the job come through</t>
        </is>
      </c>
      <c r="D106">
        <f>HYPERLINK("https://www.youtube.com/watch?v=nM2VA1jvFoc&amp;t=469s", "Go to time")</f>
        <v/>
      </c>
    </row>
    <row r="107">
      <c r="A107">
        <f>HYPERLINK("https://www.youtube.com/watch?v=2HErvwKnLLg", "Video")</f>
        <v/>
      </c>
      <c r="B107" t="inlineStr">
        <is>
          <t>3:30</t>
        </is>
      </c>
      <c r="C107" t="inlineStr">
        <is>
          <t>the stronger the connection becomes the second 
way is through intensity Studies have found that</t>
        </is>
      </c>
      <c r="D107">
        <f>HYPERLINK("https://www.youtube.com/watch?v=2HErvwKnLLg&amp;t=210s", "Go to time")</f>
        <v/>
      </c>
    </row>
    <row r="108">
      <c r="A108">
        <f>HYPERLINK("https://www.youtube.com/watch?v=rLumZuEPgyI", "Video")</f>
        <v/>
      </c>
      <c r="B108" t="inlineStr">
        <is>
          <t>9:53</t>
        </is>
      </c>
      <c r="C108" t="inlineStr">
        <is>
          <t>come through the bed an homage of course</t>
        </is>
      </c>
      <c r="D108">
        <f>HYPERLINK("https://www.youtube.com/watch?v=rLumZuEPgyI&amp;t=593s", "Go to time")</f>
        <v/>
      </c>
    </row>
    <row r="109">
      <c r="A109">
        <f>HYPERLINK("https://www.youtube.com/watch?v=4qvdH9SdG8k", "Video")</f>
        <v/>
      </c>
      <c r="B109" t="inlineStr">
        <is>
          <t>0:29</t>
        </is>
      </c>
      <c r="C109" t="inlineStr">
        <is>
          <t>through the sanctuaries to come</t>
        </is>
      </c>
      <c r="D109">
        <f>HYPERLINK("https://www.youtube.com/watch?v=4qvdH9SdG8k&amp;t=29s", "Go to time")</f>
        <v/>
      </c>
    </row>
    <row r="110">
      <c r="A110">
        <f>HYPERLINK("https://www.youtube.com/watch?v=-ZRcWbNf6wg", "Video")</f>
        <v/>
      </c>
      <c r="B110" t="inlineStr">
        <is>
          <t>27:25</t>
        </is>
      </c>
      <c r="C110" t="inlineStr">
        <is>
          <t>meditate on the roof he comes through</t>
        </is>
      </c>
      <c r="D110">
        <f>HYPERLINK("https://www.youtube.com/watch?v=-ZRcWbNf6wg&amp;t=1645s", "Go to time")</f>
        <v/>
      </c>
    </row>
    <row r="111">
      <c r="A111">
        <f>HYPERLINK("https://www.youtube.com/watch?v=FiXGddC6Qjc", "Video")</f>
        <v/>
      </c>
      <c r="B111" t="inlineStr">
        <is>
          <t>0:14</t>
        </is>
      </c>
      <c r="C111" t="inlineStr">
        <is>
          <t>Cowboys that come through teach me how</t>
        </is>
      </c>
      <c r="D111">
        <f>HYPERLINK("https://www.youtube.com/watch?v=FiXGddC6Qjc&amp;t=14s", "Go to time")</f>
        <v/>
      </c>
    </row>
    <row r="112">
      <c r="A112">
        <f>HYPERLINK("https://www.youtube.com/watch?v=rPWbRdk4nlY", "Video")</f>
        <v/>
      </c>
      <c r="B112" t="inlineStr">
        <is>
          <t>39:24</t>
        </is>
      </c>
      <c r="C112" t="inlineStr">
        <is>
          <t>passion will come through oh all right</t>
        </is>
      </c>
      <c r="D112">
        <f>HYPERLINK("https://www.youtube.com/watch?v=rPWbRdk4nlY&amp;t=2364s", "Go to time")</f>
        <v/>
      </c>
    </row>
    <row r="113">
      <c r="A113">
        <f>HYPERLINK("https://www.youtube.com/watch?v=r12JlwSBvVQ", "Video")</f>
        <v/>
      </c>
      <c r="B113" t="inlineStr">
        <is>
          <t>0:02</t>
        </is>
      </c>
      <c r="C113" t="inlineStr">
        <is>
          <t>the child comes through the door he has</t>
        </is>
      </c>
      <c r="D113">
        <f>HYPERLINK("https://www.youtube.com/watch?v=r12JlwSBvVQ&amp;t=2s", "Go to time")</f>
        <v/>
      </c>
    </row>
    <row r="114">
      <c r="A114">
        <f>HYPERLINK("https://www.youtube.com/watch?v=JFZEUflOreg", "Video")</f>
        <v/>
      </c>
      <c r="B114" t="inlineStr">
        <is>
          <t>3:28</t>
        </is>
      </c>
      <c r="C114" t="inlineStr">
        <is>
          <t>floor come crashing through your</t>
        </is>
      </c>
      <c r="D114">
        <f>HYPERLINK("https://www.youtube.com/watch?v=JFZEUflOreg&amp;t=208s", "Go to time")</f>
        <v/>
      </c>
    </row>
    <row r="115">
      <c r="A115">
        <f>HYPERLINK("https://www.youtube.com/watch?v=UihP3vfrEuk", "Video")</f>
        <v/>
      </c>
      <c r="B115" t="inlineStr">
        <is>
          <t>0:31</t>
        </is>
      </c>
      <c r="C115" t="inlineStr">
        <is>
          <t>comes through with a shot you can't</t>
        </is>
      </c>
      <c r="D115">
        <f>HYPERLINK("https://www.youtube.com/watch?v=UihP3vfrEuk&amp;t=31s", "Go to time")</f>
        <v/>
      </c>
    </row>
    <row r="116">
      <c r="A116">
        <f>HYPERLINK("https://www.youtube.com/watch?v=s5wMbQwCldI", "Video")</f>
        <v/>
      </c>
      <c r="B116" t="inlineStr">
        <is>
          <t>11:23</t>
        </is>
      </c>
      <c r="C116" t="inlineStr">
        <is>
          <t>Mufasa's figure comes through the the</t>
        </is>
      </c>
      <c r="D116">
        <f>HYPERLINK("https://www.youtube.com/watch?v=s5wMbQwCldI&amp;t=683s", "Go to time")</f>
        <v/>
      </c>
    </row>
    <row r="117">
      <c r="A117">
        <f>HYPERLINK("https://www.youtube.com/watch?v=ZGpqQd2pNF8", "Video")</f>
        <v/>
      </c>
      <c r="B117" t="inlineStr">
        <is>
          <t>3:23</t>
        </is>
      </c>
      <c r="C117" t="inlineStr">
        <is>
          <t>go the company cars through here comes</t>
        </is>
      </c>
      <c r="D117">
        <f>HYPERLINK("https://www.youtube.com/watch?v=ZGpqQd2pNF8&amp;t=203s", "Go to time")</f>
        <v/>
      </c>
    </row>
    <row r="118">
      <c r="A118">
        <f>HYPERLINK("https://www.youtube.com/watch?v=H_2Qnt54okI", "Video")</f>
        <v/>
      </c>
      <c r="B118" t="inlineStr">
        <is>
          <t>0:03</t>
        </is>
      </c>
      <c r="C118" t="inlineStr">
        <is>
          <t>just want to come through</t>
        </is>
      </c>
      <c r="D118">
        <f>HYPERLINK("https://www.youtube.com/watch?v=H_2Qnt54okI&amp;t=3s", "Go to time")</f>
        <v/>
      </c>
    </row>
    <row r="119">
      <c r="A119">
        <f>HYPERLINK("https://www.youtube.com/watch?v=5ZtBJ0v5daE", "Video")</f>
        <v/>
      </c>
      <c r="B119" t="inlineStr">
        <is>
          <t>0:11</t>
        </is>
      </c>
      <c r="C119" t="inlineStr">
        <is>
          <t>I felt you come through please tell me</t>
        </is>
      </c>
      <c r="D119">
        <f>HYPERLINK("https://www.youtube.com/watch?v=5ZtBJ0v5daE&amp;t=11s", "Go to time")</f>
        <v/>
      </c>
    </row>
    <row r="120">
      <c r="A120">
        <f>HYPERLINK("https://www.youtube.com/watch?v=vUiWDDJr4mo", "Video")</f>
        <v/>
      </c>
      <c r="B120" t="inlineStr">
        <is>
          <t>7:03</t>
        </is>
      </c>
      <c r="C120" t="inlineStr">
        <is>
          <t>I felt you come through please tell me</t>
        </is>
      </c>
      <c r="D120">
        <f>HYPERLINK("https://www.youtube.com/watch?v=vUiWDDJr4mo&amp;t=423s", "Go to time")</f>
        <v/>
      </c>
    </row>
    <row r="121">
      <c r="A121">
        <f>HYPERLINK("https://www.youtube.com/watch?v=cmi_cGmILo0", "Video")</f>
        <v/>
      </c>
      <c r="B121" t="inlineStr">
        <is>
          <t>39:53</t>
        </is>
      </c>
      <c r="C121" t="inlineStr">
        <is>
          <t>when you see somebody come up through</t>
        </is>
      </c>
      <c r="D121">
        <f>HYPERLINK("https://www.youtube.com/watch?v=cmi_cGmILo0&amp;t=2393s", "Go to time")</f>
        <v/>
      </c>
    </row>
    <row r="122">
      <c r="A122">
        <f>HYPERLINK("https://www.youtube.com/watch?v=-8JVIc4wokM", "Video")</f>
        <v/>
      </c>
      <c r="B122" t="inlineStr">
        <is>
          <t>10:43</t>
        </is>
      </c>
      <c r="C122" t="inlineStr">
        <is>
          <t>wanted her to come through we we wanted</t>
        </is>
      </c>
      <c r="D122">
        <f>HYPERLINK("https://www.youtube.com/watch?v=-8JVIc4wokM&amp;t=643s", "Go to time")</f>
        <v/>
      </c>
    </row>
    <row r="123">
      <c r="A123">
        <f>HYPERLINK("https://www.youtube.com/watch?v=2UdW17knMfw", "Video")</f>
        <v/>
      </c>
      <c r="B123" t="inlineStr">
        <is>
          <t>3:13</t>
        </is>
      </c>
      <c r="C123" t="inlineStr">
        <is>
          <t>going to come through this microphone</t>
        </is>
      </c>
      <c r="D123">
        <f>HYPERLINK("https://www.youtube.com/watch?v=2UdW17knMfw&amp;t=193s", "Go to time")</f>
        <v/>
      </c>
    </row>
    <row r="124">
      <c r="A124">
        <f>HYPERLINK("https://www.youtube.com/watch?v=2UdW17knMfw", "Video")</f>
        <v/>
      </c>
      <c r="B124" t="inlineStr">
        <is>
          <t>37:46</t>
        </is>
      </c>
      <c r="C124" t="inlineStr">
        <is>
          <t>that I know it just come through I</t>
        </is>
      </c>
      <c r="D124">
        <f>HYPERLINK("https://www.youtube.com/watch?v=2UdW17knMfw&amp;t=2266s", "Go to time")</f>
        <v/>
      </c>
    </row>
    <row r="125">
      <c r="A125">
        <f>HYPERLINK("https://www.youtube.com/watch?v=ELbCWQcPhfs", "Video")</f>
        <v/>
      </c>
      <c r="B125" t="inlineStr">
        <is>
          <t>11:38</t>
        </is>
      </c>
      <c r="C125" t="inlineStr">
        <is>
          <t>act like that didn't come through with</t>
        </is>
      </c>
      <c r="D125">
        <f>HYPERLINK("https://www.youtube.com/watch?v=ELbCWQcPhfs&amp;t=698s", "Go to time")</f>
        <v/>
      </c>
    </row>
    <row r="126">
      <c r="A126">
        <f>HYPERLINK("https://www.youtube.com/watch?v=cMzzRGLM7ow", "Video")</f>
        <v/>
      </c>
      <c r="B126" t="inlineStr">
        <is>
          <t>0:45</t>
        </is>
      </c>
      <c r="C126" t="inlineStr">
        <is>
          <t>actual comedian coming through oh wow</t>
        </is>
      </c>
      <c r="D126">
        <f>HYPERLINK("https://www.youtube.com/watch?v=cMzzRGLM7ow&amp;t=45s", "Go to time")</f>
        <v/>
      </c>
    </row>
    <row r="127">
      <c r="A127">
        <f>HYPERLINK("https://www.youtube.com/watch?v=2Aq_DS_qRLI", "Video")</f>
        <v/>
      </c>
      <c r="B127" t="inlineStr">
        <is>
          <t>0:31</t>
        </is>
      </c>
      <c r="C127" t="inlineStr">
        <is>
          <t>she comes through the club looking for a</t>
        </is>
      </c>
      <c r="D127">
        <f>HYPERLINK("https://www.youtube.com/watch?v=2Aq_DS_qRLI&amp;t=31s", "Go to time")</f>
        <v/>
      </c>
    </row>
    <row r="128">
      <c r="A128">
        <f>HYPERLINK("https://www.youtube.com/watch?v=kim-p8Eaetw", "Video")</f>
        <v/>
      </c>
      <c r="B128" t="inlineStr">
        <is>
          <t>58:40</t>
        </is>
      </c>
      <c r="C128" t="inlineStr">
        <is>
          <t>yeah come through Winston likes his</t>
        </is>
      </c>
      <c r="D128">
        <f>HYPERLINK("https://www.youtube.com/watch?v=kim-p8Eaetw&amp;t=3520s", "Go to time")</f>
        <v/>
      </c>
    </row>
    <row r="129">
      <c r="A129">
        <f>HYPERLINK("https://www.youtube.com/watch?v=yKBuHeXQhp4", "Video")</f>
        <v/>
      </c>
      <c r="B129" t="inlineStr">
        <is>
          <t>2:25</t>
        </is>
      </c>
      <c r="C129" t="inlineStr">
        <is>
          <t>outlets will have to come through us</t>
        </is>
      </c>
      <c r="D129">
        <f>HYPERLINK("https://www.youtube.com/watch?v=yKBuHeXQhp4&amp;t=145s", "Go to time")</f>
        <v/>
      </c>
    </row>
    <row r="130">
      <c r="A130">
        <f>HYPERLINK("https://www.youtube.com/watch?v=sQtUnHa4wDs", "Video")</f>
        <v/>
      </c>
      <c r="B130" t="inlineStr">
        <is>
          <t>29:51</t>
        </is>
      </c>
      <c r="C130" t="inlineStr">
        <is>
          <t>actually become what we wanted through</t>
        </is>
      </c>
      <c r="D130">
        <f>HYPERLINK("https://www.youtube.com/watch?v=sQtUnHa4wDs&amp;t=1791s", "Go to time")</f>
        <v/>
      </c>
    </row>
    <row r="131">
      <c r="A131">
        <f>HYPERLINK("https://www.youtube.com/watch?v=sQtUnHa4wDs", "Video")</f>
        <v/>
      </c>
      <c r="B131" t="inlineStr">
        <is>
          <t>29:55</t>
        </is>
      </c>
      <c r="C131" t="inlineStr">
        <is>
          <t>can achieve dreams can come through all</t>
        </is>
      </c>
      <c r="D131">
        <f>HYPERLINK("https://www.youtube.com/watch?v=sQtUnHa4wDs&amp;t=1795s", "Go to time")</f>
        <v/>
      </c>
    </row>
    <row r="132">
      <c r="A132">
        <f>HYPERLINK("https://www.youtube.com/watch?v=9058GOR-xY8", "Video")</f>
        <v/>
      </c>
      <c r="B132" t="inlineStr">
        <is>
          <t>1:21</t>
        </is>
      </c>
      <c r="C132" t="inlineStr">
        <is>
          <t>trellis and come in through the trick</t>
        </is>
      </c>
      <c r="D132">
        <f>HYPERLINK("https://www.youtube.com/watch?v=9058GOR-xY8&amp;t=81s", "Go to time")</f>
        <v/>
      </c>
    </row>
    <row r="133">
      <c r="A133">
        <f>HYPERLINK("https://www.youtube.com/watch?v=eX7KaNfNG3c", "Video")</f>
        <v/>
      </c>
      <c r="B133" t="inlineStr">
        <is>
          <t>0:13</t>
        </is>
      </c>
      <c r="C133" t="inlineStr">
        <is>
          <t>through Denny welcome to the awards tour</t>
        </is>
      </c>
      <c r="D133">
        <f>HYPERLINK("https://www.youtube.com/watch?v=eX7KaNfNG3c&amp;t=13s", "Go to time")</f>
        <v/>
      </c>
    </row>
    <row r="134">
      <c r="A134">
        <f>HYPERLINK("https://www.youtube.com/watch?v=4NZKyAA5m_Y", "Video")</f>
        <v/>
      </c>
      <c r="B134" t="inlineStr">
        <is>
          <t>2:31</t>
        </is>
      </c>
      <c r="C134" t="inlineStr">
        <is>
          <t>come crashing through your</t>
        </is>
      </c>
      <c r="D134">
        <f>HYPERLINK("https://www.youtube.com/watch?v=4NZKyAA5m_Y&amp;t=151s", "Go to time")</f>
        <v/>
      </c>
    </row>
    <row r="135">
      <c r="A135">
        <f>HYPERLINK("https://www.youtube.com/watch?v=_UledOmoM-Q", "Video")</f>
        <v/>
      </c>
      <c r="B135" t="inlineStr">
        <is>
          <t>0:28</t>
        </is>
      </c>
      <c r="C135" t="inlineStr">
        <is>
          <t>loves ya oh come under sent me through</t>
        </is>
      </c>
      <c r="D135">
        <f>HYPERLINK("https://www.youtube.com/watch?v=_UledOmoM-Q&amp;t=28s", "Go to time")</f>
        <v/>
      </c>
    </row>
    <row r="136">
      <c r="A136">
        <f>HYPERLINK("https://www.youtube.com/watch?v=wP3TfR9QlwY", "Video")</f>
        <v/>
      </c>
      <c r="B136" t="inlineStr">
        <is>
          <t>1:05</t>
        </is>
      </c>
      <c r="C136" t="inlineStr">
        <is>
          <t>always come through Canada nobody lives</t>
        </is>
      </c>
      <c r="D136">
        <f>HYPERLINK("https://www.youtube.com/watch?v=wP3TfR9QlwY&amp;t=65s", "Go to time")</f>
        <v/>
      </c>
    </row>
    <row r="137">
      <c r="A137">
        <f>HYPERLINK("https://www.youtube.com/watch?v=T7qbsbPLtLE", "Video")</f>
        <v/>
      </c>
      <c r="B137" t="inlineStr">
        <is>
          <t>22:00</t>
        </is>
      </c>
      <c r="C137" t="inlineStr">
        <is>
          <t>Marine becomes mobile again through one</t>
        </is>
      </c>
      <c r="D137">
        <f>HYPERLINK("https://www.youtube.com/watch?v=T7qbsbPLtLE&amp;t=1320s", "Go to time")</f>
        <v/>
      </c>
    </row>
    <row r="138">
      <c r="A138">
        <f>HYPERLINK("https://www.youtube.com/watch?v=RoBEUjxixPY", "Video")</f>
        <v/>
      </c>
      <c r="B138" t="inlineStr">
        <is>
          <t>3:05</t>
        </is>
      </c>
      <c r="C138" t="inlineStr">
        <is>
          <t>publicly come out through his</t>
        </is>
      </c>
      <c r="D138">
        <f>HYPERLINK("https://www.youtube.com/watch?v=RoBEUjxixPY&amp;t=185s", "Go to time")</f>
        <v/>
      </c>
    </row>
    <row r="139">
      <c r="A139">
        <f>HYPERLINK("https://www.youtube.com/watch?v=ZLp2OWeQQfg", "Video")</f>
        <v/>
      </c>
      <c r="B139" t="inlineStr">
        <is>
          <t>1:21</t>
        </is>
      </c>
      <c r="C139" t="inlineStr">
        <is>
          <t>250 she comes through here on a way to</t>
        </is>
      </c>
      <c r="D139">
        <f>HYPERLINK("https://www.youtube.com/watch?v=ZLp2OWeQQfg&amp;t=81s", "Go to time")</f>
        <v/>
      </c>
    </row>
    <row r="140">
      <c r="A140">
        <f>HYPERLINK("https://www.youtube.com/watch?v=63ZA328bi3k", "Video")</f>
        <v/>
      </c>
      <c r="B140" t="inlineStr">
        <is>
          <t>20:22</t>
        </is>
      </c>
      <c r="C140" t="inlineStr">
        <is>
          <t>throughout there's a comedic thread that</t>
        </is>
      </c>
      <c r="D140">
        <f>HYPERLINK("https://www.youtube.com/watch?v=63ZA328bi3k&amp;t=1222s", "Go to time")</f>
        <v/>
      </c>
    </row>
    <row r="141">
      <c r="A141">
        <f>HYPERLINK("https://www.youtube.com/watch?v=srLTBWpwUP4", "Video")</f>
        <v/>
      </c>
      <c r="B141" t="inlineStr">
        <is>
          <t>0:38</t>
        </is>
      </c>
      <c r="C141" t="inlineStr">
        <is>
          <t>fellow who comes through this town for</t>
        </is>
      </c>
      <c r="D141">
        <f>HYPERLINK("https://www.youtube.com/watch?v=srLTBWpwUP4&amp;t=38s", "Go to time")</f>
        <v/>
      </c>
    </row>
    <row r="142">
      <c r="A142">
        <f>HYPERLINK("https://www.youtube.com/watch?v=nzZCqxEFWFU", "Video")</f>
        <v/>
      </c>
      <c r="B142" t="inlineStr">
        <is>
          <t>0:12</t>
        </is>
      </c>
      <c r="C142" t="inlineStr">
        <is>
          <t>every time she comes through and</t>
        </is>
      </c>
      <c r="D142">
        <f>HYPERLINK("https://www.youtube.com/watch?v=nzZCqxEFWFU&amp;t=12s", "Go to time")</f>
        <v/>
      </c>
    </row>
    <row r="143">
      <c r="A143">
        <f>HYPERLINK("https://www.youtube.com/watch?v=kZIVwMJnCOo", "Video")</f>
        <v/>
      </c>
      <c r="B143" t="inlineStr">
        <is>
          <t>0:25</t>
        </is>
      </c>
      <c r="C143" t="inlineStr">
        <is>
          <t>we've come to learn through the years</t>
        </is>
      </c>
      <c r="D143">
        <f>HYPERLINK("https://www.youtube.com/watch?v=kZIVwMJnCOo&amp;t=25s", "Go to time")</f>
        <v/>
      </c>
    </row>
    <row r="144">
      <c r="A144">
        <f>HYPERLINK("https://www.youtube.com/watch?v=ThyNBkG50nM", "Video")</f>
        <v/>
      </c>
      <c r="B144" t="inlineStr">
        <is>
          <t>0:28</t>
        </is>
      </c>
      <c r="C144" t="inlineStr">
        <is>
          <t>you just let me come through</t>
        </is>
      </c>
      <c r="D144">
        <f>HYPERLINK("https://www.youtube.com/watch?v=ThyNBkG50nM&amp;t=28s", "Go to time")</f>
        <v/>
      </c>
    </row>
    <row r="145">
      <c r="A145">
        <f>HYPERLINK("https://www.youtube.com/watch?v=ESUdqZoRu3A", "Video")</f>
        <v/>
      </c>
      <c r="B145" t="inlineStr">
        <is>
          <t>2:09</t>
        </is>
      </c>
      <c r="C145" t="inlineStr">
        <is>
          <t>become to know ourselves through insight</t>
        </is>
      </c>
      <c r="D145">
        <f>HYPERLINK("https://www.youtube.com/watch?v=ESUdqZoRu3A&amp;t=129s", "Go to time")</f>
        <v/>
      </c>
    </row>
    <row r="146">
      <c r="A146">
        <f>HYPERLINK("https://www.youtube.com/watch?v=AMEEKZQNbdU", "Video")</f>
        <v/>
      </c>
      <c r="B146" t="inlineStr">
        <is>
          <t>16:52</t>
        </is>
      </c>
      <c r="C146" t="inlineStr">
        <is>
          <t>fun to watch that scene uh come through</t>
        </is>
      </c>
      <c r="D146">
        <f>HYPERLINK("https://www.youtube.com/watch?v=AMEEKZQNbdU&amp;t=1012s", "Go to time")</f>
        <v/>
      </c>
    </row>
    <row r="147">
      <c r="A147">
        <f>HYPERLINK("https://www.youtube.com/watch?v=XS4zl0CcueI", "Video")</f>
        <v/>
      </c>
      <c r="B147" t="inlineStr">
        <is>
          <t>0:30</t>
        </is>
      </c>
      <c r="C147" t="inlineStr">
        <is>
          <t>H oh come on guys we've been through</t>
        </is>
      </c>
      <c r="D147">
        <f>HYPERLINK("https://www.youtube.com/watch?v=XS4zl0CcueI&amp;t=30s", "Go to time")</f>
        <v/>
      </c>
    </row>
    <row r="148">
      <c r="A148">
        <f>HYPERLINK("https://www.youtube.com/watch?v=ByoMpwThMow", "Video")</f>
        <v/>
      </c>
      <c r="B148" t="inlineStr">
        <is>
          <t>10:11</t>
        </is>
      </c>
      <c r="C148" t="inlineStr">
        <is>
          <t>and work the way through it
 with everything that comes with it.</t>
        </is>
      </c>
      <c r="D148">
        <f>HYPERLINK("https://www.youtube.com/watch?v=ByoMpwThMow&amp;t=611s", "Go to time")</f>
        <v/>
      </c>
    </row>
    <row r="149">
      <c r="A149">
        <f>HYPERLINK("https://www.youtube.com/watch?v=49FJj9HHoZo", "Video")</f>
        <v/>
      </c>
      <c r="B149" t="inlineStr">
        <is>
          <t>3:05</t>
        </is>
      </c>
      <c r="C149" t="inlineStr">
        <is>
          <t>bullet what if he comes through the</t>
        </is>
      </c>
      <c r="D149">
        <f>HYPERLINK("https://www.youtube.com/watch?v=49FJj9HHoZo&amp;t=185s", "Go to time")</f>
        <v/>
      </c>
    </row>
    <row r="150">
      <c r="A150">
        <f>HYPERLINK("https://www.youtube.com/watch?v=2qUPthJloaU", "Video")</f>
        <v/>
      </c>
      <c r="B150" t="inlineStr">
        <is>
          <t>1:40</t>
        </is>
      </c>
      <c r="C150" t="inlineStr">
        <is>
          <t>I'm not I'm done I'm done through come</t>
        </is>
      </c>
      <c r="D150">
        <f>HYPERLINK("https://www.youtube.com/watch?v=2qUPthJloaU&amp;t=100s", "Go to time")</f>
        <v/>
      </c>
    </row>
    <row r="151">
      <c r="A151">
        <f>HYPERLINK("https://www.youtube.com/watch?v=rLZDj4-vDxE", "Video")</f>
        <v/>
      </c>
      <c r="B151" t="inlineStr">
        <is>
          <t>1:09</t>
        </is>
      </c>
      <c r="C151" t="inlineStr">
        <is>
          <t>her spot she just didn't come through</t>
        </is>
      </c>
      <c r="D151">
        <f>HYPERLINK("https://www.youtube.com/watch?v=rLZDj4-vDxE&amp;t=69s", "Go to time")</f>
        <v/>
      </c>
    </row>
    <row r="152">
      <c r="A152">
        <f>HYPERLINK("https://www.youtube.com/watch?v=DFL4UAMegQc", "Video")</f>
        <v/>
      </c>
      <c r="B152" t="inlineStr">
        <is>
          <t>10:52</t>
        </is>
      </c>
      <c r="C152" t="inlineStr">
        <is>
          <t>we'll get through this hey come on</t>
        </is>
      </c>
      <c r="D152">
        <f>HYPERLINK("https://www.youtube.com/watch?v=DFL4UAMegQc&amp;t=652s", "Go to time")</f>
        <v/>
      </c>
    </row>
    <row r="153">
      <c r="A153">
        <f>HYPERLINK("https://www.youtube.com/watch?v=gasIZ9QQy0w", "Video")</f>
        <v/>
      </c>
      <c r="B153" t="inlineStr">
        <is>
          <t>0:17</t>
        </is>
      </c>
      <c r="C153" t="inlineStr">
        <is>
          <t>once people come through this gate</t>
        </is>
      </c>
      <c r="D153">
        <f>HYPERLINK("https://www.youtube.com/watch?v=gasIZ9QQy0w&amp;t=17s", "Go to time")</f>
        <v/>
      </c>
    </row>
    <row r="154">
      <c r="A154">
        <f>HYPERLINK("https://www.youtube.com/watch?v=_OtOTCf6hOo", "Video")</f>
        <v/>
      </c>
      <c r="B154" t="inlineStr">
        <is>
          <t>4:34</t>
        </is>
      </c>
      <c r="C154" t="inlineStr">
        <is>
          <t>single patient comes through your wow</t>
        </is>
      </c>
      <c r="D154">
        <f>HYPERLINK("https://www.youtube.com/watch?v=_OtOTCf6hOo&amp;t=274s", "Go to time")</f>
        <v/>
      </c>
    </row>
    <row r="155">
      <c r="A155">
        <f>HYPERLINK("https://www.youtube.com/watch?v=MLQimREChqU", "Video")</f>
        <v/>
      </c>
      <c r="B155" t="inlineStr">
        <is>
          <t>0:22</t>
        </is>
      </c>
      <c r="C155" t="inlineStr">
        <is>
          <t>doesn't recognize the infection, our tests come back negative and the disease rampages through the body</t>
        </is>
      </c>
      <c r="D155">
        <f>HYPERLINK("https://www.youtube.com/watch?v=MLQimREChqU&amp;t=22s", "Go to time")</f>
        <v/>
      </c>
    </row>
    <row r="156">
      <c r="A156">
        <f>HYPERLINK("https://www.youtube.com/watch?v=TdabOog0INQ", "Video")</f>
        <v/>
      </c>
      <c r="B156" t="inlineStr">
        <is>
          <t>1:09</t>
        </is>
      </c>
      <c r="C156" t="inlineStr">
        <is>
          <t>on back through.
will come right</t>
        </is>
      </c>
      <c r="D156">
        <f>HYPERLINK("https://www.youtube.com/watch?v=TdabOog0INQ&amp;t=69s", "Go to time")</f>
        <v/>
      </c>
    </row>
    <row r="157">
      <c r="A157">
        <f>HYPERLINK("https://www.youtube.com/watch?v=EcqkHpSMEHk", "Video")</f>
        <v/>
      </c>
      <c r="B157" t="inlineStr">
        <is>
          <t>7:07</t>
        </is>
      </c>
      <c r="C157" t="inlineStr">
        <is>
          <t>come through for me on a day that, believe</t>
        </is>
      </c>
      <c r="D157">
        <f>HYPERLINK("https://www.youtube.com/watch?v=EcqkHpSMEHk&amp;t=427s", "Go to time")</f>
        <v/>
      </c>
    </row>
    <row r="158">
      <c r="A158">
        <f>HYPERLINK("https://www.youtube.com/watch?v=SN6-CaPGSzM", "Video")</f>
        <v/>
      </c>
      <c r="B158" t="inlineStr">
        <is>
          <t>0:44</t>
        </is>
      </c>
      <c r="C158" t="inlineStr">
        <is>
          <t>huh boy I bet you come through the door</t>
        </is>
      </c>
      <c r="D158">
        <f>HYPERLINK("https://www.youtube.com/watch?v=SN6-CaPGSzM&amp;t=44s", "Go to time")</f>
        <v/>
      </c>
    </row>
    <row r="159">
      <c r="A159">
        <f>HYPERLINK("https://www.youtube.com/watch?v=TRrh_8ZBYPA", "Video")</f>
        <v/>
      </c>
      <c r="B159" t="inlineStr">
        <is>
          <t>3:40</t>
        </is>
      </c>
      <c r="C159" t="inlineStr">
        <is>
          <t>him you got to come through me."</t>
        </is>
      </c>
      <c r="D159">
        <f>HYPERLINK("https://www.youtube.com/watch?v=TRrh_8ZBYPA&amp;t=220s", "Go to time")</f>
        <v/>
      </c>
    </row>
    <row r="160">
      <c r="A160">
        <f>HYPERLINK("https://www.youtube.com/watch?v=WbTiLFEY47c", "Video")</f>
        <v/>
      </c>
      <c r="B160" t="inlineStr">
        <is>
          <t>5:43</t>
        </is>
      </c>
      <c r="C160" t="inlineStr">
        <is>
          <t>comes through wow that would be so</t>
        </is>
      </c>
      <c r="D160">
        <f>HYPERLINK("https://www.youtube.com/watch?v=WbTiLFEY47c&amp;t=343s", "Go to time")</f>
        <v/>
      </c>
    </row>
    <row r="161">
      <c r="A161">
        <f>HYPERLINK("https://www.youtube.com/watch?v=CM6tVGq5XuI", "Video")</f>
        <v/>
      </c>
      <c r="B161" t="inlineStr">
        <is>
          <t>0:54</t>
        </is>
      </c>
      <c r="C161" t="inlineStr">
        <is>
          <t>you know we had just come through this</t>
        </is>
      </c>
      <c r="D161">
        <f>HYPERLINK("https://www.youtube.com/watch?v=CM6tVGq5XuI&amp;t=54s", "Go to time")</f>
        <v/>
      </c>
    </row>
    <row r="162">
      <c r="A162">
        <f>HYPERLINK("https://www.youtube.com/watch?v=aONh3gVr6xs", "Video")</f>
        <v/>
      </c>
      <c r="B162" t="inlineStr">
        <is>
          <t>0:03</t>
        </is>
      </c>
      <c r="C162" t="inlineStr">
        <is>
          <t>personnel that comes through, everybody</t>
        </is>
      </c>
      <c r="D162">
        <f>HYPERLINK("https://www.youtube.com/watch?v=aONh3gVr6xs&amp;t=3s", "Go to time")</f>
        <v/>
      </c>
    </row>
    <row r="163">
      <c r="A163">
        <f>HYPERLINK("https://www.youtube.com/watch?v=tqVkn1C6mGM", "Video")</f>
        <v/>
      </c>
      <c r="B163" t="inlineStr">
        <is>
          <t>4:24</t>
        </is>
      </c>
      <c r="C163" t="inlineStr">
        <is>
          <t>comedy. I came up through the New York</t>
        </is>
      </c>
      <c r="D163">
        <f>HYPERLINK("https://www.youtube.com/watch?v=tqVkn1C6mGM&amp;t=264s", "Go to time")</f>
        <v/>
      </c>
    </row>
    <row r="164">
      <c r="A164">
        <f>HYPERLINK("https://www.youtube.com/watch?v=JM5IQFSijK4", "Video")</f>
        <v/>
      </c>
      <c r="B164" t="inlineStr">
        <is>
          <t>1:29</t>
        </is>
      </c>
      <c r="C164" t="inlineStr">
        <is>
          <t>come hang out we just gone through so</t>
        </is>
      </c>
      <c r="D164">
        <f>HYPERLINK("https://www.youtube.com/watch?v=JM5IQFSijK4&amp;t=89s", "Go to time")</f>
        <v/>
      </c>
    </row>
    <row r="165">
      <c r="A165">
        <f>HYPERLINK("https://www.youtube.com/watch?v=dI8J_BQC0J8", "Video")</f>
        <v/>
      </c>
      <c r="B165" t="inlineStr">
        <is>
          <t>0:24</t>
        </is>
      </c>
      <c r="C165" t="inlineStr">
        <is>
          <t>count on them to come through for you</t>
        </is>
      </c>
      <c r="D165">
        <f>HYPERLINK("https://www.youtube.com/watch?v=dI8J_BQC0J8&amp;t=24s", "Go to time")</f>
        <v/>
      </c>
    </row>
    <row r="166">
      <c r="A166">
        <f>HYPERLINK("https://www.youtube.com/watch?v=f1M4pQy3_fE", "Video")</f>
        <v/>
      </c>
      <c r="B166" t="inlineStr">
        <is>
          <t>28:43</t>
        </is>
      </c>
      <c r="C166" t="inlineStr">
        <is>
          <t>through this training they they come out</t>
        </is>
      </c>
      <c r="D166">
        <f>HYPERLINK("https://www.youtube.com/watch?v=f1M4pQy3_fE&amp;t=1723s", "Go to time")</f>
        <v/>
      </c>
    </row>
    <row r="167">
      <c r="A167">
        <f>HYPERLINK("https://www.youtube.com/watch?v=alc1NLeYTco", "Video")</f>
        <v/>
      </c>
      <c r="B167" t="inlineStr">
        <is>
          <t>1:52</t>
        </is>
      </c>
      <c r="C167" t="inlineStr">
        <is>
          <t>it becomes the lens through which you</t>
        </is>
      </c>
      <c r="D167">
        <f>HYPERLINK("https://www.youtube.com/watch?v=alc1NLeYTco&amp;t=112s", "Go to time")</f>
        <v/>
      </c>
    </row>
    <row r="168">
      <c r="A168">
        <f>HYPERLINK("https://www.youtube.com/watch?v=UdstC-ezXWI", "Video")</f>
        <v/>
      </c>
      <c r="B168" t="inlineStr">
        <is>
          <t>0:25</t>
        </is>
      </c>
      <c r="C168" t="inlineStr">
        <is>
          <t>love comes to us through our friends</t>
        </is>
      </c>
      <c r="D168">
        <f>HYPERLINK("https://www.youtube.com/watch?v=UdstC-ezXWI&amp;t=25s", "Go to time")</f>
        <v/>
      </c>
    </row>
    <row r="169">
      <c r="A169">
        <f>HYPERLINK("https://www.youtube.com/watch?v=k_jR_tGHs6E", "Video")</f>
        <v/>
      </c>
      <c r="B169" t="inlineStr">
        <is>
          <t>0:14</t>
        </is>
      </c>
      <c r="C169" t="inlineStr">
        <is>
          <t>come off and what shines through are</t>
        </is>
      </c>
      <c r="D169">
        <f>HYPERLINK("https://www.youtube.com/watch?v=k_jR_tGHs6E&amp;t=14s", "Go to time")</f>
        <v/>
      </c>
    </row>
    <row r="170">
      <c r="A170">
        <f>HYPERLINK("https://www.youtube.com/watch?v=TVw_bvyraeI", "Video")</f>
        <v/>
      </c>
      <c r="B170" t="inlineStr">
        <is>
          <t>4:57</t>
        </is>
      </c>
      <c r="C170" t="inlineStr">
        <is>
          <t>only come through honest self-evaluation</t>
        </is>
      </c>
      <c r="D170">
        <f>HYPERLINK("https://www.youtube.com/watch?v=TVw_bvyraeI&amp;t=297s", "Go to time")</f>
        <v/>
      </c>
    </row>
    <row r="171">
      <c r="A171">
        <f>HYPERLINK("https://www.youtube.com/watch?v=u6pZeTdFctI", "Video")</f>
        <v/>
      </c>
      <c r="B171" t="inlineStr">
        <is>
          <t>1:55</t>
        </is>
      </c>
      <c r="C171" t="inlineStr">
        <is>
          <t>sureness comes through to others as</t>
        </is>
      </c>
      <c r="D171">
        <f>HYPERLINK("https://www.youtube.com/watch?v=u6pZeTdFctI&amp;t=115s", "Go to time")</f>
        <v/>
      </c>
    </row>
    <row r="172">
      <c r="A172">
        <f>HYPERLINK("https://www.youtube.com/watch?v=nyLd9pQnA4Y", "Video")</f>
        <v/>
      </c>
      <c r="B172" t="inlineStr">
        <is>
          <t>4:05</t>
        </is>
      </c>
      <c r="C172" t="inlineStr">
        <is>
          <t>healing and allowing for
emotions to come through</t>
        </is>
      </c>
      <c r="D172">
        <f>HYPERLINK("https://www.youtube.com/watch?v=nyLd9pQnA4Y&amp;t=245s", "Go to time")</f>
        <v/>
      </c>
    </row>
    <row r="173">
      <c r="A173">
        <f>HYPERLINK("https://www.youtube.com/watch?v=kJvCEivOPt8", "Video")</f>
        <v/>
      </c>
      <c r="B173" t="inlineStr">
        <is>
          <t>7:24</t>
        </is>
      </c>
      <c r="C173" t="inlineStr">
        <is>
          <t>century, Dante’s Divine Comedy is a trio of epic 
poems that lead the reader through the realms of</t>
        </is>
      </c>
      <c r="D173">
        <f>HYPERLINK("https://www.youtube.com/watch?v=kJvCEivOPt8&amp;t=444s", "Go to time")</f>
        <v/>
      </c>
    </row>
    <row r="174">
      <c r="A174">
        <f>HYPERLINK("https://www.youtube.com/watch?v=Fe8_13i7wDY", "Video")</f>
        <v/>
      </c>
      <c r="B174" t="inlineStr">
        <is>
          <t>1:13</t>
        </is>
      </c>
      <c r="C174" t="inlineStr">
        <is>
          <t>[...] To call a book a bestseller already
indicates that the book has come through a</t>
        </is>
      </c>
      <c r="D174">
        <f>HYPERLINK("https://www.youtube.com/watch?v=Fe8_13i7wDY&amp;t=73s", "Go to time")</f>
        <v/>
      </c>
    </row>
    <row r="175">
      <c r="A175">
        <f>HYPERLINK("https://www.youtube.com/watch?v=ov6rZePlRK8", "Video")</f>
        <v/>
      </c>
      <c r="B175" t="inlineStr">
        <is>
          <t>2:29</t>
        </is>
      </c>
      <c r="C175" t="inlineStr">
        <is>
          <t>Through some linguistic
magic, those Ks become Ts,</t>
        </is>
      </c>
      <c r="D175">
        <f>HYPERLINK("https://www.youtube.com/watch?v=ov6rZePlRK8&amp;t=149s", "Go to time")</f>
        <v/>
      </c>
    </row>
    <row r="176">
      <c r="A176">
        <f>HYPERLINK("https://www.youtube.com/watch?v=DDfK3wf3V_I", "Video")</f>
        <v/>
      </c>
      <c r="B176" t="inlineStr">
        <is>
          <t>1:11</t>
        </is>
      </c>
      <c r="C176" t="inlineStr">
        <is>
          <t>So come with me, Constant Reader, while I lead you through the dark and twisted world</t>
        </is>
      </c>
      <c r="D176">
        <f>HYPERLINK("https://www.youtube.com/watch?v=DDfK3wf3V_I&amp;t=71s", "Go to time")</f>
        <v/>
      </c>
    </row>
    <row r="177">
      <c r="A177">
        <f>HYPERLINK("https://www.youtube.com/watch?v=7h34Aw6EdMk", "Video")</f>
        <v/>
      </c>
      <c r="B177" t="inlineStr">
        <is>
          <t>1:02</t>
        </is>
      </c>
      <c r="C177" t="inlineStr">
        <is>
          <t>what happens if he doesn't come through</t>
        </is>
      </c>
      <c r="D177">
        <f>HYPERLINK("https://www.youtube.com/watch?v=7h34Aw6EdMk&amp;t=62s", "Go to time")</f>
        <v/>
      </c>
    </row>
    <row r="178">
      <c r="A178">
        <f>HYPERLINK("https://www.youtube.com/watch?v=ucCkVD1VewE", "Video")</f>
        <v/>
      </c>
      <c r="B178" t="inlineStr">
        <is>
          <t>4:12</t>
        </is>
      </c>
      <c r="C178" t="inlineStr">
        <is>
          <t>but if you don't come through</t>
        </is>
      </c>
      <c r="D178">
        <f>HYPERLINK("https://www.youtube.com/watch?v=ucCkVD1VewE&amp;t=252s", "Go to time")</f>
        <v/>
      </c>
    </row>
    <row r="179">
      <c r="A179">
        <f>HYPERLINK("https://www.youtube.com/watch?v=tVWG5jH_rw4", "Video")</f>
        <v/>
      </c>
      <c r="B179" t="inlineStr">
        <is>
          <t>9:09</t>
        </is>
      </c>
      <c r="C179" t="inlineStr">
        <is>
          <t>you didn't just come through on the</t>
        </is>
      </c>
      <c r="D179">
        <f>HYPERLINK("https://www.youtube.com/watch?v=tVWG5jH_rw4&amp;t=549s", "Go to time")</f>
        <v/>
      </c>
    </row>
    <row r="180">
      <c r="A180">
        <f>HYPERLINK("https://www.youtube.com/watch?v=mNF33x1ir9A", "Video")</f>
        <v/>
      </c>
      <c r="B180" t="inlineStr">
        <is>
          <t>0:54</t>
        </is>
      </c>
      <c r="C180" t="inlineStr">
        <is>
          <t>don't come through on this i hate to</t>
        </is>
      </c>
      <c r="D180">
        <f>HYPERLINK("https://www.youtube.com/watch?v=mNF33x1ir9A&amp;t=54s", "Go to time")</f>
        <v/>
      </c>
    </row>
    <row r="181">
      <c r="A181">
        <f>HYPERLINK("https://www.youtube.com/watch?v=YIrkBTOBjco", "Video")</f>
        <v/>
      </c>
      <c r="B181" t="inlineStr">
        <is>
          <t>1:12</t>
        </is>
      </c>
      <c r="C181" t="inlineStr">
        <is>
          <t>she came through she's gonna come</t>
        </is>
      </c>
      <c r="D181">
        <f>HYPERLINK("https://www.youtube.com/watch?v=YIrkBTOBjco&amp;t=72s", "Go to time")</f>
        <v/>
      </c>
    </row>
    <row r="182">
      <c r="A182">
        <f>HYPERLINK("https://www.youtube.com/watch?v=dOmrW2LPbq4", "Video")</f>
        <v/>
      </c>
      <c r="B182" t="inlineStr">
        <is>
          <t>2:16</t>
        </is>
      </c>
      <c r="C182" t="inlineStr">
        <is>
          <t>she came through she's gonna come</t>
        </is>
      </c>
      <c r="D182">
        <f>HYPERLINK("https://www.youtube.com/watch?v=dOmrW2LPbq4&amp;t=136s", "Go to time")</f>
        <v/>
      </c>
    </row>
    <row r="183">
      <c r="A183">
        <f>HYPERLINK("https://www.youtube.com/watch?v=ddAOQwxzq1o", "Video")</f>
        <v/>
      </c>
      <c r="B183" t="inlineStr">
        <is>
          <t>0:00</t>
        </is>
      </c>
      <c r="C183" t="inlineStr">
        <is>
          <t>you didn't just come through on the</t>
        </is>
      </c>
      <c r="D183">
        <f>HYPERLINK("https://www.youtube.com/watch?v=ddAOQwxzq1o&amp;t=0s", "Go to time")</f>
        <v/>
      </c>
    </row>
    <row r="184">
      <c r="A184">
        <f>HYPERLINK("https://www.youtube.com/watch?v=W7nfTmHrjEs", "Video")</f>
        <v/>
      </c>
      <c r="B184" t="inlineStr">
        <is>
          <t>4:01</t>
        </is>
      </c>
      <c r="C184" t="inlineStr">
        <is>
          <t>just quit you didn't just come through</t>
        </is>
      </c>
      <c r="D184">
        <f>HYPERLINK("https://www.youtube.com/watch?v=W7nfTmHrjEs&amp;t=241s", "Go to time")</f>
        <v/>
      </c>
    </row>
    <row r="185">
      <c r="A185">
        <f>HYPERLINK("https://www.youtube.com/watch?v=PGqu_paIok4", "Video")</f>
        <v/>
      </c>
      <c r="B185" t="inlineStr">
        <is>
          <t>2:09</t>
        </is>
      </c>
      <c r="C185" t="inlineStr">
        <is>
          <t>you now I'm asking you to come through</t>
        </is>
      </c>
      <c r="D185">
        <f>HYPERLINK("https://www.youtube.com/watch?v=PGqu_paIok4&amp;t=129s", "Go to time")</f>
        <v/>
      </c>
    </row>
    <row r="186">
      <c r="A186">
        <f>HYPERLINK("https://www.youtube.com/watch?v=LxeLIt2-6Ew", "Video")</f>
        <v/>
      </c>
      <c r="B186" t="inlineStr">
        <is>
          <t>2:10</t>
        </is>
      </c>
      <c r="C186" t="inlineStr">
        <is>
          <t>but if you don't come through</t>
        </is>
      </c>
      <c r="D186">
        <f>HYPERLINK("https://www.youtube.com/watch?v=LxeLIt2-6Ew&amp;t=130s", "Go to time")</f>
        <v/>
      </c>
    </row>
    <row r="187">
      <c r="A187">
        <f>HYPERLINK("https://www.youtube.com/watch?v=rbOHyH4G5P4", "Video")</f>
        <v/>
      </c>
      <c r="B187" t="inlineStr">
        <is>
          <t>2:30</t>
        </is>
      </c>
      <c r="C187" t="inlineStr">
        <is>
          <t>if you don't come through for me holly</t>
        </is>
      </c>
      <c r="D187">
        <f>HYPERLINK("https://www.youtube.com/watch?v=rbOHyH4G5P4&amp;t=150s", "Go to time")</f>
        <v/>
      </c>
    </row>
    <row r="188">
      <c r="A188">
        <f>HYPERLINK("https://www.youtube.com/watch?v=rbOHyH4G5P4", "Video")</f>
        <v/>
      </c>
      <c r="B188" t="inlineStr">
        <is>
          <t>6:17</t>
        </is>
      </c>
      <c r="C188" t="inlineStr">
        <is>
          <t>Louis Seidel didn't come through we only</t>
        </is>
      </c>
      <c r="D188">
        <f>HYPERLINK("https://www.youtube.com/watch?v=rbOHyH4G5P4&amp;t=377s", "Go to time")</f>
        <v/>
      </c>
    </row>
    <row r="189">
      <c r="A189">
        <f>HYPERLINK("https://www.youtube.com/watch?v=F3K0aCLnCHM", "Video")</f>
        <v/>
      </c>
      <c r="B189" t="inlineStr">
        <is>
          <t>5:35</t>
        </is>
      </c>
      <c r="C189" t="inlineStr">
        <is>
          <t>doesn't come through either way you stay</t>
        </is>
      </c>
      <c r="D189">
        <f>HYPERLINK("https://www.youtube.com/watch?v=F3K0aCLnCHM&amp;t=335s", "Go to time")</f>
        <v/>
      </c>
    </row>
    <row r="190">
      <c r="A190">
        <f>HYPERLINK("https://www.youtube.com/watch?v=ONhyn1Z8T-I", "Video")</f>
        <v/>
      </c>
      <c r="B190" t="inlineStr">
        <is>
          <t>3:13</t>
        </is>
      </c>
      <c r="C190" t="inlineStr">
        <is>
          <t>i need you to come through for me on</t>
        </is>
      </c>
      <c r="D190">
        <f>HYPERLINK("https://www.youtube.com/watch?v=ONhyn1Z8T-I&amp;t=193s", "Go to time")</f>
        <v/>
      </c>
    </row>
    <row r="191">
      <c r="A191">
        <f>HYPERLINK("https://www.youtube.com/watch?v=lFFUCsrqtA0", "Video")</f>
        <v/>
      </c>
      <c r="B191" t="inlineStr">
        <is>
          <t>7:04</t>
        </is>
      </c>
      <c r="C191" t="inlineStr">
        <is>
          <t>come through and I already broke my word</t>
        </is>
      </c>
      <c r="D191">
        <f>HYPERLINK("https://www.youtube.com/watch?v=lFFUCsrqtA0&amp;t=424s", "Go to time")</f>
        <v/>
      </c>
    </row>
    <row r="192">
      <c r="A192">
        <f>HYPERLINK("https://www.youtube.com/watch?v=jmQWOPDqxWA", "Video")</f>
        <v/>
      </c>
      <c r="B192" t="inlineStr">
        <is>
          <t>20:47</t>
        </is>
      </c>
      <c r="C192" t="inlineStr">
        <is>
          <t>But it's fantastic that his voice
has been allowed to come through.</t>
        </is>
      </c>
      <c r="D192">
        <f>HYPERLINK("https://www.youtube.com/watch?v=jmQWOPDqxWA&amp;t=1247s", "Go to time")</f>
        <v/>
      </c>
    </row>
    <row r="193">
      <c r="A193">
        <f>HYPERLINK("https://www.youtube.com/watch?v=P_Z5MhlprRE", "Video")</f>
        <v/>
      </c>
      <c r="B193" t="inlineStr">
        <is>
          <t>13:01</t>
        </is>
      </c>
      <c r="C193" t="inlineStr">
        <is>
          <t>they haven't come through the border.</t>
        </is>
      </c>
      <c r="D193">
        <f>HYPERLINK("https://www.youtube.com/watch?v=P_Z5MhlprRE&amp;t=781s", "Go to time")</f>
        <v/>
      </c>
    </row>
    <row r="194">
      <c r="A194">
        <f>HYPERLINK("https://www.youtube.com/watch?v=P_Z5MhlprRE", "Video")</f>
        <v/>
      </c>
      <c r="B194" t="inlineStr">
        <is>
          <t>13:16</t>
        </is>
      </c>
      <c r="C194" t="inlineStr">
        <is>
          <t>the vast majority of those drugs
come through our ports</t>
        </is>
      </c>
      <c r="D194">
        <f>HYPERLINK("https://www.youtube.com/watch?v=P_Z5MhlprRE&amp;t=796s", "Go to time")</f>
        <v/>
      </c>
    </row>
    <row r="195">
      <c r="A195">
        <f>HYPERLINK("https://www.youtube.com/watch?v=lkMV6SxilXc", "Video")</f>
        <v/>
      </c>
      <c r="B195" t="inlineStr">
        <is>
          <t>35:04</t>
        </is>
      </c>
      <c r="C195" t="inlineStr">
        <is>
          <t>get through it I will come out of it</t>
        </is>
      </c>
      <c r="D195">
        <f>HYPERLINK("https://www.youtube.com/watch?v=lkMV6SxilXc&amp;t=2104s", "Go to time")</f>
        <v/>
      </c>
    </row>
    <row r="196">
      <c r="A196">
        <f>HYPERLINK("https://www.youtube.com/watch?v=CeUoS2T2hhc", "Video")</f>
        <v/>
      </c>
      <c r="B196" t="inlineStr">
        <is>
          <t>15:12</t>
        </is>
      </c>
      <c r="C196" t="inlineStr">
        <is>
          <t>high-powered output to come out
through the wok cooking.</t>
        </is>
      </c>
      <c r="D196">
        <f>HYPERLINK("https://www.youtube.com/watch?v=CeUoS2T2hhc&amp;t=912s", "Go to time")</f>
        <v/>
      </c>
    </row>
    <row r="197">
      <c r="A197">
        <f>HYPERLINK("https://www.youtube.com/watch?v=MyD0m7JXgjA", "Video")</f>
        <v/>
      </c>
      <c r="B197" t="inlineStr">
        <is>
          <t>7:47</t>
        </is>
      </c>
      <c r="C197" t="inlineStr">
        <is>
          <t>it is possible to rise through the ranks
and overcome all the “-isms.”</t>
        </is>
      </c>
      <c r="D197">
        <f>HYPERLINK("https://www.youtube.com/watch?v=MyD0m7JXgjA&amp;t=467s", "Go to time")</f>
        <v/>
      </c>
    </row>
    <row r="198">
      <c r="A198">
        <f>HYPERLINK("https://www.youtube.com/watch?v=87qLWFZManA", "Video")</f>
        <v/>
      </c>
      <c r="B198" t="inlineStr">
        <is>
          <t>13:23</t>
        </is>
      </c>
      <c r="C198" t="inlineStr">
        <is>
          <t>And I thought the best way to do that
would be through a comedy show.</t>
        </is>
      </c>
      <c r="D198">
        <f>HYPERLINK("https://www.youtube.com/watch?v=87qLWFZManA&amp;t=803s", "Go to time")</f>
        <v/>
      </c>
    </row>
    <row r="199">
      <c r="A199">
        <f>HYPERLINK("https://www.youtube.com/watch?v=ta2Wvy9F_gA", "Video")</f>
        <v/>
      </c>
      <c r="B199" t="inlineStr">
        <is>
          <t>12:48</t>
        </is>
      </c>
      <c r="C199" t="inlineStr">
        <is>
          <t>Come through on your commitments,
we'll come through on ours."</t>
        </is>
      </c>
      <c r="D199">
        <f>HYPERLINK("https://www.youtube.com/watch?v=ta2Wvy9F_gA&amp;t=768s", "Go to time")</f>
        <v/>
      </c>
    </row>
    <row r="200">
      <c r="A200">
        <f>HYPERLINK("https://www.youtube.com/watch?v=SxK5qD8sNL4", "Video")</f>
        <v/>
      </c>
      <c r="B200" t="inlineStr">
        <is>
          <t>9:33</t>
        </is>
      </c>
      <c r="C200" t="inlineStr">
        <is>
          <t>You know, where's the money
that's already come through gone?</t>
        </is>
      </c>
      <c r="D200">
        <f>HYPERLINK("https://www.youtube.com/watch?v=SxK5qD8sNL4&amp;t=573s", "Go to time")</f>
        <v/>
      </c>
    </row>
    <row r="201">
      <c r="A201">
        <f>HYPERLINK("https://www.youtube.com/watch?v=CL_HC2PJnho", "Video")</f>
        <v/>
      </c>
      <c r="B201" t="inlineStr">
        <is>
          <t>5:32</t>
        </is>
      </c>
      <c r="C201" t="inlineStr">
        <is>
          <t>many of them come to us
through word of mouth.</t>
        </is>
      </c>
      <c r="D201">
        <f>HYPERLINK("https://www.youtube.com/watch?v=CL_HC2PJnho&amp;t=332s", "Go to time")</f>
        <v/>
      </c>
    </row>
    <row r="202">
      <c r="A202">
        <f>HYPERLINK("https://www.youtube.com/watch?v=UoJPsI1N-54", "Video")</f>
        <v/>
      </c>
      <c r="B202" t="inlineStr">
        <is>
          <t>8:16</t>
        </is>
      </c>
      <c r="C202" t="inlineStr">
        <is>
          <t>and right away, when it comes through,</t>
        </is>
      </c>
      <c r="D202">
        <f>HYPERLINK("https://www.youtube.com/watch?v=UoJPsI1N-54&amp;t=496s", "Go to time")</f>
        <v/>
      </c>
    </row>
    <row r="203">
      <c r="A203">
        <f>HYPERLINK("https://www.youtube.com/watch?v=6pGC4j0d1Fc", "Video")</f>
        <v/>
      </c>
      <c r="B203" t="inlineStr">
        <is>
          <t>6:20</t>
        </is>
      </c>
      <c r="C203" t="inlineStr">
        <is>
          <t>that comes up through the roots,
through the soil,</t>
        </is>
      </c>
      <c r="D203">
        <f>HYPERLINK("https://www.youtube.com/watch?v=6pGC4j0d1Fc&amp;t=380s", "Go to time")</f>
        <v/>
      </c>
    </row>
    <row r="204">
      <c r="A204">
        <f>HYPERLINK("https://www.youtube.com/watch?v=p-JeKjsRiVI", "Video")</f>
        <v/>
      </c>
      <c r="B204" t="inlineStr">
        <is>
          <t>7:33</t>
        </is>
      </c>
      <c r="C204" t="inlineStr">
        <is>
          <t>and respect to everyone
who comes through the door.</t>
        </is>
      </c>
      <c r="D204">
        <f>HYPERLINK("https://www.youtube.com/watch?v=p-JeKjsRiVI&amp;t=453s", "Go to time")</f>
        <v/>
      </c>
    </row>
    <row r="205">
      <c r="A205">
        <f>HYPERLINK("https://www.youtube.com/watch?v=MEDgtjpycYg", "Video")</f>
        <v/>
      </c>
      <c r="B205" t="inlineStr">
        <is>
          <t>2:22</t>
        </is>
      </c>
      <c r="C205" t="inlineStr">
        <is>
          <t>And through these experiences,
I've come to recognize</t>
        </is>
      </c>
      <c r="D205">
        <f>HYPERLINK("https://www.youtube.com/watch?v=MEDgtjpycYg&amp;t=142s", "Go to time")</f>
        <v/>
      </c>
    </row>
    <row r="206">
      <c r="A206">
        <f>HYPERLINK("https://www.youtube.com/watch?v=qxmEpmCtM3o", "Video")</f>
        <v/>
      </c>
      <c r="B206" t="inlineStr">
        <is>
          <t>11:47</t>
        </is>
      </c>
      <c r="C206" t="inlineStr">
        <is>
          <t>but she'll come to that conclusion
through courage, not fear.</t>
        </is>
      </c>
      <c r="D206">
        <f>HYPERLINK("https://www.youtube.com/watch?v=qxmEpmCtM3o&amp;t=707s", "Go to time")</f>
        <v/>
      </c>
    </row>
    <row r="207">
      <c r="A207">
        <f>HYPERLINK("https://www.youtube.com/watch?v=N0vRIqeoefs", "Video")</f>
        <v/>
      </c>
      <c r="B207" t="inlineStr">
        <is>
          <t>2:38</t>
        </is>
      </c>
      <c r="C207" t="inlineStr">
        <is>
          <t>We are told that divine knowledge
comes down through the masculine,</t>
        </is>
      </c>
      <c r="D207">
        <f>HYPERLINK("https://www.youtube.com/watch?v=N0vRIqeoefs&amp;t=158s", "Go to time")</f>
        <v/>
      </c>
    </row>
    <row r="208">
      <c r="A208">
        <f>HYPERLINK("https://www.youtube.com/watch?v=Rw7TWQ-Rt2Q", "Video")</f>
        <v/>
      </c>
      <c r="B208" t="inlineStr">
        <is>
          <t>5:11</t>
        </is>
      </c>
      <c r="C208" t="inlineStr">
        <is>
          <t>It's much more likely that your next step
will come through your network</t>
        </is>
      </c>
      <c r="D208">
        <f>HYPERLINK("https://www.youtube.com/watch?v=Rw7TWQ-Rt2Q&amp;t=311s", "Go to time")</f>
        <v/>
      </c>
    </row>
    <row r="209">
      <c r="A209">
        <f>HYPERLINK("https://www.youtube.com/watch?v=F23ak31YnTI", "Video")</f>
        <v/>
      </c>
      <c r="B209" t="inlineStr">
        <is>
          <t>1:54</t>
        </is>
      </c>
      <c r="C209" t="inlineStr">
        <is>
          <t>come through and say to her,
"You know, Ms. Walker, you made</t>
        </is>
      </c>
      <c r="D209">
        <f>HYPERLINK("https://www.youtube.com/watch?v=F23ak31YnTI&amp;t=114s", "Go to time")</f>
        <v/>
      </c>
    </row>
    <row r="210">
      <c r="A210">
        <f>HYPERLINK("https://www.youtube.com/watch?v=oNBvC25bxQU", "Video")</f>
        <v/>
      </c>
      <c r="B210" t="inlineStr">
        <is>
          <t>54:51</t>
        </is>
      </c>
      <c r="C210" t="inlineStr">
        <is>
          <t>And then I just allow to come
through my hand whatever,</t>
        </is>
      </c>
      <c r="D210">
        <f>HYPERLINK("https://www.youtube.com/watch?v=oNBvC25bxQU&amp;t=3291s", "Go to time")</f>
        <v/>
      </c>
    </row>
    <row r="211">
      <c r="A211">
        <f>HYPERLINK("https://www.youtube.com/watch?v=wmE8dQcZgB4", "Video")</f>
        <v/>
      </c>
      <c r="B211" t="inlineStr">
        <is>
          <t>11:27</t>
        </is>
      </c>
      <c r="C211" t="inlineStr">
        <is>
          <t>is through improving student outcomes.</t>
        </is>
      </c>
      <c r="D211">
        <f>HYPERLINK("https://www.youtube.com/watch?v=wmE8dQcZgB4&amp;t=687s", "Go to time")</f>
        <v/>
      </c>
    </row>
    <row r="212">
      <c r="A212">
        <f>HYPERLINK("https://www.youtube.com/watch?v=JWRqI2ZRHWQ", "Video")</f>
        <v/>
      </c>
      <c r="B212" t="inlineStr">
        <is>
          <t>36:57</t>
        </is>
      </c>
      <c r="C212" t="inlineStr">
        <is>
          <t>come through this we've come through</t>
        </is>
      </c>
      <c r="D212">
        <f>HYPERLINK("https://www.youtube.com/watch?v=JWRqI2ZRHWQ&amp;t=2217s", "Go to time")</f>
        <v/>
      </c>
    </row>
    <row r="213">
      <c r="A213">
        <f>HYPERLINK("https://www.youtube.com/watch?v=4GpNYaDkBcs", "Video")</f>
        <v/>
      </c>
      <c r="B213" t="inlineStr">
        <is>
          <t>0:04</t>
        </is>
      </c>
      <c r="C213" t="inlineStr">
        <is>
          <t>I think we've been missing the forest
through the trees when it comes to AI.</t>
        </is>
      </c>
      <c r="D213">
        <f>HYPERLINK("https://www.youtube.com/watch?v=4GpNYaDkBcs&amp;t=4s", "Go to time")</f>
        <v/>
      </c>
    </row>
    <row r="214">
      <c r="A214">
        <f>HYPERLINK("https://www.youtube.com/watch?v=wQmBsbt9blg", "Video")</f>
        <v/>
      </c>
      <c r="B214" t="inlineStr">
        <is>
          <t>42:47</t>
        </is>
      </c>
      <c r="C214" t="inlineStr">
        <is>
          <t>It will not come through
in mainstream media.</t>
        </is>
      </c>
      <c r="D214">
        <f>HYPERLINK("https://www.youtube.com/watch?v=wQmBsbt9blg&amp;t=2567s", "Go to time")</f>
        <v/>
      </c>
    </row>
    <row r="215">
      <c r="A215">
        <f>HYPERLINK("https://www.youtube.com/watch?v=RzBUAY1wuw4", "Video")</f>
        <v/>
      </c>
      <c r="B215" t="inlineStr">
        <is>
          <t>6:58</t>
        </is>
      </c>
      <c r="C215" t="inlineStr">
        <is>
          <t>And what I've come to realize
through this language of lines</t>
        </is>
      </c>
      <c r="D215">
        <f>HYPERLINK("https://www.youtube.com/watch?v=RzBUAY1wuw4&amp;t=418s", "Go to time")</f>
        <v/>
      </c>
    </row>
    <row r="216">
      <c r="A216">
        <f>HYPERLINK("https://www.youtube.com/watch?v=5knT5m2Kmrc", "Video")</f>
        <v/>
      </c>
      <c r="B216" t="inlineStr">
        <is>
          <t>33:57</t>
        </is>
      </c>
      <c r="C216" t="inlineStr">
        <is>
          <t>Even Judaism didn't come
through people here.</t>
        </is>
      </c>
      <c r="D216">
        <f>HYPERLINK("https://www.youtube.com/watch?v=5knT5m2Kmrc&amp;t=2037s", "Go to time")</f>
        <v/>
      </c>
    </row>
    <row r="217">
      <c r="A217">
        <f>HYPERLINK("https://www.youtube.com/watch?v=19zJCO1VBj4", "Video")</f>
        <v/>
      </c>
      <c r="B217" t="inlineStr">
        <is>
          <t>3:21</t>
        </is>
      </c>
      <c r="C217" t="inlineStr">
        <is>
          <t>In fact, most of the carbon
that comes in through plants</t>
        </is>
      </c>
      <c r="D217">
        <f>HYPERLINK("https://www.youtube.com/watch?v=19zJCO1VBj4&amp;t=201s", "Go to time")</f>
        <v/>
      </c>
    </row>
    <row r="218">
      <c r="A218">
        <f>HYPERLINK("https://www.youtube.com/watch?v=VuJbzKpbIVk", "Video")</f>
        <v/>
      </c>
      <c r="B218" t="inlineStr">
        <is>
          <t>42:44</t>
        </is>
      </c>
      <c r="C218" t="inlineStr">
        <is>
          <t>through multilateral agreements
that become more committed</t>
        </is>
      </c>
      <c r="D218">
        <f>HYPERLINK("https://www.youtube.com/watch?v=VuJbzKpbIVk&amp;t=2564s", "Go to time")</f>
        <v/>
      </c>
    </row>
    <row r="219">
      <c r="A219">
        <f>HYPERLINK("https://www.youtube.com/watch?v=iEy-xTbcr2A", "Video")</f>
        <v/>
      </c>
      <c r="B219" t="inlineStr">
        <is>
          <t>13:48</t>
        </is>
      </c>
      <c r="C219" t="inlineStr">
        <is>
          <t>wondering whether,
when he comes through the door,</t>
        </is>
      </c>
      <c r="D219">
        <f>HYPERLINK("https://www.youtube.com/watch?v=iEy-xTbcr2A&amp;t=828s", "Go to time")</f>
        <v/>
      </c>
    </row>
    <row r="220">
      <c r="A220">
        <f>HYPERLINK("https://www.youtube.com/watch?v=ZzugJPASNB8", "Video")</f>
        <v/>
      </c>
      <c r="B220" t="inlineStr">
        <is>
          <t>17:13</t>
        </is>
      </c>
      <c r="C220" t="inlineStr">
        <is>
          <t>so we didn't know until the night before
whether it was going to come through.</t>
        </is>
      </c>
      <c r="D220">
        <f>HYPERLINK("https://www.youtube.com/watch?v=ZzugJPASNB8&amp;t=1033s", "Go to time")</f>
        <v/>
      </c>
    </row>
    <row r="221">
      <c r="A221">
        <f>HYPERLINK("https://www.youtube.com/watch?v=bYi6GMv5Erw", "Video")</f>
        <v/>
      </c>
      <c r="B221" t="inlineStr">
        <is>
          <t>1:16</t>
        </is>
      </c>
      <c r="C221" t="inlineStr">
        <is>
          <t>can churn out the hits
that come through our radios,</t>
        </is>
      </c>
      <c r="D221">
        <f>HYPERLINK("https://www.youtube.com/watch?v=bYi6GMv5Erw&amp;t=76s", "Go to time")</f>
        <v/>
      </c>
    </row>
    <row r="222">
      <c r="A222">
        <f>HYPERLINK("https://www.youtube.com/watch?v=lVLzrrANpnc", "Video")</f>
        <v/>
      </c>
      <c r="B222" t="inlineStr">
        <is>
          <t>2:36</t>
        </is>
      </c>
      <c r="C222" t="inlineStr">
        <is>
          <t>Thinness has become a matter
of achievement through diet regimes,</t>
        </is>
      </c>
      <c r="D222">
        <f>HYPERLINK("https://www.youtube.com/watch?v=lVLzrrANpnc&amp;t=156s", "Go to time")</f>
        <v/>
      </c>
    </row>
    <row r="223">
      <c r="A223">
        <f>HYPERLINK("https://www.youtube.com/watch?v=8NSQYO2es3U", "Video")</f>
        <v/>
      </c>
      <c r="B223" t="inlineStr">
        <is>
          <t>9:34</t>
        </is>
      </c>
      <c r="C223" t="inlineStr">
        <is>
          <t>for what is to come
through climate migration,</t>
        </is>
      </c>
      <c r="D223">
        <f>HYPERLINK("https://www.youtube.com/watch?v=8NSQYO2es3U&amp;t=574s", "Go to time")</f>
        <v/>
      </c>
    </row>
    <row r="224">
      <c r="A224">
        <f>HYPERLINK("https://www.youtube.com/watch?v=OIcQOfN1qak", "Video")</f>
        <v/>
      </c>
      <c r="B224" t="inlineStr">
        <is>
          <t>2:35</t>
        </is>
      </c>
      <c r="C224" t="inlineStr">
        <is>
          <t>A piece of paper comes in
through a slot in the door,</t>
        </is>
      </c>
      <c r="D224">
        <f>HYPERLINK("https://www.youtube.com/watch?v=OIcQOfN1qak&amp;t=155s", "Go to time")</f>
        <v/>
      </c>
    </row>
    <row r="225">
      <c r="A225">
        <f>HYPERLINK("https://www.youtube.com/watch?v=8atXMqZ_w0M", "Video")</f>
        <v/>
      </c>
      <c r="B225" t="inlineStr">
        <is>
          <t>8:03</t>
        </is>
      </c>
      <c r="C225" t="inlineStr">
        <is>
          <t>There would come a time
through the training</t>
        </is>
      </c>
      <c r="D225">
        <f>HYPERLINK("https://www.youtube.com/watch?v=8atXMqZ_w0M&amp;t=483s", "Go to time")</f>
        <v/>
      </c>
    </row>
    <row r="226">
      <c r="A226">
        <f>HYPERLINK("https://www.youtube.com/watch?v=MB5IX-np5fE", "Video")</f>
        <v/>
      </c>
      <c r="B226" t="inlineStr">
        <is>
          <t>2:17</t>
        </is>
      </c>
      <c r="C226" t="inlineStr">
        <is>
          <t>and people who have come through
depression and anxiety</t>
        </is>
      </c>
      <c r="D226">
        <f>HYPERLINK("https://www.youtube.com/watch?v=MB5IX-np5fE&amp;t=137s", "Go to time")</f>
        <v/>
      </c>
    </row>
    <row r="227">
      <c r="A227">
        <f>HYPERLINK("https://www.youtube.com/watch?v=38OUCtzkT4Q", "Video")</f>
        <v/>
      </c>
      <c r="B227" t="inlineStr">
        <is>
          <t>4:35</t>
        </is>
      </c>
      <c r="C227" t="inlineStr">
        <is>
          <t>those signals that come
through the mother,</t>
        </is>
      </c>
      <c r="D227">
        <f>HYPERLINK("https://www.youtube.com/watch?v=38OUCtzkT4Q&amp;t=275s", "Go to time")</f>
        <v/>
      </c>
    </row>
    <row r="228">
      <c r="A228">
        <f>HYPERLINK("https://www.youtube.com/watch?v=nCmlX23tmHg", "Video")</f>
        <v/>
      </c>
      <c r="B228" t="inlineStr">
        <is>
          <t>13:32</t>
        </is>
      </c>
      <c r="C228" t="inlineStr">
        <is>
          <t>She makes sure not only
that she comes through,</t>
        </is>
      </c>
      <c r="D228">
        <f>HYPERLINK("https://www.youtube.com/watch?v=nCmlX23tmHg&amp;t=812s", "Go to time")</f>
        <v/>
      </c>
    </row>
    <row r="229">
      <c r="A229">
        <f>HYPERLINK("https://www.youtube.com/watch?v=zZNhuRIGQZs", "Video")</f>
        <v/>
      </c>
      <c r="B229" t="inlineStr">
        <is>
          <t>4:30</t>
        </is>
      </c>
      <c r="C229" t="inlineStr">
        <is>
          <t>who had come to us
through a homeless shelter,</t>
        </is>
      </c>
      <c r="D229">
        <f>HYPERLINK("https://www.youtube.com/watch?v=zZNhuRIGQZs&amp;t=270s", "Go to time")</f>
        <v/>
      </c>
    </row>
    <row r="230">
      <c r="A230">
        <f>HYPERLINK("https://www.youtube.com/watch?v=oMBVxhO57JE", "Video")</f>
        <v/>
      </c>
      <c r="B230" t="inlineStr">
        <is>
          <t>4:23</t>
        </is>
      </c>
      <c r="C230" t="inlineStr">
        <is>
          <t>and the path I went through
to overcome my struggles.</t>
        </is>
      </c>
      <c r="D230">
        <f>HYPERLINK("https://www.youtube.com/watch?v=oMBVxhO57JE&amp;t=263s", "Go to time")</f>
        <v/>
      </c>
    </row>
    <row r="231">
      <c r="A231">
        <f>HYPERLINK("https://www.youtube.com/watch?v=th3nnEpITz0", "Video")</f>
        <v/>
      </c>
      <c r="B231" t="inlineStr">
        <is>
          <t>12:58</t>
        </is>
      </c>
      <c r="C231" t="inlineStr">
        <is>
          <t>and we have come
through them successfully.</t>
        </is>
      </c>
      <c r="D231">
        <f>HYPERLINK("https://www.youtube.com/watch?v=th3nnEpITz0&amp;t=778s", "Go to time")</f>
        <v/>
      </c>
    </row>
    <row r="232">
      <c r="A232">
        <f>HYPERLINK("https://www.youtube.com/watch?v=OPzfxvJ9cq8", "Video")</f>
        <v/>
      </c>
      <c r="B232" t="inlineStr">
        <is>
          <t>13:20</t>
        </is>
      </c>
      <c r="C232" t="inlineStr">
        <is>
          <t>I have come to you through
a terrible darkness,</t>
        </is>
      </c>
      <c r="D232">
        <f>HYPERLINK("https://www.youtube.com/watch?v=OPzfxvJ9cq8&amp;t=800s", "Go to time")</f>
        <v/>
      </c>
    </row>
    <row r="233">
      <c r="A233">
        <f>HYPERLINK("https://www.youtube.com/watch?v=cEG0Tp-iLuo", "Video")</f>
        <v/>
      </c>
      <c r="B233" t="inlineStr">
        <is>
          <t>8:32</t>
        </is>
      </c>
      <c r="C233" t="inlineStr">
        <is>
          <t>aren't able to come through into the arts,</t>
        </is>
      </c>
      <c r="D233">
        <f>HYPERLINK("https://www.youtube.com/watch?v=cEG0Tp-iLuo&amp;t=512s", "Go to time")</f>
        <v/>
      </c>
    </row>
    <row r="234">
      <c r="A234">
        <f>HYPERLINK("https://www.youtube.com/watch?v=5m9AYbFqpQo", "Video")</f>
        <v/>
      </c>
      <c r="B234" t="inlineStr">
        <is>
          <t>31:47</t>
        </is>
      </c>
      <c r="C234" t="inlineStr">
        <is>
          <t>So it becomes really through its history
and generations of intellectuals,</t>
        </is>
      </c>
      <c r="D234">
        <f>HYPERLINK("https://www.youtube.com/watch?v=5m9AYbFqpQo&amp;t=1907s", "Go to time")</f>
        <v/>
      </c>
    </row>
    <row r="235">
      <c r="A235">
        <f>HYPERLINK("https://www.youtube.com/watch?v=X41iulkRqZU", "Video")</f>
        <v/>
      </c>
      <c r="B235" t="inlineStr">
        <is>
          <t>7:07</t>
        </is>
      </c>
      <c r="C235" t="inlineStr">
        <is>
          <t>They tell stories that come through them</t>
        </is>
      </c>
      <c r="D235">
        <f>HYPERLINK("https://www.youtube.com/watch?v=X41iulkRqZU&amp;t=427s", "Go to time")</f>
        <v/>
      </c>
    </row>
    <row r="236">
      <c r="A236">
        <f>HYPERLINK("https://www.youtube.com/watch?v=IW8mHxAkOtA", "Video")</f>
        <v/>
      </c>
      <c r="B236" t="inlineStr">
        <is>
          <t>12:56</t>
        </is>
      </c>
      <c r="C236" t="inlineStr">
        <is>
          <t>You can see faint detail
that starts to come through.</t>
        </is>
      </c>
      <c r="D236">
        <f>HYPERLINK("https://www.youtube.com/watch?v=IW8mHxAkOtA&amp;t=776s", "Go to time")</f>
        <v/>
      </c>
    </row>
    <row r="237">
      <c r="A237">
        <f>HYPERLINK("https://www.youtube.com/watch?v=es4w3WUcrN0", "Video")</f>
        <v/>
      </c>
      <c r="B237" t="inlineStr">
        <is>
          <t>0:33</t>
        </is>
      </c>
      <c r="C237" t="inlineStr">
        <is>
          <t>right before they'd let our anxious
parents come barreling through the gates,</t>
        </is>
      </c>
      <c r="D237">
        <f>HYPERLINK("https://www.youtube.com/watch?v=es4w3WUcrN0&amp;t=33s", "Go to time")</f>
        <v/>
      </c>
    </row>
    <row r="238">
      <c r="A238">
        <f>HYPERLINK("https://www.youtube.com/watch?v=5aeEJotxI-U", "Video")</f>
        <v/>
      </c>
      <c r="B238" t="inlineStr">
        <is>
          <t>7:49</t>
        </is>
      </c>
      <c r="C238" t="inlineStr">
        <is>
          <t>through nondestructive farming methods
should become the main purpose of</t>
        </is>
      </c>
      <c r="D238">
        <f>HYPERLINK("https://www.youtube.com/watch?v=5aeEJotxI-U&amp;t=469s", "Go to time")</f>
        <v/>
      </c>
    </row>
    <row r="239">
      <c r="A239">
        <f>HYPERLINK("https://www.youtube.com/watch?v=MjpO66YdP2s", "Video")</f>
        <v/>
      </c>
      <c r="B239" t="inlineStr">
        <is>
          <t>1:10</t>
        </is>
      </c>
      <c r="C239" t="inlineStr">
        <is>
          <t>comes from doing that one thing better
and better and better through your life.</t>
        </is>
      </c>
      <c r="D239">
        <f>HYPERLINK("https://www.youtube.com/watch?v=MjpO66YdP2s&amp;t=70s", "Go to time")</f>
        <v/>
      </c>
    </row>
    <row r="240">
      <c r="A240">
        <f>HYPERLINK("https://www.youtube.com/watch?v=pdh3KbiREHM", "Video")</f>
        <v/>
      </c>
      <c r="B240" t="inlineStr">
        <is>
          <t>7:30</t>
        </is>
      </c>
      <c r="C240" t="inlineStr">
        <is>
          <t>And I am the weft that weaves myself
through them to become a basket,</t>
        </is>
      </c>
      <c r="D240">
        <f>HYPERLINK("https://www.youtube.com/watch?v=pdh3KbiREHM&amp;t=450s", "Go to time")</f>
        <v/>
      </c>
    </row>
    <row r="241">
      <c r="A241">
        <f>HYPERLINK("https://www.youtube.com/watch?v=EOMvzRZpIOI", "Video")</f>
        <v/>
      </c>
      <c r="B241" t="inlineStr">
        <is>
          <t>5:10</t>
        </is>
      </c>
      <c r="C241" t="inlineStr">
        <is>
          <t>And we've come to define those ideals
over time and through struggle</t>
        </is>
      </c>
      <c r="D241">
        <f>HYPERLINK("https://www.youtube.com/watch?v=EOMvzRZpIOI&amp;t=310s", "Go to time")</f>
        <v/>
      </c>
    </row>
    <row r="242">
      <c r="A242">
        <f>HYPERLINK("https://www.youtube.com/watch?v=6k8YBJ5sgko", "Video")</f>
        <v/>
      </c>
      <c r="B242" t="inlineStr">
        <is>
          <t>11:14</t>
        </is>
      </c>
      <c r="C242" t="inlineStr">
        <is>
          <t>we will become the pinpricks
of color pushing through,</t>
        </is>
      </c>
      <c r="D242">
        <f>HYPERLINK("https://www.youtube.com/watch?v=6k8YBJ5sgko&amp;t=674s", "Go to time")</f>
        <v/>
      </c>
    </row>
    <row r="243">
      <c r="A243">
        <f>HYPERLINK("https://www.youtube.com/watch?v=nLjchFPvcQo", "Video")</f>
        <v/>
      </c>
      <c r="B243" t="inlineStr">
        <is>
          <t>1:49</t>
        </is>
      </c>
      <c r="C243" t="inlineStr">
        <is>
          <t>Ready Mode means whatever comes in
through those doors,</t>
        </is>
      </c>
      <c r="D243">
        <f>HYPERLINK("https://www.youtube.com/watch?v=nLjchFPvcQo&amp;t=109s", "Go to time")</f>
        <v/>
      </c>
    </row>
    <row r="244">
      <c r="A244">
        <f>HYPERLINK("https://www.youtube.com/watch?v=nLjchFPvcQo", "Video")</f>
        <v/>
      </c>
      <c r="B244" t="inlineStr">
        <is>
          <t>2:14</t>
        </is>
      </c>
      <c r="C244" t="inlineStr">
        <is>
          <t>Because we know that whatever comes in
through those ER double doors,</t>
        </is>
      </c>
      <c r="D244">
        <f>HYPERLINK("https://www.youtube.com/watch?v=nLjchFPvcQo&amp;t=134s", "Go to time")</f>
        <v/>
      </c>
    </row>
    <row r="245">
      <c r="A245">
        <f>HYPERLINK("https://www.youtube.com/watch?v=zawpbVpu5nY", "Video")</f>
        <v/>
      </c>
      <c r="B245" t="inlineStr">
        <is>
          <t>8:06</t>
        </is>
      </c>
      <c r="C245" t="inlineStr">
        <is>
          <t>For others, it was to welcome people
through their doors to ask questions.</t>
        </is>
      </c>
      <c r="D245">
        <f>HYPERLINK("https://www.youtube.com/watch?v=zawpbVpu5nY&amp;t=486s", "Go to time")</f>
        <v/>
      </c>
    </row>
    <row r="246">
      <c r="A246">
        <f>HYPERLINK("https://www.youtube.com/watch?v=IyuiVTsIctg", "Video")</f>
        <v/>
      </c>
      <c r="B246" t="inlineStr">
        <is>
          <t>7:58</t>
        </is>
      </c>
      <c r="C246" t="inlineStr">
        <is>
          <t>place and now we've come through a bad</t>
        </is>
      </c>
      <c r="D246">
        <f>HYPERLINK("https://www.youtube.com/watch?v=IyuiVTsIctg&amp;t=478s", "Go to time")</f>
        <v/>
      </c>
    </row>
    <row r="247">
      <c r="A247">
        <f>HYPERLINK("https://www.youtube.com/watch?v=IyuiVTsIctg", "Video")</f>
        <v/>
      </c>
      <c r="B247" t="inlineStr">
        <is>
          <t>50:52</t>
        </is>
      </c>
      <c r="C247" t="inlineStr">
        <is>
          <t>going to come through this</t>
        </is>
      </c>
      <c r="D247">
        <f>HYPERLINK("https://www.youtube.com/watch?v=IyuiVTsIctg&amp;t=3052s", "Go to time")</f>
        <v/>
      </c>
    </row>
    <row r="248">
      <c r="A248">
        <f>HYPERLINK("https://www.youtube.com/watch?v=IyuiVTsIctg", "Video")</f>
        <v/>
      </c>
      <c r="B248" t="inlineStr">
        <is>
          <t>61:25</t>
        </is>
      </c>
      <c r="C248" t="inlineStr">
        <is>
          <t>avenues but it can come together through</t>
        </is>
      </c>
      <c r="D248">
        <f>HYPERLINK("https://www.youtube.com/watch?v=IyuiVTsIctg&amp;t=3685s", "Go to time")</f>
        <v/>
      </c>
    </row>
    <row r="249">
      <c r="A249">
        <f>HYPERLINK("https://www.youtube.com/watch?v=IyuiVTsIctg", "Video")</f>
        <v/>
      </c>
      <c r="B249" t="inlineStr">
        <is>
          <t>63:45</t>
        </is>
      </c>
      <c r="C249" t="inlineStr">
        <is>
          <t>come through this as well as some of the</t>
        </is>
      </c>
      <c r="D249">
        <f>HYPERLINK("https://www.youtube.com/watch?v=IyuiVTsIctg&amp;t=3825s", "Go to time")</f>
        <v/>
      </c>
    </row>
    <row r="250">
      <c r="A250">
        <f>HYPERLINK("https://www.youtube.com/watch?v=iFkCMeEhs0Y", "Video")</f>
        <v/>
      </c>
      <c r="B250" t="inlineStr">
        <is>
          <t>10:25</t>
        </is>
      </c>
      <c r="C250" t="inlineStr">
        <is>
          <t>that will actually come through this</t>
        </is>
      </c>
      <c r="D250">
        <f>HYPERLINK("https://www.youtube.com/watch?v=iFkCMeEhs0Y&amp;t=625s", "Go to time")</f>
        <v/>
      </c>
    </row>
    <row r="251">
      <c r="A251">
        <f>HYPERLINK("https://www.youtube.com/watch?v=Lz9CQ2zKt3M", "Video")</f>
        <v/>
      </c>
      <c r="B251" t="inlineStr">
        <is>
          <t>21:57</t>
        </is>
      </c>
      <c r="C251" t="inlineStr">
        <is>
          <t>aren't all being routed through
a particular low income community</t>
        </is>
      </c>
      <c r="D251">
        <f>HYPERLINK("https://www.youtube.com/watch?v=Lz9CQ2zKt3M&amp;t=1317s", "Go to time")</f>
        <v/>
      </c>
    </row>
    <row r="252">
      <c r="A252">
        <f>HYPERLINK("https://www.youtube.com/watch?v=Lz9CQ2zKt3M", "Video")</f>
        <v/>
      </c>
      <c r="B252" t="inlineStr">
        <is>
          <t>30:45</t>
        </is>
      </c>
      <c r="C252" t="inlineStr">
        <is>
          <t>that has come through globalization</t>
        </is>
      </c>
      <c r="D252">
        <f>HYPERLINK("https://www.youtube.com/watch?v=Lz9CQ2zKt3M&amp;t=1845s", "Go to time")</f>
        <v/>
      </c>
    </row>
    <row r="253">
      <c r="A253">
        <f>HYPERLINK("https://www.youtube.com/watch?v=BEBKC7Hqfr0", "Video")</f>
        <v/>
      </c>
      <c r="B253" t="inlineStr">
        <is>
          <t>0:29</t>
        </is>
      </c>
      <c r="C253" t="inlineStr">
        <is>
          <t>we could let the wind come through.</t>
        </is>
      </c>
      <c r="D253">
        <f>HYPERLINK("https://www.youtube.com/watch?v=BEBKC7Hqfr0&amp;t=29s", "Go to time")</f>
        <v/>
      </c>
    </row>
    <row r="254">
      <c r="A254">
        <f>HYPERLINK("https://www.youtube.com/watch?v=BEBKC7Hqfr0", "Video")</f>
        <v/>
      </c>
      <c r="B254" t="inlineStr">
        <is>
          <t>5:59</t>
        </is>
      </c>
      <c r="C254" t="inlineStr">
        <is>
          <t>Like my mother used to tell me,
you let the wind come through.</t>
        </is>
      </c>
      <c r="D254">
        <f>HYPERLINK("https://www.youtube.com/watch?v=BEBKC7Hqfr0&amp;t=359s", "Go to time")</f>
        <v/>
      </c>
    </row>
    <row r="255">
      <c r="A255">
        <f>HYPERLINK("https://www.youtube.com/watch?v=e4Mj6wOURSg", "Video")</f>
        <v/>
      </c>
      <c r="B255" t="inlineStr">
        <is>
          <t>4:00</t>
        </is>
      </c>
      <c r="C255" t="inlineStr">
        <is>
          <t>As spring comes, light slowly begins
to trickle back down through the ice.</t>
        </is>
      </c>
      <c r="D255">
        <f>HYPERLINK("https://www.youtube.com/watch?v=e4Mj6wOURSg&amp;t=240s", "Go to time")</f>
        <v/>
      </c>
    </row>
    <row r="256">
      <c r="A256">
        <f>HYPERLINK("https://www.youtube.com/watch?v=6sBB-gRhfjE", "Video")</f>
        <v/>
      </c>
      <c r="B256" t="inlineStr">
        <is>
          <t>0:17</t>
        </is>
      </c>
      <c r="C256" t="inlineStr">
        <is>
          <t>you pass through the city gates 
and the welcome center,</t>
        </is>
      </c>
      <c r="D256">
        <f>HYPERLINK("https://www.youtube.com/watch?v=6sBB-gRhfjE&amp;t=17s", "Go to time")</f>
        <v/>
      </c>
    </row>
    <row r="257">
      <c r="A257">
        <f>HYPERLINK("https://www.youtube.com/watch?v=6sBB-gRhfjE", "Video")</f>
        <v/>
      </c>
      <c r="B257" t="inlineStr">
        <is>
          <t>1:21</t>
        </is>
      </c>
      <c r="C257" t="inlineStr">
        <is>
          <t>Just passing through the gate 
and the welcome center</t>
        </is>
      </c>
      <c r="D257">
        <f>HYPERLINK("https://www.youtube.com/watch?v=6sBB-gRhfjE&amp;t=81s", "Go to time")</f>
        <v/>
      </c>
    </row>
    <row r="258">
      <c r="A258">
        <f>HYPERLINK("https://www.youtube.com/watch?v=7v-mfJMyBO0", "Video")</f>
        <v/>
      </c>
      <c r="B258" t="inlineStr">
        <is>
          <t>3:13</t>
        </is>
      </c>
      <c r="C258" t="inlineStr">
        <is>
          <t>slowly come into focus through the eyes
of its characters,</t>
        </is>
      </c>
      <c r="D258">
        <f>HYPERLINK("https://www.youtube.com/watch?v=7v-mfJMyBO0&amp;t=193s", "Go to time")</f>
        <v/>
      </c>
    </row>
    <row r="259">
      <c r="A259">
        <f>HYPERLINK("https://www.youtube.com/watch?v=IYHfiQ4R7Bs", "Video")</f>
        <v/>
      </c>
      <c r="B259" t="inlineStr">
        <is>
          <t>1:05</t>
        </is>
      </c>
      <c r="C259" t="inlineStr">
        <is>
          <t>Once all that air is inside,
it must come out through the mouth,</t>
        </is>
      </c>
      <c r="D259">
        <f>HYPERLINK("https://www.youtube.com/watch?v=IYHfiQ4R7Bs&amp;t=65s", "Go to time")</f>
        <v/>
      </c>
    </row>
    <row r="260">
      <c r="A260">
        <f>HYPERLINK("https://www.youtube.com/watch?v=hyg7lcU4g8E", "Video")</f>
        <v/>
      </c>
      <c r="B260" t="inlineStr">
        <is>
          <t>0:41</t>
        </is>
      </c>
      <c r="C260" t="inlineStr">
        <is>
          <t>become memories through
a process with three main steps.</t>
        </is>
      </c>
      <c r="D260">
        <f>HYPERLINK("https://www.youtube.com/watch?v=hyg7lcU4g8E&amp;t=41s", "Go to time")</f>
        <v/>
      </c>
    </row>
    <row r="261">
      <c r="A261">
        <f>HYPERLINK("https://www.youtube.com/watch?v=EnnPJXbKt0U", "Video")</f>
        <v/>
      </c>
      <c r="B261" t="inlineStr">
        <is>
          <t>1:58</t>
        </is>
      </c>
      <c r="C261" t="inlineStr">
        <is>
          <t>But as the comet travels through
the Solar System,</t>
        </is>
      </c>
      <c r="D261">
        <f>HYPERLINK("https://www.youtube.com/watch?v=EnnPJXbKt0U&amp;t=118s", "Go to time")</f>
        <v/>
      </c>
    </row>
    <row r="262">
      <c r="A262">
        <f>HYPERLINK("https://www.youtube.com/watch?v=RR08NcoBlms", "Video")</f>
        <v/>
      </c>
      <c r="B262" t="inlineStr">
        <is>
          <t>5:07</t>
        </is>
      </c>
      <c r="C262" t="inlineStr">
        <is>
          <t>image comes in goes through the set of</t>
        </is>
      </c>
      <c r="D262">
        <f>HYPERLINK("https://www.youtube.com/watch?v=RR08NcoBlms&amp;t=307s", "Go to time")</f>
        <v/>
      </c>
    </row>
    <row r="263">
      <c r="A263">
        <f>HYPERLINK("https://www.youtube.com/watch?v=128fp0rqfbE", "Video")</f>
        <v/>
      </c>
      <c r="B263" t="inlineStr">
        <is>
          <t>2:26</t>
        </is>
      </c>
      <c r="C263" t="inlineStr">
        <is>
          <t>The heat comes from sunlight, which passes
through the atmosphere to Earth,</t>
        </is>
      </c>
      <c r="D263">
        <f>HYPERLINK("https://www.youtube.com/watch?v=128fp0rqfbE&amp;t=146s", "Go to time")</f>
        <v/>
      </c>
    </row>
    <row r="264">
      <c r="A264">
        <f>HYPERLINK("https://www.youtube.com/watch?v=Ytr28t5VzAs", "Video")</f>
        <v/>
      </c>
      <c r="B264" t="inlineStr">
        <is>
          <t>2:49</t>
        </is>
      </c>
      <c r="C264" t="inlineStr">
        <is>
          <t>And other times, words come to mean
their opposite through irony,</t>
        </is>
      </c>
      <c r="D264">
        <f>HYPERLINK("https://www.youtube.com/watch?v=Ytr28t5VzAs&amp;t=169s", "Go to time")</f>
        <v/>
      </c>
    </row>
    <row r="265">
      <c r="A265">
        <f>HYPERLINK("https://www.youtube.com/watch?v=lmf6bWl-Hco", "Video")</f>
        <v/>
      </c>
      <c r="B265" t="inlineStr">
        <is>
          <t>1:14</t>
        </is>
      </c>
      <c r="C265" t="inlineStr">
        <is>
          <t>He also suggests drawing a line 
through territories yet to become states:</t>
        </is>
      </c>
      <c r="D265">
        <f>HYPERLINK("https://www.youtube.com/watch?v=lmf6bWl-Hco&amp;t=74s", "Go to time")</f>
        <v/>
      </c>
    </row>
    <row r="266">
      <c r="A266">
        <f>HYPERLINK("https://www.youtube.com/watch?v=bZW_B9CC-gI", "Video")</f>
        <v/>
      </c>
      <c r="B266" t="inlineStr">
        <is>
          <t>14:16</t>
        </is>
      </c>
      <c r="C266" t="inlineStr">
        <is>
          <t>through anything they can come through</t>
        </is>
      </c>
      <c r="D266">
        <f>HYPERLINK("https://www.youtube.com/watch?v=bZW_B9CC-gI&amp;t=856s", "Go to time")</f>
        <v/>
      </c>
    </row>
    <row r="267">
      <c r="A267">
        <f>HYPERLINK("https://www.youtube.com/watch?v=Y3_Hpe1AfLU", "Video")</f>
        <v/>
      </c>
      <c r="B267" t="inlineStr">
        <is>
          <t>5:04</t>
        </is>
      </c>
      <c r="C267" t="inlineStr">
        <is>
          <t>you out there Jesus can come through</t>
        </is>
      </c>
      <c r="D267">
        <f>HYPERLINK("https://www.youtube.com/watch?v=Y3_Hpe1AfLU&amp;t=304s", "Go to time")</f>
        <v/>
      </c>
    </row>
    <row r="268">
      <c r="A268">
        <f>HYPERLINK("https://www.youtube.com/watch?v=H_uBfQPkcNc", "Video")</f>
        <v/>
      </c>
      <c r="B268" t="inlineStr">
        <is>
          <t>2:35</t>
        </is>
      </c>
      <c r="C268" t="inlineStr">
        <is>
          <t>jesus can come through that door that's</t>
        </is>
      </c>
      <c r="D268">
        <f>HYPERLINK("https://www.youtube.com/watch?v=H_uBfQPkcNc&amp;t=155s", "Go to time")</f>
        <v/>
      </c>
    </row>
    <row r="269">
      <c r="A269">
        <f>HYPERLINK("https://www.youtube.com/watch?v=tWjQ6RedwYM", "Video")</f>
        <v/>
      </c>
      <c r="B269" t="inlineStr">
        <is>
          <t>2:46</t>
        </is>
      </c>
      <c r="C269" t="inlineStr">
        <is>
          <t>jesus can come through that door and</t>
        </is>
      </c>
      <c r="D269">
        <f>HYPERLINK("https://www.youtube.com/watch?v=tWjQ6RedwYM&amp;t=166s", "Go to time")</f>
        <v/>
      </c>
    </row>
    <row r="270">
      <c r="A270">
        <f>HYPERLINK("https://www.youtube.com/watch?v=UUD_zudIDb8", "Video")</f>
        <v/>
      </c>
      <c r="B270" t="inlineStr">
        <is>
          <t>1:11</t>
        </is>
      </c>
      <c r="C270" t="inlineStr">
        <is>
          <t>can come through that door he's not</t>
        </is>
      </c>
      <c r="D270">
        <f>HYPERLINK("https://www.youtube.com/watch?v=UUD_zudIDb8&amp;t=71s", "Go to time")</f>
        <v/>
      </c>
    </row>
    <row r="271">
      <c r="A271">
        <f>HYPERLINK("https://www.youtube.com/watch?v=wi8wXegtBBo", "Video")</f>
        <v/>
      </c>
      <c r="B271" t="inlineStr">
        <is>
          <t>1:09</t>
        </is>
      </c>
      <c r="C271" t="inlineStr">
        <is>
          <t>there Jesus can come through that door</t>
        </is>
      </c>
      <c r="D271">
        <f>HYPERLINK("https://www.youtube.com/watch?v=wi8wXegtBBo&amp;t=69s", "Go to time")</f>
        <v/>
      </c>
    </row>
    <row r="272">
      <c r="A272">
        <f>HYPERLINK("https://www.youtube.com/watch?v=nhUOb6AhH4s", "Video")</f>
        <v/>
      </c>
      <c r="B272" t="inlineStr">
        <is>
          <t>2:54</t>
        </is>
      </c>
      <c r="C272" t="inlineStr">
        <is>
          <t>can come through that door he's not</t>
        </is>
      </c>
      <c r="D272">
        <f>HYPERLINK("https://www.youtube.com/watch?v=nhUOb6AhH4s&amp;t=174s", "Go to time")</f>
        <v/>
      </c>
    </row>
    <row r="273">
      <c r="A273">
        <f>HYPERLINK("https://www.youtube.com/watch?v=Nv4e-rFwJpY", "Video")</f>
        <v/>
      </c>
      <c r="B273" t="inlineStr">
        <is>
          <t>1:36</t>
        </is>
      </c>
      <c r="C273" t="inlineStr">
        <is>
          <t>you out there Jesus can come through</t>
        </is>
      </c>
      <c r="D273">
        <f>HYPERLINK("https://www.youtube.com/watch?v=Nv4e-rFwJpY&amp;t=96s", "Go to time")</f>
        <v/>
      </c>
    </row>
    <row r="274">
      <c r="A274">
        <f>HYPERLINK("https://www.youtube.com/watch?v=AKZSaqp_BJc", "Video")</f>
        <v/>
      </c>
      <c r="B274" t="inlineStr">
        <is>
          <t>13:29</t>
        </is>
      </c>
      <c r="C274" t="inlineStr">
        <is>
          <t>Jesus can come through that door and</t>
        </is>
      </c>
      <c r="D274">
        <f>HYPERLINK("https://www.youtube.com/watch?v=AKZSaqp_BJc&amp;t=809s", "Go to time")</f>
        <v/>
      </c>
    </row>
    <row r="275">
      <c r="A275">
        <f>HYPERLINK("https://www.youtube.com/watch?v=MK_pmnKWeuQ", "Video")</f>
        <v/>
      </c>
      <c r="B275" t="inlineStr">
        <is>
          <t>11:58</t>
        </is>
      </c>
      <c r="C275" t="inlineStr">
        <is>
          <t>can come through that door it's not</t>
        </is>
      </c>
      <c r="D275">
        <f>HYPERLINK("https://www.youtube.com/watch?v=MK_pmnKWeuQ&amp;t=718s", "Go to time")</f>
        <v/>
      </c>
    </row>
    <row r="276">
      <c r="A276">
        <f>HYPERLINK("https://www.youtube.com/watch?v=_Om_t7orYRk", "Video")</f>
        <v/>
      </c>
      <c r="B276" t="inlineStr">
        <is>
          <t>11:41</t>
        </is>
      </c>
      <c r="C276" t="inlineStr">
        <is>
          <t>Jesus can come through that door and he</t>
        </is>
      </c>
      <c r="D276">
        <f>HYPERLINK("https://www.youtube.com/watch?v=_Om_t7orYRk&amp;t=701s", "Go to time")</f>
        <v/>
      </c>
    </row>
    <row r="277">
      <c r="A277">
        <f>HYPERLINK("https://www.youtube.com/watch?v=c3i7aQGJA8M", "Video")</f>
        <v/>
      </c>
      <c r="B277" t="inlineStr">
        <is>
          <t>2:36</t>
        </is>
      </c>
      <c r="C277" t="inlineStr">
        <is>
          <t>going through Kevin's mind come on guys</t>
        </is>
      </c>
      <c r="D277">
        <f>HYPERLINK("https://www.youtube.com/watch?v=c3i7aQGJA8M&amp;t=156s", "Go to time")</f>
        <v/>
      </c>
    </row>
    <row r="278">
      <c r="A278">
        <f>HYPERLINK("https://www.youtube.com/watch?v=KIybJjiSsos", "Video")</f>
        <v/>
      </c>
      <c r="B278" t="inlineStr">
        <is>
          <t>9:41</t>
        </is>
      </c>
      <c r="C278" t="inlineStr">
        <is>
          <t>come through like</t>
        </is>
      </c>
      <c r="D278">
        <f>HYPERLINK("https://www.youtube.com/watch?v=KIybJjiSsos&amp;t=581s", "Go to time")</f>
        <v/>
      </c>
    </row>
    <row r="279">
      <c r="A279">
        <f>HYPERLINK("https://www.youtube.com/watch?v=BNDmaJwDmeo", "Video")</f>
        <v/>
      </c>
      <c r="B279" t="inlineStr">
        <is>
          <t>0:40</t>
        </is>
      </c>
      <c r="C279" t="inlineStr">
        <is>
          <t>and we are poised to come through this</t>
        </is>
      </c>
      <c r="D279">
        <f>HYPERLINK("https://www.youtube.com/watch?v=BNDmaJwDmeo&amp;t=40s", "Go to time")</f>
        <v/>
      </c>
    </row>
    <row r="280">
      <c r="A280">
        <f>HYPERLINK("https://www.youtube.com/watch?v=VrvCYSzm7mI", "Video")</f>
        <v/>
      </c>
      <c r="B280" t="inlineStr">
        <is>
          <t>6:51</t>
        </is>
      </c>
      <c r="C280" t="inlineStr">
        <is>
          <t>Jesus can come through that door and</t>
        </is>
      </c>
      <c r="D280">
        <f>HYPERLINK("https://www.youtube.com/watch?v=VrvCYSzm7mI&amp;t=411s", "Go to time")</f>
        <v/>
      </c>
    </row>
    <row r="281">
      <c r="A281">
        <f>HYPERLINK("https://www.youtube.com/watch?v=bDYGCjvgVWU", "Video")</f>
        <v/>
      </c>
      <c r="B281" t="inlineStr">
        <is>
          <t>0:02</t>
        </is>
      </c>
      <c r="C281" t="inlineStr">
        <is>
          <t>comes to us through</t>
        </is>
      </c>
      <c r="D281">
        <f>HYPERLINK("https://www.youtube.com/watch?v=bDYGCjvgVWU&amp;t=2s", "Go to time")</f>
        <v/>
      </c>
    </row>
    <row r="282">
      <c r="A282">
        <f>HYPERLINK("https://www.youtube.com/watch?v=TVQgSIlN4no", "Video")</f>
        <v/>
      </c>
      <c r="B282" t="inlineStr">
        <is>
          <t>6:02</t>
        </is>
      </c>
      <c r="C282" t="inlineStr">
        <is>
          <t>you out there Jesus can come through</t>
        </is>
      </c>
      <c r="D282">
        <f>HYPERLINK("https://www.youtube.com/watch?v=TVQgSIlN4no&amp;t=362s", "Go to time")</f>
        <v/>
      </c>
    </row>
    <row r="283">
      <c r="A283">
        <f>HYPERLINK("https://www.youtube.com/watch?v=om9Gn7vTKo4", "Video")</f>
        <v/>
      </c>
      <c r="B283" t="inlineStr">
        <is>
          <t>2:57</t>
        </is>
      </c>
      <c r="C283" t="inlineStr">
        <is>
          <t>can come through that door and he's not</t>
        </is>
      </c>
      <c r="D283">
        <f>HYPERLINK("https://www.youtube.com/watch?v=om9Gn7vTKo4&amp;t=177s", "Go to time")</f>
        <v/>
      </c>
    </row>
    <row r="284">
      <c r="A284">
        <f>HYPERLINK("https://www.youtube.com/watch?v=y5jchMm0Ae8", "Video")</f>
        <v/>
      </c>
      <c r="B284" t="inlineStr">
        <is>
          <t>13:08</t>
        </is>
      </c>
      <c r="C284" t="inlineStr">
        <is>
          <t>Jesus can come through that door and</t>
        </is>
      </c>
      <c r="D284">
        <f>HYPERLINK("https://www.youtube.com/watch?v=y5jchMm0Ae8&amp;t=788s", "Go to time")</f>
        <v/>
      </c>
    </row>
    <row r="285">
      <c r="A285">
        <f>HYPERLINK("https://www.youtube.com/watch?v=HLZyi24Z90A", "Video")</f>
        <v/>
      </c>
      <c r="B285" t="inlineStr">
        <is>
          <t>1:04</t>
        </is>
      </c>
      <c r="C285" t="inlineStr">
        <is>
          <t>manager uh when I come through here</t>
        </is>
      </c>
      <c r="D285">
        <f>HYPERLINK("https://www.youtube.com/watch?v=HLZyi24Z90A&amp;t=64s", "Go to time")</f>
        <v/>
      </c>
    </row>
    <row r="286">
      <c r="A286">
        <f>HYPERLINK("https://www.youtube.com/watch?v=HdsWYOZ8iqM", "Video")</f>
        <v/>
      </c>
      <c r="B286" t="inlineStr">
        <is>
          <t>7:37</t>
        </is>
      </c>
      <c r="C286" t="inlineStr">
        <is>
          <t>But you’re getting a bulldozer that comes
through because a new highway has to come through</t>
        </is>
      </c>
      <c r="D286">
        <f>HYPERLINK("https://www.youtube.com/watch?v=HdsWYOZ8iqM&amp;t=457s", "Go to time")</f>
        <v/>
      </c>
    </row>
    <row r="287">
      <c r="A287">
        <f>HYPERLINK("https://www.youtube.com/watch?v=HFyaW50GFOs", "Video")</f>
        <v/>
      </c>
      <c r="B287" t="inlineStr">
        <is>
          <t>1:48</t>
        </is>
      </c>
      <c r="C287" t="inlineStr">
        <is>
          <t>As I browse through the site, or even leave and come back, the cookies they added to my</t>
        </is>
      </c>
      <c r="D287">
        <f>HYPERLINK("https://www.youtube.com/watch?v=HFyaW50GFOs&amp;t=108s",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2025-06-30T18:10:17Z</dcterms:created>
  <dcterms:modified xsi:type="dcterms:W3CDTF">2025-06-30T18:10:17Z</dcterms:modified>
</cp:coreProperties>
</file>