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HYPERLINK("https://www.youtube.com/watch?v=-iWpIg6XfTw", "Video")</f>
        <v/>
      </c>
      <c r="B2" t="inlineStr">
        <is>
          <t>1:26</t>
        </is>
      </c>
      <c r="C2" t="inlineStr">
        <is>
          <t>very factual uh in how we do it</t>
        </is>
      </c>
      <c r="D2">
        <f>HYPERLINK("https://www.youtube.com/watch?v=-iWpIg6XfTw&amp;t=86s", "Go to time")</f>
        <v/>
      </c>
    </row>
    <row r="3">
      <c r="A3">
        <f>HYPERLINK("https://www.youtube.com/watch?v=RmpxY9f8LUQ", "Video")</f>
        <v/>
      </c>
      <c r="B3" t="inlineStr">
        <is>
          <t>1:50</t>
        </is>
      </c>
      <c r="C3" t="inlineStr">
        <is>
          <t>Z and come factually relevant with your</t>
        </is>
      </c>
      <c r="D3">
        <f>HYPERLINK("https://www.youtube.com/watch?v=RmpxY9f8LUQ&amp;t=110s", "Go to time")</f>
        <v/>
      </c>
    </row>
    <row r="4">
      <c r="A4">
        <f>HYPERLINK("https://www.youtube.com/watch?v=xGCEPsyQF80", "Video")</f>
        <v/>
      </c>
      <c r="B4" t="inlineStr">
        <is>
          <t>7:25</t>
        </is>
      </c>
      <c r="C4" t="inlineStr">
        <is>
          <t>and them” and destroy a sense of common
factuality.</t>
        </is>
      </c>
      <c r="D4">
        <f>HYPERLINK("https://www.youtube.com/watch?v=xGCEPsyQF80&amp;t=445s", "Go to time")</f>
        <v/>
      </c>
    </row>
    <row r="5">
      <c r="A5">
        <f>HYPERLINK("https://www.youtube.com/watch?v=4PUd8pELTg8", "Video")</f>
        <v/>
      </c>
      <c r="B5" t="inlineStr">
        <is>
          <t>5:42</t>
        </is>
      </c>
      <c r="C5" t="inlineStr">
        <is>
          <t>which is a factual world.</t>
        </is>
      </c>
      <c r="D5">
        <f>HYPERLINK("https://www.youtube.com/watch?v=4PUd8pELTg8&amp;t=342s", "Go to time")</f>
        <v/>
      </c>
    </row>
    <row r="6">
      <c r="A6">
        <f>HYPERLINK("https://www.youtube.com/watch?v=4PUd8pELTg8", "Video")</f>
        <v/>
      </c>
      <c r="B6" t="inlineStr">
        <is>
          <t>7:43</t>
        </is>
      </c>
      <c r="C6" t="inlineStr">
        <is>
          <t>you try to make that
factual world less salient.</t>
        </is>
      </c>
      <c r="D6">
        <f>HYPERLINK("https://www.youtube.com/watch?v=4PUd8pELTg8&amp;t=463s", "Go to time")</f>
        <v/>
      </c>
    </row>
    <row r="7">
      <c r="A7">
        <f>HYPERLINK("https://www.youtube.com/watch?v=YC2qoeWYr4w", "Video")</f>
        <v/>
      </c>
      <c r="B7" t="inlineStr">
        <is>
          <t>9:07</t>
        </is>
      </c>
      <c r="C7" t="inlineStr">
        <is>
          <t>factualness and ownership as vetted</t>
        </is>
      </c>
      <c r="D7">
        <f>HYPERLINK("https://www.youtube.com/watch?v=YC2qoeWYr4w&amp;t=547s", "Go to time")</f>
        <v/>
      </c>
    </row>
    <row r="8">
      <c r="A8">
        <f>HYPERLINK("https://www.youtube.com/watch?v=YC2qoeWYr4w", "Video")</f>
        <v/>
      </c>
      <c r="B8" t="inlineStr">
        <is>
          <t>9:46</t>
        </is>
      </c>
      <c r="C8" t="inlineStr">
        <is>
          <t>We can also examine the factuality</t>
        </is>
      </c>
      <c r="D8">
        <f>HYPERLINK("https://www.youtube.com/watch?v=YC2qoeWYr4w&amp;t=586s", "Go to time")</f>
        <v/>
      </c>
    </row>
    <row r="9">
      <c r="A9">
        <f>HYPERLINK("https://www.youtube.com/watch?v=YC2qoeWYr4w", "Video")</f>
        <v/>
      </c>
      <c r="B9" t="inlineStr">
        <is>
          <t>9:52</t>
        </is>
      </c>
      <c r="C9" t="inlineStr">
        <is>
          <t>is to sort sources based on factuality.</t>
        </is>
      </c>
      <c r="D9">
        <f>HYPERLINK("https://www.youtube.com/watch?v=YC2qoeWYr4w&amp;t=592s", "Go to time")</f>
        <v/>
      </c>
    </row>
    <row r="10">
      <c r="A10">
        <f>HYPERLINK("https://www.youtube.com/watch?v=YC2qoeWYr4w", "Video")</f>
        <v/>
      </c>
      <c r="B10" t="inlineStr">
        <is>
          <t>9:57</t>
        </is>
      </c>
      <c r="C10" t="inlineStr">
        <is>
          <t>I am seeing are the sources
that rank high in factuality.</t>
        </is>
      </c>
      <c r="D10">
        <f>HYPERLINK("https://www.youtube.com/watch?v=YC2qoeWYr4w&amp;t=597s", "Go to time")</f>
        <v/>
      </c>
    </row>
    <row r="11">
      <c r="A11">
        <f>HYPERLINK("https://www.youtube.com/watch?v=YC2qoeWYr4w", "Video")</f>
        <v/>
      </c>
      <c r="B11" t="inlineStr">
        <is>
          <t>10:18</t>
        </is>
      </c>
      <c r="C11" t="inlineStr">
        <is>
          <t>the bias and factualness of
a particular story or source,</t>
        </is>
      </c>
      <c r="D11">
        <f>HYPERLINK("https://www.youtube.com/watch?v=YC2qoeWYr4w&amp;t=618s", "Go to time")</f>
        <v/>
      </c>
    </row>
    <row r="12">
      <c r="A12">
        <f>HYPERLINK("https://www.youtube.com/watch?v=EV0qJxSPJcU", "Video")</f>
        <v/>
      </c>
      <c r="B12" t="inlineStr">
        <is>
          <t>3:20</t>
        </is>
      </c>
      <c r="C12" t="inlineStr">
        <is>
          <t>about I just think that's just factually</t>
        </is>
      </c>
      <c r="D12">
        <f>HYPERLINK("https://www.youtube.com/watch?v=EV0qJxSPJcU&amp;t=200s", "Go to time")</f>
        <v/>
      </c>
    </row>
    <row r="13">
      <c r="A13">
        <f>HYPERLINK("https://www.youtube.com/watch?v=3Uun-2VHe7U", "Video")</f>
        <v/>
      </c>
      <c r="B13" t="inlineStr">
        <is>
          <t>2:34</t>
        </is>
      </c>
      <c r="C13" t="inlineStr">
        <is>
          <t>social network whether it's artifactual</t>
        </is>
      </c>
      <c r="D13">
        <f>HYPERLINK("https://www.youtube.com/watch?v=3Uun-2VHe7U&amp;t=154s", "Go to time")</f>
        <v/>
      </c>
    </row>
    <row r="14">
      <c r="A14">
        <f>HYPERLINK("https://www.youtube.com/watch?v=0w5Zg9kKg3A", "Video")</f>
        <v/>
      </c>
      <c r="B14" t="inlineStr">
        <is>
          <t>4:30</t>
        </is>
      </c>
      <c r="C14" t="inlineStr">
        <is>
          <t>We have to look beyond the particular factual
situation and understand that we are fighting</t>
        </is>
      </c>
      <c r="D14">
        <f>HYPERLINK("https://www.youtube.com/watch?v=0w5Zg9kKg3A&amp;t=270s", "Go to time")</f>
        <v/>
      </c>
    </row>
    <row r="15">
      <c r="A15">
        <f>HYPERLINK("https://www.youtube.com/watch?v=TMZxex_MX8g", "Video")</f>
        <v/>
      </c>
      <c r="B15" t="inlineStr">
        <is>
          <t>40:41</t>
        </is>
      </c>
      <c r="C15" t="inlineStr">
        <is>
          <t>learning factual knowledge and having</t>
        </is>
      </c>
      <c r="D15">
        <f>HYPERLINK("https://www.youtube.com/watch?v=TMZxex_MX8g&amp;t=2441s", "Go to time")</f>
        <v/>
      </c>
    </row>
    <row r="16">
      <c r="A16">
        <f>HYPERLINK("https://www.youtube.com/watch?v=TMZxex_MX8g", "Video")</f>
        <v/>
      </c>
      <c r="B16" t="inlineStr">
        <is>
          <t>41:17</t>
        </is>
      </c>
      <c r="C16" t="inlineStr">
        <is>
          <t>lot of value in the learning of factual</t>
        </is>
      </c>
      <c r="D16">
        <f>HYPERLINK("https://www.youtube.com/watch?v=TMZxex_MX8g&amp;t=2477s", "Go to time")</f>
        <v/>
      </c>
    </row>
    <row r="17">
      <c r="A17">
        <f>HYPERLINK("https://www.youtube.com/watch?v=OjBKDaFw_2I", "Video")</f>
        <v/>
      </c>
      <c r="B17" t="inlineStr">
        <is>
          <t>13:43</t>
        </is>
      </c>
      <c r="C17" t="inlineStr">
        <is>
          <t>You can see each source's
bias, factuality,</t>
        </is>
      </c>
      <c r="D17">
        <f>HYPERLINK("https://www.youtube.com/watch?v=OjBKDaFw_2I&amp;t=823s", "Go to time")</f>
        <v/>
      </c>
    </row>
    <row r="18">
      <c r="A18">
        <f>HYPERLINK("https://www.youtube.com/watch?v=7N_NNVeKat8", "Video")</f>
        <v/>
      </c>
      <c r="B18" t="inlineStr">
        <is>
          <t>3:21</t>
        </is>
      </c>
      <c r="C18" t="inlineStr">
        <is>
          <t>Not just factual beliefs,
but moral beliefs.</t>
        </is>
      </c>
      <c r="D18">
        <f>HYPERLINK("https://www.youtube.com/watch?v=7N_NNVeKat8&amp;t=201s", "Go to time")</f>
        <v/>
      </c>
    </row>
    <row r="19">
      <c r="A19">
        <f>HYPERLINK("https://www.youtube.com/watch?v=2wMOuWDwdJE", "Video")</f>
        <v/>
      </c>
      <c r="B19" t="inlineStr">
        <is>
          <t>5:41</t>
        </is>
      </c>
      <c r="C19" t="inlineStr">
        <is>
          <t>a visual breakdown of each news sources,
political bias, factualness,</t>
        </is>
      </c>
      <c r="D19">
        <f>HYPERLINK("https://www.youtube.com/watch?v=2wMOuWDwdJE&amp;t=341s", "Go to time")</f>
        <v/>
      </c>
    </row>
    <row r="20">
      <c r="A20">
        <f>HYPERLINK("https://www.youtube.com/watch?v=2wMOuWDwdJE", "Video")</f>
        <v/>
      </c>
      <c r="B20" t="inlineStr">
        <is>
          <t>6:13</t>
        </is>
      </c>
      <c r="C20" t="inlineStr">
        <is>
          <t>We can also examine the factuality
of these sources as ranked by Ground News.</t>
        </is>
      </c>
      <c r="D20">
        <f>HYPERLINK("https://www.youtube.com/watch?v=2wMOuWDwdJE&amp;t=373s", "Go to time")</f>
        <v/>
      </c>
    </row>
    <row r="21">
      <c r="A21">
        <f>HYPERLINK("https://www.youtube.com/watch?v=2wMOuWDwdJE", "Video")</f>
        <v/>
      </c>
      <c r="B21" t="inlineStr">
        <is>
          <t>6:18</t>
        </is>
      </c>
      <c r="C21" t="inlineStr">
        <is>
          <t>25% of the sources for this story
have a mixed factuality rating.</t>
        </is>
      </c>
      <c r="D21">
        <f>HYPERLINK("https://www.youtube.com/watch?v=2wMOuWDwdJE&amp;t=378s", "Go to time")</f>
        <v/>
      </c>
    </row>
    <row r="22">
      <c r="A22">
        <f>HYPERLINK("https://www.youtube.com/watch?v=2wMOuWDwdJE", "Video")</f>
        <v/>
      </c>
      <c r="B22" t="inlineStr">
        <is>
          <t>6:56</t>
        </is>
      </c>
      <c r="C22" t="inlineStr">
        <is>
          <t>In addition to helping you understand
the bias and factualness</t>
        </is>
      </c>
      <c r="D22">
        <f>HYPERLINK("https://www.youtube.com/watch?v=2wMOuWDwdJE&amp;t=416s", "Go to time")</f>
        <v/>
      </c>
    </row>
    <row r="23">
      <c r="A23">
        <f>HYPERLINK("https://www.youtube.com/watch?v=2wMOuWDwdJE", "Video")</f>
        <v/>
      </c>
      <c r="B23" t="inlineStr">
        <is>
          <t>7:12</t>
        </is>
      </c>
      <c r="C23" t="inlineStr">
        <is>
          <t>the factuality, distribution
of your news consumption, and much more.</t>
        </is>
      </c>
      <c r="D23">
        <f>HYPERLINK("https://www.youtube.com/watch?v=2wMOuWDwdJE&amp;t=432s", "Go to time")</f>
        <v/>
      </c>
    </row>
    <row r="24">
      <c r="A24">
        <f>HYPERLINK("https://www.youtube.com/watch?v=NoIQlliMC-Q", "Video")</f>
        <v/>
      </c>
      <c r="B24" t="inlineStr">
        <is>
          <t>3:22</t>
        </is>
      </c>
      <c r="C24" t="inlineStr">
        <is>
          <t>so all of the factual material,</t>
        </is>
      </c>
      <c r="D24">
        <f>HYPERLINK("https://www.youtube.com/watch?v=NoIQlliMC-Q&amp;t=202s", "Go to time")</f>
        <v/>
      </c>
    </row>
    <row r="25">
      <c r="A25">
        <f>HYPERLINK("https://www.youtube.com/watch?v=NoIQlliMC-Q", "Video")</f>
        <v/>
      </c>
      <c r="B25" t="inlineStr">
        <is>
          <t>3:48</t>
        </is>
      </c>
      <c r="C25" t="inlineStr">
        <is>
          <t>So I wanted to update
the factual material,</t>
        </is>
      </c>
      <c r="D25">
        <f>HYPERLINK("https://www.youtube.com/watch?v=NoIQlliMC-Q&amp;t=228s", "Go to time")</f>
        <v/>
      </c>
    </row>
    <row r="26">
      <c r="A26">
        <f>HYPERLINK("https://www.youtube.com/watch?v=NoIQlliMC-Q", "Video")</f>
        <v/>
      </c>
      <c r="B26" t="inlineStr">
        <is>
          <t>95:49</t>
        </is>
      </c>
      <c r="C26" t="inlineStr">
        <is>
          <t>a whole lot of false factual information,</t>
        </is>
      </c>
      <c r="D26">
        <f>HYPERLINK("https://www.youtube.com/watch?v=NoIQlliMC-Q&amp;t=5749s", "Go to time")</f>
        <v/>
      </c>
    </row>
    <row r="27">
      <c r="A27">
        <f>HYPERLINK("https://www.youtube.com/watch?v=1JfvIbnMyhg", "Video")</f>
        <v/>
      </c>
      <c r="B27" t="inlineStr">
        <is>
          <t>3:45</t>
        </is>
      </c>
      <c r="C27" t="inlineStr">
        <is>
          <t>We don't have the idea that we should stick
a like on something that's just factual, forward</t>
        </is>
      </c>
      <c r="D27">
        <f>HYPERLINK("https://www.youtube.com/watch?v=1JfvIbnMyhg&amp;t=225s", "Go to time")</f>
        <v/>
      </c>
    </row>
    <row r="28">
      <c r="A28">
        <f>HYPERLINK("https://www.youtube.com/watch?v=1JfvIbnMyhg", "Video")</f>
        <v/>
      </c>
      <c r="B28" t="inlineStr">
        <is>
          <t>3:50</t>
        </is>
      </c>
      <c r="C28" t="inlineStr">
        <is>
          <t>it to a friend if it's simply factual.</t>
        </is>
      </c>
      <c r="D28">
        <f>HYPERLINK("https://www.youtube.com/watch?v=1JfvIbnMyhg&amp;t=230s", "Go to time")</f>
        <v/>
      </c>
    </row>
    <row r="29">
      <c r="A29">
        <f>HYPERLINK("https://www.youtube.com/watch?v=qdzNKQwkp-Y", "Video")</f>
        <v/>
      </c>
      <c r="B29" t="inlineStr">
        <is>
          <t>4:27</t>
        </is>
      </c>
      <c r="C29" t="inlineStr">
        <is>
          <t>We often aren't so committed
to the factual voracity</t>
        </is>
      </c>
      <c r="D29">
        <f>HYPERLINK("https://www.youtube.com/watch?v=qdzNKQwkp-Y&amp;t=267s", "Go to time")</f>
        <v/>
      </c>
    </row>
    <row r="30">
      <c r="A30">
        <f>HYPERLINK("https://www.youtube.com/watch?v=78gLzHw5wtY", "Video")</f>
        <v/>
      </c>
      <c r="B30" t="inlineStr">
        <is>
          <t>1:11</t>
        </is>
      </c>
      <c r="C30" t="inlineStr">
        <is>
          <t>very rarely made any serious factual</t>
        </is>
      </c>
      <c r="D30">
        <f>HYPERLINK("https://www.youtube.com/watch?v=78gLzHw5wtY&amp;t=71s", "Go to time")</f>
        <v/>
      </c>
    </row>
    <row r="31">
      <c r="A31">
        <f>HYPERLINK("https://www.youtube.com/watch?v=LEnGW3zEcDw", "Video")</f>
        <v/>
      </c>
      <c r="B31" t="inlineStr">
        <is>
          <t>3:20</t>
        </is>
      </c>
      <c r="C31" t="inlineStr">
        <is>
          <t>about I just think that's just factually</t>
        </is>
      </c>
      <c r="D31">
        <f>HYPERLINK("https://www.youtube.com/watch?v=LEnGW3zEcDw&amp;t=200s", "Go to time")</f>
        <v/>
      </c>
    </row>
    <row r="32">
      <c r="A32">
        <f>HYPERLINK("https://www.youtube.com/watch?v=rohgVwQ57uM", "Video")</f>
        <v/>
      </c>
      <c r="B32" t="inlineStr">
        <is>
          <t>5:44</t>
        </is>
      </c>
      <c r="C32" t="inlineStr">
        <is>
          <t>We have an ability to
reason counterfactually:</t>
        </is>
      </c>
      <c r="D32">
        <f>HYPERLINK("https://www.youtube.com/watch?v=rohgVwQ57uM&amp;t=344s", "Go to time")</f>
        <v/>
      </c>
    </row>
    <row r="33">
      <c r="A33">
        <f>HYPERLINK("https://www.youtube.com/watch?v=kNGr99LoTsg", "Video")</f>
        <v/>
      </c>
      <c r="B33" t="inlineStr">
        <is>
          <t>29:35</t>
        </is>
      </c>
      <c r="C33" t="inlineStr">
        <is>
          <t>need to think counterfactually.</t>
        </is>
      </c>
      <c r="D33">
        <f>HYPERLINK("https://www.youtube.com/watch?v=kNGr99LoTsg&amp;t=1775s", "Go to time")</f>
        <v/>
      </c>
    </row>
    <row r="34">
      <c r="A34">
        <f>HYPERLINK("https://www.youtube.com/watch?v=2Qc2ZEO5rjg", "Video")</f>
        <v/>
      </c>
      <c r="B34" t="inlineStr">
        <is>
          <t>8:22</t>
        </is>
      </c>
      <c r="C34" t="inlineStr">
        <is>
          <t>sources of factual information
versus just opinion.</t>
        </is>
      </c>
      <c r="D34">
        <f>HYPERLINK("https://www.youtube.com/watch?v=2Qc2ZEO5rjg&amp;t=502s", "Go to time")</f>
        <v/>
      </c>
    </row>
    <row r="35">
      <c r="A35">
        <f>HYPERLINK("https://www.youtube.com/watch?v=Jnnyiyte9NQ", "Video")</f>
        <v/>
      </c>
      <c r="B35" t="inlineStr">
        <is>
          <t>9:10</t>
        </is>
      </c>
      <c r="C35" t="inlineStr">
        <is>
          <t>like selfactualizing.</t>
        </is>
      </c>
      <c r="D35">
        <f>HYPERLINK("https://www.youtube.com/watch?v=Jnnyiyte9NQ&amp;t=550s", "Go to time")</f>
        <v/>
      </c>
    </row>
    <row r="36">
      <c r="A36">
        <f>HYPERLINK("https://www.youtube.com/watch?v=wzdG66VK75c", "Video")</f>
        <v/>
      </c>
      <c r="B36" t="inlineStr">
        <is>
          <t>110:15</t>
        </is>
      </c>
      <c r="C36" t="inlineStr">
        <is>
          <t>number two it is not actually factually</t>
        </is>
      </c>
      <c r="D36">
        <f>HYPERLINK("https://www.youtube.com/watch?v=wzdG66VK75c&amp;t=6615s", "Go to time")</f>
        <v/>
      </c>
    </row>
    <row r="37">
      <c r="A37">
        <f>HYPERLINK("https://www.youtube.com/watch?v=u5zmVCfCb7o", "Video")</f>
        <v/>
      </c>
      <c r="B37" t="inlineStr">
        <is>
          <t>1:45</t>
        </is>
      </c>
      <c r="C37" t="inlineStr">
        <is>
          <t>listen to music or factual programs?</t>
        </is>
      </c>
      <c r="D37">
        <f>HYPERLINK("https://www.youtube.com/watch?v=u5zmVCfCb7o&amp;t=105s", "Go to time")</f>
        <v/>
      </c>
    </row>
    <row r="38">
      <c r="A38">
        <f>HYPERLINK("https://www.youtube.com/watch?v=5_A5vjLgDec", "Video")</f>
        <v/>
      </c>
      <c r="B38" t="inlineStr">
        <is>
          <t>6:05</t>
        </is>
      </c>
      <c r="C38" t="inlineStr">
        <is>
          <t>talking about a fact a factual situation</t>
        </is>
      </c>
      <c r="D38">
        <f>HYPERLINK("https://www.youtube.com/watch?v=5_A5vjLgDec&amp;t=365s", "Go to time")</f>
        <v/>
      </c>
    </row>
    <row r="39">
      <c r="A39">
        <f>HYPERLINK("https://www.youtube.com/watch?v=nM2VA1jvFoc", "Video")</f>
        <v/>
      </c>
      <c r="B39" t="inlineStr">
        <is>
          <t>6:51</t>
        </is>
      </c>
      <c r="C39" t="inlineStr">
        <is>
          <t>process data and factual information</t>
        </is>
      </c>
      <c r="D39">
        <f>HYPERLINK("https://www.youtube.com/watch?v=nM2VA1jvFoc&amp;t=411s", "Go to time")</f>
        <v/>
      </c>
    </row>
    <row r="40">
      <c r="A40">
        <f>HYPERLINK("https://www.youtube.com/watch?v=nM2VA1jvFoc", "Video")</f>
        <v/>
      </c>
      <c r="B40" t="inlineStr">
        <is>
          <t>7:09</t>
        </is>
      </c>
      <c r="C40" t="inlineStr">
        <is>
          <t>and qualifications in a dry factual way</t>
        </is>
      </c>
      <c r="D40">
        <f>HYPERLINK("https://www.youtube.com/watch?v=nM2VA1jvFoc&amp;t=429s", "Go to time")</f>
        <v/>
      </c>
    </row>
    <row r="41">
      <c r="A41">
        <f>HYPERLINK("https://www.youtube.com/watch?v=qpolBC8o-0A", "Video")</f>
        <v/>
      </c>
      <c r="B41" t="inlineStr">
        <is>
          <t>6:12</t>
        </is>
      </c>
      <c r="C41" t="inlineStr">
        <is>
          <t>event factually secondly journaling can</t>
        </is>
      </c>
      <c r="D41">
        <f>HYPERLINK("https://www.youtube.com/watch?v=qpolBC8o-0A&amp;t=372s", "Go to time")</f>
        <v/>
      </c>
    </row>
    <row r="42">
      <c r="A42">
        <f>HYPERLINK("https://www.youtube.com/watch?v=p4stxGV14_E", "Video")</f>
        <v/>
      </c>
      <c r="B42" t="inlineStr">
        <is>
          <t>21:00</t>
        </is>
      </c>
      <c r="C42" t="inlineStr">
        <is>
          <t>in this movie you're telling a factual</t>
        </is>
      </c>
      <c r="D42">
        <f>HYPERLINK("https://www.youtube.com/watch?v=p4stxGV14_E&amp;t=1260s", "Go to time")</f>
        <v/>
      </c>
    </row>
    <row r="43">
      <c r="A43">
        <f>HYPERLINK("https://www.youtube.com/watch?v=LS3q0nStvKM", "Video")</f>
        <v/>
      </c>
      <c r="B43" t="inlineStr">
        <is>
          <t>1:33</t>
        </is>
      </c>
      <c r="C43" t="inlineStr">
        <is>
          <t>are presenting the absolute factual</t>
        </is>
      </c>
      <c r="D43">
        <f>HYPERLINK("https://www.youtube.com/watch?v=LS3q0nStvKM&amp;t=93s", "Go to time")</f>
        <v/>
      </c>
    </row>
    <row r="44">
      <c r="A44">
        <f>HYPERLINK("https://www.youtube.com/watch?v=xZTx_OIa89A", "Video")</f>
        <v/>
      </c>
      <c r="B44" t="inlineStr">
        <is>
          <t>0:04</t>
        </is>
      </c>
      <c r="C44" t="inlineStr">
        <is>
          <t>factual reality of our circumstances</t>
        </is>
      </c>
      <c r="D44">
        <f>HYPERLINK("https://www.youtube.com/watch?v=xZTx_OIa89A&amp;t=4s", "Go to time")</f>
        <v/>
      </c>
    </row>
    <row r="45">
      <c r="A45">
        <f>HYPERLINK("https://www.youtube.com/watch?v=99_X-YawmgI", "Video")</f>
        <v/>
      </c>
      <c r="B45" t="inlineStr">
        <is>
          <t>0:41</t>
        </is>
      </c>
      <c r="C45" t="inlineStr">
        <is>
          <t>Your factually ambivalent ex-wife is here.</t>
        </is>
      </c>
      <c r="D45">
        <f>HYPERLINK("https://www.youtube.com/watch?v=99_X-YawmgI&amp;t=41s", "Go to time")</f>
        <v/>
      </c>
    </row>
    <row r="46">
      <c r="A46">
        <f>HYPERLINK("https://www.youtube.com/watch?v=lIor2GRveXI", "Video")</f>
        <v/>
      </c>
      <c r="B46" t="inlineStr">
        <is>
          <t>2:30</t>
        </is>
      </c>
      <c r="C46" t="inlineStr">
        <is>
          <t>reasonable or factual you may have</t>
        </is>
      </c>
      <c r="D46">
        <f>HYPERLINK("https://www.youtube.com/watch?v=lIor2GRveXI&amp;t=150s", "Go to time")</f>
        <v/>
      </c>
    </row>
    <row r="47">
      <c r="A47">
        <f>HYPERLINK("https://www.youtube.com/watch?v=_uazvJZHuzM", "Video")</f>
        <v/>
      </c>
      <c r="B47" t="inlineStr">
        <is>
          <t>1:04</t>
        </is>
      </c>
      <c r="C47" t="inlineStr">
        <is>
          <t>than a factual or authoritative</t>
        </is>
      </c>
      <c r="D47">
        <f>HYPERLINK("https://www.youtube.com/watch?v=_uazvJZHuzM&amp;t=64s", "Go to time")</f>
        <v/>
      </c>
    </row>
    <row r="48">
      <c r="A48">
        <f>HYPERLINK("https://www.youtube.com/watch?v=caVBwUUZDj4", "Video")</f>
        <v/>
      </c>
      <c r="B48" t="inlineStr">
        <is>
          <t>3:05</t>
        </is>
      </c>
      <c r="C48" t="inlineStr">
        <is>
          <t>being too much by the book their factual</t>
        </is>
      </c>
      <c r="D48">
        <f>HYPERLINK("https://www.youtube.com/watch?v=caVBwUUZDj4&amp;t=185s", "Go to time")</f>
        <v/>
      </c>
    </row>
    <row r="49">
      <c r="A49">
        <f>HYPERLINK("https://www.youtube.com/watch?v=BzWD3YI79ZI", "Video")</f>
        <v/>
      </c>
      <c r="B49" t="inlineStr">
        <is>
          <t>0:26</t>
        </is>
      </c>
      <c r="C49" t="inlineStr">
        <is>
          <t>in affects factual</t>
        </is>
      </c>
      <c r="D49">
        <f>HYPERLINK("https://www.youtube.com/watch?v=BzWD3YI79ZI&amp;t=26s", "Go to time")</f>
        <v/>
      </c>
    </row>
    <row r="50">
      <c r="A50">
        <f>HYPERLINK("https://www.youtube.com/watch?v=GUpeDwiD64M", "Video")</f>
        <v/>
      </c>
      <c r="B50" t="inlineStr">
        <is>
          <t>16:30</t>
        </is>
      </c>
      <c r="C50" t="inlineStr">
        <is>
          <t>factual the Mothman Prophecies is or not
the 1975 book and the movie did have one</t>
        </is>
      </c>
      <c r="D50">
        <f>HYPERLINK("https://www.youtube.com/watch?v=GUpeDwiD64M&amp;t=990s", "Go to time")</f>
        <v/>
      </c>
    </row>
    <row r="51">
      <c r="A51">
        <f>HYPERLINK("https://www.youtube.com/watch?v=_C60yX5TD94", "Video")</f>
        <v/>
      </c>
      <c r="B51" t="inlineStr">
        <is>
          <t>5:54</t>
        </is>
      </c>
      <c r="C51" t="inlineStr">
        <is>
          <t>is a Survivor from a true factual</t>
        </is>
      </c>
      <c r="D51">
        <f>HYPERLINK("https://www.youtube.com/watch?v=_C60yX5TD94&amp;t=354s", "Go to time")</f>
        <v/>
      </c>
    </row>
    <row r="52">
      <c r="A52">
        <f>HYPERLINK("https://www.youtube.com/watch?v=BWujqP8Ycfs", "Video")</f>
        <v/>
      </c>
      <c r="B52" t="inlineStr">
        <is>
          <t>4:17</t>
        </is>
      </c>
      <c r="C52" t="inlineStr">
        <is>
          <t>we have to show that you have a factual</t>
        </is>
      </c>
      <c r="D52">
        <f>HYPERLINK("https://www.youtube.com/watch?v=BWujqP8Ycfs&amp;t=257s", "Go to time")</f>
        <v/>
      </c>
    </row>
    <row r="53">
      <c r="A53">
        <f>HYPERLINK("https://www.youtube.com/watch?v=LZhzU8ruh8A", "Video")</f>
        <v/>
      </c>
      <c r="B53" t="inlineStr">
        <is>
          <t>5:01</t>
        </is>
      </c>
      <c r="C53" t="inlineStr">
        <is>
          <t>complaint that isn't factually correct</t>
        </is>
      </c>
      <c r="D53">
        <f>HYPERLINK("https://www.youtube.com/watch?v=LZhzU8ruh8A&amp;t=301s", "Go to time")</f>
        <v/>
      </c>
    </row>
    <row r="54">
      <c r="A54">
        <f>HYPERLINK("https://www.youtube.com/watch?v=LU1vDwlFqrE", "Video")</f>
        <v/>
      </c>
      <c r="B54" t="inlineStr">
        <is>
          <t>7:32</t>
        </is>
      </c>
      <c r="C54" t="inlineStr">
        <is>
          <t>about LS lit is factually accurate and</t>
        </is>
      </c>
      <c r="D54">
        <f>HYPERLINK("https://www.youtube.com/watch?v=LU1vDwlFqrE&amp;t=452s", "Go to time")</f>
        <v/>
      </c>
    </row>
    <row r="55">
      <c r="A55">
        <f>HYPERLINK("https://www.youtube.com/watch?v=I4e5VDRxN6k", "Video")</f>
        <v/>
      </c>
      <c r="B55" t="inlineStr">
        <is>
          <t>4:07</t>
        </is>
      </c>
      <c r="C55" t="inlineStr">
        <is>
          <t>was my boss that is factually correct</t>
        </is>
      </c>
      <c r="D55">
        <f>HYPERLINK("https://www.youtube.com/watch?v=I4e5VDRxN6k&amp;t=247s", "Go to time")</f>
        <v/>
      </c>
    </row>
    <row r="56">
      <c r="A56">
        <f>HYPERLINK("https://www.youtube.com/watch?v=Z7VMowyi7hY", "Video")</f>
        <v/>
      </c>
      <c r="B56" t="inlineStr">
        <is>
          <t>6:14</t>
        </is>
      </c>
      <c r="C56" t="inlineStr">
        <is>
          <t>complaint that isn't factually correct</t>
        </is>
      </c>
      <c r="D56">
        <f>HYPERLINK("https://www.youtube.com/watch?v=Z7VMowyi7hY&amp;t=374s", "Go to time")</f>
        <v/>
      </c>
    </row>
    <row r="57">
      <c r="A57">
        <f>HYPERLINK("https://www.youtube.com/watch?v=Jm0W1jPSgis", "Video")</f>
        <v/>
      </c>
      <c r="B57" t="inlineStr">
        <is>
          <t>5:55</t>
        </is>
      </c>
      <c r="C57" t="inlineStr">
        <is>
          <t>we have to show that you have a factual</t>
        </is>
      </c>
      <c r="D57">
        <f>HYPERLINK("https://www.youtube.com/watch?v=Jm0W1jPSgis&amp;t=355s", "Go to time")</f>
        <v/>
      </c>
    </row>
    <row r="58">
      <c r="A58">
        <f>HYPERLINK("https://www.youtube.com/watch?v=8cr81HTMs_w", "Video")</f>
        <v/>
      </c>
      <c r="B58" t="inlineStr">
        <is>
          <t>15:24</t>
        </is>
      </c>
      <c r="C58" t="inlineStr">
        <is>
          <t>we have to show that you have a factual</t>
        </is>
      </c>
      <c r="D58">
        <f>HYPERLINK("https://www.youtube.com/watch?v=8cr81HTMs_w&amp;t=924s", "Go to time")</f>
        <v/>
      </c>
    </row>
    <row r="59">
      <c r="A59">
        <f>HYPERLINK("https://www.youtube.com/watch?v=83Ukuz85iMg", "Video")</f>
        <v/>
      </c>
      <c r="B59" t="inlineStr">
        <is>
          <t>0:39</t>
        </is>
      </c>
      <c r="C59" t="inlineStr">
        <is>
          <t>with a factual report and we weren't</t>
        </is>
      </c>
      <c r="D59">
        <f>HYPERLINK("https://www.youtube.com/watch?v=83Ukuz85iMg&amp;t=39s", "Go to time")</f>
        <v/>
      </c>
    </row>
    <row r="60">
      <c r="A60">
        <f>HYPERLINK("https://www.youtube.com/watch?v=hIemR3V0cEM", "Video")</f>
        <v/>
      </c>
      <c r="B60" t="inlineStr">
        <is>
          <t>2:30</t>
        </is>
      </c>
      <c r="C60" t="inlineStr">
        <is>
          <t>real factual news oh oh my God yes look</t>
        </is>
      </c>
      <c r="D60">
        <f>HYPERLINK("https://www.youtube.com/watch?v=hIemR3V0cEM&amp;t=150s", "Go to time")</f>
        <v/>
      </c>
    </row>
    <row r="61">
      <c r="A61">
        <f>HYPERLINK("https://www.youtube.com/watch?v=uDTkG7Vh0L0", "Video")</f>
        <v/>
      </c>
      <c r="B61" t="inlineStr">
        <is>
          <t>3:12</t>
        </is>
      </c>
      <c r="C61" t="inlineStr">
        <is>
          <t>His statement was factually correct.</t>
        </is>
      </c>
      <c r="D61">
        <f>HYPERLINK("https://www.youtube.com/watch?v=uDTkG7Vh0L0&amp;t=192s", "Go to time")</f>
        <v/>
      </c>
    </row>
    <row r="62">
      <c r="A62">
        <f>HYPERLINK("https://www.youtube.com/watch?v=KjEMb5DIR2A", "Video")</f>
        <v/>
      </c>
      <c r="B62" t="inlineStr">
        <is>
          <t>1:19</t>
        </is>
      </c>
      <c r="C62" t="inlineStr">
        <is>
          <t>read it front to back was factual was</t>
        </is>
      </c>
      <c r="D62">
        <f>HYPERLINK("https://www.youtube.com/watch?v=KjEMb5DIR2A&amp;t=79s", "Go to time")</f>
        <v/>
      </c>
    </row>
    <row r="63">
      <c r="A63">
        <f>HYPERLINK("https://www.youtube.com/watch?v=71aysTMMNw4", "Video")</f>
        <v/>
      </c>
      <c r="B63" t="inlineStr">
        <is>
          <t>1:06</t>
        </is>
      </c>
      <c r="C63" t="inlineStr">
        <is>
          <t>isn't just about believing
that the other side is factually wrong.</t>
        </is>
      </c>
      <c r="D63">
        <f>HYPERLINK("https://www.youtube.com/watch?v=71aysTMMNw4&amp;t=66s", "Go to time")</f>
        <v/>
      </c>
    </row>
    <row r="64">
      <c r="A64">
        <f>HYPERLINK("https://www.youtube.com/watch?v=8NNazV_75B4", "Video")</f>
        <v/>
      </c>
      <c r="B64" t="inlineStr">
        <is>
          <t>5:13</t>
        </is>
      </c>
      <c r="C64" t="inlineStr">
        <is>
          <t>Delivery needs to be factual,</t>
        </is>
      </c>
      <c r="D64">
        <f>HYPERLINK("https://www.youtube.com/watch?v=8NNazV_75B4&amp;t=313s", "Go to time")</f>
        <v/>
      </c>
    </row>
    <row r="65">
      <c r="A65">
        <f>HYPERLINK("https://www.youtube.com/watch?v=8NNazV_75B4", "Video")</f>
        <v/>
      </c>
      <c r="B65" t="inlineStr">
        <is>
          <t>6:05</t>
        </is>
      </c>
      <c r="C65" t="inlineStr">
        <is>
          <t>Factual. We have the data to show
these are our concerns</t>
        </is>
      </c>
      <c r="D65">
        <f>HYPERLINK("https://www.youtube.com/watch?v=8NNazV_75B4&amp;t=365s", "Go to time")</f>
        <v/>
      </c>
    </row>
    <row r="66">
      <c r="A66">
        <f>HYPERLINK("https://www.youtube.com/watch?v=MSevAi_YarQ", "Video")</f>
        <v/>
      </c>
      <c r="B66" t="inlineStr">
        <is>
          <t>15:30</t>
        </is>
      </c>
      <c r="C66" t="inlineStr">
        <is>
          <t>It is precisely the exact factual
opposite of that, right?</t>
        </is>
      </c>
      <c r="D66">
        <f>HYPERLINK("https://www.youtube.com/watch?v=MSevAi_YarQ&amp;t=930s", "Go to time")</f>
        <v/>
      </c>
    </row>
    <row r="67">
      <c r="A67">
        <f>HYPERLINK("https://www.youtube.com/watch?v=WCmeOccXRq8", "Video")</f>
        <v/>
      </c>
      <c r="B67" t="inlineStr">
        <is>
          <t>5:19</t>
        </is>
      </c>
      <c r="C67" t="inlineStr">
        <is>
          <t>but studies have shown that it contains
fewer factual inaccuracies</t>
        </is>
      </c>
      <c r="D67">
        <f>HYPERLINK("https://www.youtube.com/watch?v=WCmeOccXRq8&amp;t=319s", "Go to time")</f>
        <v/>
      </c>
    </row>
    <row r="68">
      <c r="A68">
        <f>HYPERLINK("https://www.youtube.com/watch?v=Im_ghczQEPw", "Video")</f>
        <v/>
      </c>
      <c r="B68" t="inlineStr">
        <is>
          <t>11:31</t>
        </is>
      </c>
      <c r="C68" t="inlineStr">
        <is>
          <t>because they said, maybe
the counterfactual could have been,</t>
        </is>
      </c>
      <c r="D68">
        <f>HYPERLINK("https://www.youtube.com/watch?v=Im_ghczQEPw&amp;t=691s", "Go to time")</f>
        <v/>
      </c>
    </row>
    <row r="69">
      <c r="A69">
        <f>HYPERLINK("https://www.youtube.com/watch?v=BBHnLH98bNg", "Video")</f>
        <v/>
      </c>
      <c r="B69" t="inlineStr">
        <is>
          <t>34:54</t>
        </is>
      </c>
      <c r="C69" t="inlineStr">
        <is>
          <t>true you medically factual is there</t>
        </is>
      </c>
      <c r="D69">
        <f>HYPERLINK("https://www.youtube.com/watch?v=BBHnLH98bNg&amp;t=2094s", "Go to time")</f>
        <v/>
      </c>
    </row>
    <row r="70">
      <c r="A70">
        <f>HYPERLINK("https://www.youtube.com/watch?v=b28brIs1OmM", "Video")</f>
        <v/>
      </c>
      <c r="B70" t="inlineStr">
        <is>
          <t>4:32</t>
        </is>
      </c>
      <c r="C70" t="inlineStr">
        <is>
          <t>but what is it that I said or presented
that was not factual?"</t>
        </is>
      </c>
      <c r="D70">
        <f>HYPERLINK("https://www.youtube.com/watch?v=b28brIs1OmM&amp;t=272s", "Go to time")</f>
        <v/>
      </c>
    </row>
    <row r="71">
      <c r="A71">
        <f>HYPERLINK("https://www.youtube.com/watch?v=hBJo_qRDnw8", "Video")</f>
        <v/>
      </c>
      <c r="B71" t="inlineStr">
        <is>
          <t>27:12</t>
        </is>
      </c>
      <c r="C71" t="inlineStr">
        <is>
          <t>either factually or morally.</t>
        </is>
      </c>
      <c r="D71">
        <f>HYPERLINK("https://www.youtube.com/watch?v=hBJo_qRDnw8&amp;t=1632s", "Go to time")</f>
        <v/>
      </c>
    </row>
    <row r="72">
      <c r="A72">
        <f>HYPERLINK("https://www.youtube.com/watch?v=hBJo_qRDnw8", "Video")</f>
        <v/>
      </c>
      <c r="B72" t="inlineStr">
        <is>
          <t>27:37</t>
        </is>
      </c>
      <c r="C72" t="inlineStr">
        <is>
          <t>that the deniers had equal factual
or moral weight as the science.</t>
        </is>
      </c>
      <c r="D72">
        <f>HYPERLINK("https://www.youtube.com/watch?v=hBJo_qRDnw8&amp;t=1657s", "Go to time")</f>
        <v/>
      </c>
    </row>
    <row r="73">
      <c r="A73">
        <f>HYPERLINK("https://www.youtube.com/watch?v=PkGCtSkbnjQ", "Video")</f>
        <v/>
      </c>
      <c r="B73" t="inlineStr">
        <is>
          <t>2:30</t>
        </is>
      </c>
      <c r="C73" t="inlineStr">
        <is>
          <t>these are not factual
recreations of the past.</t>
        </is>
      </c>
      <c r="D73">
        <f>HYPERLINK("https://www.youtube.com/watch?v=PkGCtSkbnjQ&amp;t=150s", "Go to time")</f>
        <v/>
      </c>
    </row>
    <row r="74">
      <c r="A74">
        <f>HYPERLINK("https://www.youtube.com/watch?v=PkGCtSkbnjQ", "Video")</f>
        <v/>
      </c>
      <c r="B74" t="inlineStr">
        <is>
          <t>2:59</t>
        </is>
      </c>
      <c r="C74" t="inlineStr">
        <is>
          <t>It's not the factual
accuracy that moves us</t>
        </is>
      </c>
      <c r="D74">
        <f>HYPERLINK("https://www.youtube.com/watch?v=PkGCtSkbnjQ&amp;t=179s", "Go to time")</f>
        <v/>
      </c>
    </row>
    <row r="75">
      <c r="A75">
        <f>HYPERLINK("https://www.youtube.com/watch?v=IZ2N3tF4W_k", "Video")</f>
        <v/>
      </c>
      <c r="B75" t="inlineStr">
        <is>
          <t>6:02</t>
        </is>
      </c>
      <c r="C75" t="inlineStr">
        <is>
          <t>we make sure that the factual humor
spreads faster than rumor.</t>
        </is>
      </c>
      <c r="D75">
        <f>HYPERLINK("https://www.youtube.com/watch?v=IZ2N3tF4W_k&amp;t=362s", "Go to time")</f>
        <v/>
      </c>
    </row>
    <row r="76">
      <c r="A76">
        <f>HYPERLINK("https://www.youtube.com/watch?v=qQ-PUXPVlos", "Video")</f>
        <v/>
      </c>
      <c r="B76" t="inlineStr">
        <is>
          <t>12:41</t>
        </is>
      </c>
      <c r="C76" t="inlineStr">
        <is>
          <t>It could mean when you want
to get factual information,</t>
        </is>
      </c>
      <c r="D76">
        <f>HYPERLINK("https://www.youtube.com/watch?v=qQ-PUXPVlos&amp;t=761s", "Go to time")</f>
        <v/>
      </c>
    </row>
    <row r="77">
      <c r="A77">
        <f>HYPERLINK("https://www.youtube.com/watch?v=YY6LCOJbve8", "Video")</f>
        <v/>
      </c>
      <c r="B77" t="inlineStr">
        <is>
          <t>4:11</t>
        </is>
      </c>
      <c r="C77" t="inlineStr">
        <is>
          <t>We're in a world where the whole notion
of factuality is questioned,</t>
        </is>
      </c>
      <c r="D77">
        <f>HYPERLINK("https://www.youtube.com/watch?v=YY6LCOJbve8&amp;t=251s", "Go to time")</f>
        <v/>
      </c>
    </row>
    <row r="78">
      <c r="A78">
        <f>HYPERLINK("https://www.youtube.com/watch?v=BcgDvEdGEXg", "Video")</f>
        <v/>
      </c>
      <c r="B78" t="inlineStr">
        <is>
          <t>13:59</t>
        </is>
      </c>
      <c r="C78" t="inlineStr">
        <is>
          <t>as a factual indication that they
should be removed from the platform.</t>
        </is>
      </c>
      <c r="D78">
        <f>HYPERLINK("https://www.youtube.com/watch?v=BcgDvEdGEXg&amp;t=839s", "Go to time")</f>
        <v/>
      </c>
    </row>
    <row r="79">
      <c r="A79">
        <f>HYPERLINK("https://www.youtube.com/watch?v=iU1bhHeCkoU", "Video")</f>
        <v/>
      </c>
      <c r="B79" t="inlineStr">
        <is>
          <t>3:52</t>
        </is>
      </c>
      <c r="C79" t="inlineStr">
        <is>
          <t>not creating a forced moral equivalence
or a factual equivalence.</t>
        </is>
      </c>
      <c r="D79">
        <f>HYPERLINK("https://www.youtube.com/watch?v=iU1bhHeCkoU&amp;t=232s", "Go to time")</f>
        <v/>
      </c>
    </row>
    <row r="80">
      <c r="A80">
        <f>HYPERLINK("https://www.youtube.com/watch?v=dcwuBo4PvE0", "Video")</f>
        <v/>
      </c>
      <c r="B80" t="inlineStr">
        <is>
          <t>10:48</t>
        </is>
      </c>
      <c r="C80" t="inlineStr">
        <is>
          <t>It's been suggested that we've moved
to a postfactual society,</t>
        </is>
      </c>
      <c r="D80">
        <f>HYPERLINK("https://www.youtube.com/watch?v=dcwuBo4PvE0&amp;t=648s", "Go to time")</f>
        <v/>
      </c>
    </row>
    <row r="81">
      <c r="A81">
        <f>HYPERLINK("https://www.youtube.com/watch?v=KKNCiRWd_j0", "Video")</f>
        <v/>
      </c>
      <c r="B81" t="inlineStr">
        <is>
          <t>9:38</t>
        </is>
      </c>
      <c r="C81" t="inlineStr">
        <is>
          <t>and soon they'll be factually
accurate and reliable.</t>
        </is>
      </c>
      <c r="D81">
        <f>HYPERLINK("https://www.youtube.com/watch?v=KKNCiRWd_j0&amp;t=578s", "Go to time")</f>
        <v/>
      </c>
    </row>
    <row r="82">
      <c r="A82">
        <f>HYPERLINK("https://www.youtube.com/watch?v=Tq6_7XyCyyI", "Video")</f>
        <v/>
      </c>
      <c r="B82" t="inlineStr">
        <is>
          <t>10:41</t>
        </is>
      </c>
      <c r="C82" t="inlineStr">
        <is>
          <t>And it's a great picture,
but it is not factually correct.</t>
        </is>
      </c>
      <c r="D82">
        <f>HYPERLINK("https://www.youtube.com/watch?v=Tq6_7XyCyyI&amp;t=641s", "Go to time")</f>
        <v/>
      </c>
    </row>
    <row r="83">
      <c r="A83">
        <f>HYPERLINK("https://www.youtube.com/watch?v=H0-WkpmTPrM", "Video")</f>
        <v/>
      </c>
      <c r="B83" t="inlineStr">
        <is>
          <t>2:49</t>
        </is>
      </c>
      <c r="C83" t="inlineStr">
        <is>
          <t>and irrelevant but factual
sounding details in order to pad the lie.</t>
        </is>
      </c>
      <c r="D83">
        <f>HYPERLINK("https://www.youtube.com/watch?v=H0-WkpmTPrM&amp;t=169s", "Go to time")</f>
        <v/>
      </c>
    </row>
    <row r="84">
      <c r="A84">
        <f>HYPERLINK("https://www.youtube.com/watch?v=_3q5FlmH0HA", "Video")</f>
        <v/>
      </c>
      <c r="B84" t="inlineStr">
        <is>
          <t>1:17</t>
        </is>
      </c>
      <c r="C84" t="inlineStr">
        <is>
          <t>quality and factual accuracy number two</t>
        </is>
      </c>
      <c r="D84">
        <f>HYPERLINK("https://www.youtube.com/watch?v=_3q5FlmH0HA&amp;t=77s", "Go to time")</f>
        <v/>
      </c>
    </row>
    <row r="85">
      <c r="A85">
        <f>HYPERLINK("https://www.youtube.com/watch?v=3EOLtbqjQB0", "Video")</f>
        <v/>
      </c>
      <c r="B85" t="inlineStr">
        <is>
          <t>0:19</t>
        </is>
      </c>
      <c r="C85" t="inlineStr">
        <is>
          <t>that's contrafactual because um I'm not</t>
        </is>
      </c>
      <c r="D85">
        <f>HYPERLINK("https://www.youtube.com/watch?v=3EOLtbqjQB0&amp;t=19s", "Go to time")</f>
        <v/>
      </c>
    </row>
    <row r="86">
      <c r="A86">
        <f>HYPERLINK("https://www.youtube.com/watch?v=9HTYeyXqnQA", "Video")</f>
        <v/>
      </c>
      <c r="B86" t="inlineStr">
        <is>
          <t>2:13</t>
        </is>
      </c>
      <c r="C86" t="inlineStr">
        <is>
          <t>Blended both factual stuff about her and</t>
        </is>
      </c>
      <c r="D86">
        <f>HYPERLINK("https://www.youtube.com/watch?v=9HTYeyXqnQA&amp;t=133s", "Go to time")</f>
        <v/>
      </c>
    </row>
    <row r="87">
      <c r="A87">
        <f>HYPERLINK("https://www.youtube.com/watch?v=J9rMC33Kpo8", "Video")</f>
        <v/>
      </c>
      <c r="B87" t="inlineStr">
        <is>
          <t>1:42</t>
        </is>
      </c>
      <c r="C87" t="inlineStr">
        <is>
          <t>Bart is not alone in factual errors.</t>
        </is>
      </c>
      <c r="D87">
        <f>HYPERLINK("https://www.youtube.com/watch?v=J9rMC33Kpo8&amp;t=102s", "Go to time")</f>
        <v/>
      </c>
    </row>
    <row r="88">
      <c r="A88">
        <f>HYPERLINK("https://www.youtube.com/watch?v=R_4qmbnzX_c", "Video")</f>
        <v/>
      </c>
      <c r="B88" t="inlineStr">
        <is>
          <t>1:14</t>
        </is>
      </c>
      <c r="C88" t="inlineStr">
        <is>
          <t>factual questions like when is Mother's</t>
        </is>
      </c>
      <c r="D88">
        <f>HYPERLINK("https://www.youtube.com/watch?v=R_4qmbnzX_c&amp;t=74s", "Go to time")</f>
        <v/>
      </c>
    </row>
    <row r="89">
      <c r="A89">
        <f>HYPERLINK("https://www.youtube.com/watch?v=R_4qmbnzX_c", "Video")</f>
        <v/>
      </c>
      <c r="B89" t="inlineStr">
        <is>
          <t>4:19</t>
        </is>
      </c>
      <c r="C89" t="inlineStr">
        <is>
          <t>questions that have clear factual</t>
        </is>
      </c>
      <c r="D89">
        <f>HYPERLINK("https://www.youtube.com/watch?v=R_4qmbnzX_c&amp;t=259s", "Go to time")</f>
        <v/>
      </c>
    </row>
    <row r="90">
      <c r="A90">
        <f>HYPERLINK("https://www.youtube.com/watch?v=t7sNVRlr4CQ", "Video")</f>
        <v/>
      </c>
      <c r="B90" t="inlineStr">
        <is>
          <t>6:16</t>
        </is>
      </c>
      <c r="C90" t="inlineStr">
        <is>
          <t>if they are spreading factual falsehoods</t>
        </is>
      </c>
      <c r="D90">
        <f>HYPERLINK("https://www.youtube.com/watch?v=t7sNVRlr4CQ&amp;t=376s", "Go to time")</f>
        <v/>
      </c>
    </row>
    <row r="91">
      <c r="A91">
        <f>HYPERLINK("https://www.youtube.com/watch?v=byYlC2cagLw", "Video")</f>
        <v/>
      </c>
      <c r="B91" t="inlineStr">
        <is>
          <t>11:32</t>
        </is>
      </c>
      <c r="C91" t="inlineStr">
        <is>
          <t>to provide more factual answers or to get more factual outputs from the model.</t>
        </is>
      </c>
      <c r="D91">
        <f>HYPERLINK("https://www.youtube.com/watch?v=byYlC2cagLw&amp;t=692s", "Go to time")</f>
        <v/>
      </c>
    </row>
    <row r="92">
      <c r="A92">
        <f>HYPERLINK("https://www.youtube.com/watch?v=l01biyMZjEo", "Video")</f>
        <v/>
      </c>
      <c r="B92" t="inlineStr">
        <is>
          <t>2:44</t>
        </is>
      </c>
      <c r="C92" t="inlineStr">
        <is>
          <t>- [Joanna] There were
other factual inaccuracies</t>
        </is>
      </c>
      <c r="D92">
        <f>HYPERLINK("https://www.youtube.com/watch?v=l01biyMZjEo&amp;t=164s", "Go to time")</f>
        <v/>
      </c>
    </row>
    <row r="93">
      <c r="A93">
        <f>HYPERLINK("https://www.youtube.com/watch?v=gxa5jbi7cLw", "Video")</f>
        <v/>
      </c>
      <c r="B93" t="inlineStr">
        <is>
          <t>3:02</t>
        </is>
      </c>
      <c r="C93" t="inlineStr">
        <is>
          <t>factually Incorrect and that's what I</t>
        </is>
      </c>
      <c r="D93">
        <f>HYPERLINK("https://www.youtube.com/watch?v=gxa5jbi7cLw&amp;t=182s", "Go to time")</f>
        <v/>
      </c>
    </row>
    <row r="94">
      <c r="A94">
        <f>HYPERLINK("https://www.youtube.com/watch?v=gxa5jbi7cLw", "Video")</f>
        <v/>
      </c>
      <c r="B94" t="inlineStr">
        <is>
          <t>3:21</t>
        </is>
      </c>
      <c r="C94" t="inlineStr">
        <is>
          <t>factually Chuck Chuck Chuck Chuck Chuck</t>
        </is>
      </c>
      <c r="D94">
        <f>HYPERLINK("https://www.youtube.com/watch?v=gxa5jbi7cLw&amp;t=201s",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2025-05-21T03:20:40Z</dcterms:created>
  <dcterms:modified xsi:type="dcterms:W3CDTF">2025-05-21T03:20:40Z</dcterms:modified>
</cp:coreProperties>
</file>