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HYPERLINK("https://www.youtube.com/watch?v=gTIdl8acmxY", "Video")</f>
        <v/>
      </c>
      <c r="B2" t="inlineStr">
        <is>
          <t>3:52</t>
        </is>
      </c>
      <c r="C2" t="inlineStr">
        <is>
          <t>the food and pushes them up the back of</t>
        </is>
      </c>
      <c r="D2">
        <f>HYPERLINK("https://www.youtube.com/watch?v=gTIdl8acmxY&amp;t=232s", "Go to time")</f>
        <v/>
      </c>
    </row>
    <row r="3">
      <c r="A3">
        <f>HYPERLINK("https://www.youtube.com/watch?v=xGg39-m9kko", "Video")</f>
        <v/>
      </c>
      <c r="B3" t="inlineStr">
        <is>
          <t>2:15</t>
        </is>
      </c>
      <c r="C3" t="inlineStr">
        <is>
          <t>pushing back the Amazon forest so they</t>
        </is>
      </c>
      <c r="D3">
        <f>HYPERLINK("https://www.youtube.com/watch?v=xGg39-m9kko&amp;t=135s", "Go to time")</f>
        <v/>
      </c>
    </row>
    <row r="4">
      <c r="A4">
        <f>HYPERLINK("https://www.youtube.com/watch?v=SWJvaAv74ls", "Video")</f>
        <v/>
      </c>
      <c r="B4" t="inlineStr">
        <is>
          <t>2:04</t>
        </is>
      </c>
      <c r="C4" t="inlineStr">
        <is>
          <t>they also push back.</t>
        </is>
      </c>
      <c r="D4">
        <f>HYPERLINK("https://www.youtube.com/watch?v=SWJvaAv74ls&amp;t=124s", "Go to time")</f>
        <v/>
      </c>
    </row>
    <row r="5">
      <c r="A5">
        <f>HYPERLINK("https://www.youtube.com/watch?v=MqYh1NNDVWo", "Video")</f>
        <v/>
      </c>
      <c r="B5" t="inlineStr">
        <is>
          <t>12:34</t>
        </is>
      </c>
      <c r="C5" t="inlineStr">
        <is>
          <t>sort of uh uh this push back that we</t>
        </is>
      </c>
      <c r="D5">
        <f>HYPERLINK("https://www.youtube.com/watch?v=MqYh1NNDVWo&amp;t=754s", "Go to time")</f>
        <v/>
      </c>
    </row>
    <row r="6">
      <c r="A6">
        <f>HYPERLINK("https://www.youtube.com/watch?v=yfLOtaL0KEc", "Video")</f>
        <v/>
      </c>
      <c r="B6" t="inlineStr">
        <is>
          <t>15:39</t>
        </is>
      </c>
      <c r="C6" t="inlineStr">
        <is>
          <t>That is part of the gift
that the pushback represents</t>
        </is>
      </c>
      <c r="D6">
        <f>HYPERLINK("https://www.youtube.com/watch?v=yfLOtaL0KEc&amp;t=939s", "Go to time")</f>
        <v/>
      </c>
    </row>
    <row r="7">
      <c r="A7">
        <f>HYPERLINK("https://www.youtube.com/watch?v=NY6rsYRhtNc", "Video")</f>
        <v/>
      </c>
      <c r="B7" t="inlineStr">
        <is>
          <t>0:14</t>
        </is>
      </c>
      <c r="C7" t="inlineStr">
        <is>
          <t>which means we push back short-termism.</t>
        </is>
      </c>
      <c r="D7">
        <f>HYPERLINK("https://www.youtube.com/watch?v=NY6rsYRhtNc&amp;t=14s", "Go to time")</f>
        <v/>
      </c>
    </row>
    <row r="8">
      <c r="A8">
        <f>HYPERLINK("https://www.youtube.com/watch?v=NY6rsYRhtNc", "Video")</f>
        <v/>
      </c>
      <c r="B8" t="inlineStr">
        <is>
          <t>0:29</t>
        </is>
      </c>
      <c r="C8" t="inlineStr">
        <is>
          <t>but it also pushes back the despair</t>
        </is>
      </c>
      <c r="D8">
        <f>HYPERLINK("https://www.youtube.com/watch?v=NY6rsYRhtNc&amp;t=29s", "Go to time")</f>
        <v/>
      </c>
    </row>
    <row r="9">
      <c r="A9">
        <f>HYPERLINK("https://www.youtube.com/watch?v=tpPFdFdfxxM", "Video")</f>
        <v/>
      </c>
      <c r="B9" t="inlineStr">
        <is>
          <t>23:21</t>
        </is>
      </c>
      <c r="C9" t="inlineStr">
        <is>
          <t>and push them back from
the border in accordance</t>
        </is>
      </c>
      <c r="D9">
        <f>HYPERLINK("https://www.youtube.com/watch?v=tpPFdFdfxxM&amp;t=1401s", "Go to time")</f>
        <v/>
      </c>
    </row>
    <row r="10">
      <c r="A10">
        <f>HYPERLINK("https://www.youtube.com/watch?v=3W8eKwwm9wI", "Video")</f>
        <v/>
      </c>
      <c r="B10" t="inlineStr">
        <is>
          <t>7:26</t>
        </is>
      </c>
      <c r="C10" t="inlineStr">
        <is>
          <t>uh push back on the base uh and we also</t>
        </is>
      </c>
      <c r="D10">
        <f>HYPERLINK("https://www.youtube.com/watch?v=3W8eKwwm9wI&amp;t=446s", "Go to time")</f>
        <v/>
      </c>
    </row>
    <row r="11">
      <c r="A11">
        <f>HYPERLINK("https://www.youtube.com/watch?v=RK30stYMJtk", "Video")</f>
        <v/>
      </c>
      <c r="B11" t="inlineStr">
        <is>
          <t>5:08</t>
        </is>
      </c>
      <c r="C11" t="inlineStr">
        <is>
          <t>bit and see if they push back and say</t>
        </is>
      </c>
      <c r="D11">
        <f>HYPERLINK("https://www.youtube.com/watch?v=RK30stYMJtk&amp;t=308s", "Go to time")</f>
        <v/>
      </c>
    </row>
    <row r="12">
      <c r="A12">
        <f>HYPERLINK("https://www.youtube.com/watch?v=4eIDBV4Mpek", "Video")</f>
        <v/>
      </c>
      <c r="B12" t="inlineStr">
        <is>
          <t>4:38</t>
        </is>
      </c>
      <c r="C12" t="inlineStr">
        <is>
          <t>- I've heard lots of people push back</t>
        </is>
      </c>
      <c r="D12">
        <f>HYPERLINK("https://www.youtube.com/watch?v=4eIDBV4Mpek&amp;t=278s", "Go to time")</f>
        <v/>
      </c>
    </row>
    <row r="13">
      <c r="A13">
        <f>HYPERLINK("https://www.youtube.com/watch?v=OZ8yElzryAo", "Video")</f>
        <v/>
      </c>
      <c r="B13" t="inlineStr">
        <is>
          <t>3:20</t>
        </is>
      </c>
      <c r="C13" t="inlineStr">
        <is>
          <t>be willing to push back and actually on</t>
        </is>
      </c>
      <c r="D13">
        <f>HYPERLINK("https://www.youtube.com/watch?v=OZ8yElzryAo&amp;t=200s", "Go to time")</f>
        <v/>
      </c>
    </row>
    <row r="14">
      <c r="A14">
        <f>HYPERLINK("https://www.youtube.com/watch?v=V-lLwQ_F8ko", "Video")</f>
        <v/>
      </c>
      <c r="B14" t="inlineStr">
        <is>
          <t>3:47</t>
        </is>
      </c>
      <c r="C14" t="inlineStr">
        <is>
          <t>unless we can push it back.</t>
        </is>
      </c>
      <c r="D14">
        <f>HYPERLINK("https://www.youtube.com/watch?v=V-lLwQ_F8ko&amp;t=227s", "Go to time")</f>
        <v/>
      </c>
    </row>
    <row r="15">
      <c r="A15">
        <f>HYPERLINK("https://www.youtube.com/watch?v=pNazQV7YxcQ", "Video")</f>
        <v/>
      </c>
      <c r="B15" t="inlineStr">
        <is>
          <t>22:54</t>
        </is>
      </c>
      <c r="C15" t="inlineStr">
        <is>
          <t>know you can push back at me and I love</t>
        </is>
      </c>
      <c r="D15">
        <f>HYPERLINK("https://www.youtube.com/watch?v=pNazQV7YxcQ&amp;t=1374s", "Go to time")</f>
        <v/>
      </c>
    </row>
    <row r="16">
      <c r="A16">
        <f>HYPERLINK("https://www.youtube.com/watch?v=pNazQV7YxcQ", "Video")</f>
        <v/>
      </c>
      <c r="B16" t="inlineStr">
        <is>
          <t>22:56</t>
        </is>
      </c>
      <c r="C16" t="inlineStr">
        <is>
          <t>that and I can hopefully push back at</t>
        </is>
      </c>
      <c r="D16">
        <f>HYPERLINK("https://www.youtube.com/watch?v=pNazQV7YxcQ&amp;t=1376s", "Go to time")</f>
        <v/>
      </c>
    </row>
    <row r="17">
      <c r="A17">
        <f>HYPERLINK("https://www.youtube.com/watch?v=PpyIZ4DGIK8", "Video")</f>
        <v/>
      </c>
      <c r="B17" t="inlineStr">
        <is>
          <t>2:54</t>
        </is>
      </c>
      <c r="C17" t="inlineStr">
        <is>
          <t>As a result, some of these
homeowners began to push back.</t>
        </is>
      </c>
      <c r="D17">
        <f>HYPERLINK("https://www.youtube.com/watch?v=PpyIZ4DGIK8&amp;t=174s", "Go to time")</f>
        <v/>
      </c>
    </row>
    <row r="18">
      <c r="A18">
        <f>HYPERLINK("https://www.youtube.com/watch?v=3YN3BhLlBQM", "Video")</f>
        <v/>
      </c>
      <c r="B18" t="inlineStr">
        <is>
          <t>2:50</t>
        </is>
      </c>
      <c r="C18" t="inlineStr">
        <is>
          <t>going to push back the people want to</t>
        </is>
      </c>
      <c r="D18">
        <f>HYPERLINK("https://www.youtube.com/watch?v=3YN3BhLlBQM&amp;t=170s", "Go to time")</f>
        <v/>
      </c>
    </row>
    <row r="19">
      <c r="A19">
        <f>HYPERLINK("https://www.youtube.com/watch?v=NoIQlliMC-Q", "Video")</f>
        <v/>
      </c>
      <c r="B19" t="inlineStr">
        <is>
          <t>77:44</t>
        </is>
      </c>
      <c r="C19" t="inlineStr">
        <is>
          <t>Many people sort of pushed back and said,</t>
        </is>
      </c>
      <c r="D19">
        <f>HYPERLINK("https://www.youtube.com/watch?v=NoIQlliMC-Q&amp;t=4664s", "Go to time")</f>
        <v/>
      </c>
    </row>
    <row r="20">
      <c r="A20">
        <f>HYPERLINK("https://www.youtube.com/watch?v=3352JfO2_DM", "Video")</f>
        <v/>
      </c>
      <c r="B20" t="inlineStr">
        <is>
          <t>0:42</t>
        </is>
      </c>
      <c r="C20" t="inlineStr">
        <is>
          <t>When we push people they don't necessarily
go, they often push back.</t>
        </is>
      </c>
      <c r="D20">
        <f>HYPERLINK("https://www.youtube.com/watch?v=3352JfO2_DM&amp;t=42s", "Go to time")</f>
        <v/>
      </c>
    </row>
    <row r="21">
      <c r="A21">
        <f>HYPERLINK("https://www.youtube.com/watch?v=3352JfO2_DM", "Video")</f>
        <v/>
      </c>
      <c r="B21" t="inlineStr">
        <is>
          <t>2:42</t>
        </is>
      </c>
      <c r="C21" t="inlineStr">
        <is>
          <t>The basic idea of reactants is when we push
people, they push back, they don't just go</t>
        </is>
      </c>
      <c r="D21">
        <f>HYPERLINK("https://www.youtube.com/watch?v=3352JfO2_DM&amp;t=162s", "Go to time")</f>
        <v/>
      </c>
    </row>
    <row r="22">
      <c r="A22">
        <f>HYPERLINK("https://www.youtube.com/watch?v=3352JfO2_DM", "Video")</f>
        <v/>
      </c>
      <c r="B22" t="inlineStr">
        <is>
          <t>2:47</t>
        </is>
      </c>
      <c r="C22" t="inlineStr">
        <is>
          <t>along with what we want them to do, they push
back.</t>
        </is>
      </c>
      <c r="D22">
        <f>HYPERLINK("https://www.youtube.com/watch?v=3352JfO2_DM&amp;t=167s", "Go to time")</f>
        <v/>
      </c>
    </row>
    <row r="23">
      <c r="A23">
        <f>HYPERLINK("https://www.youtube.com/watch?v=y_aK_njciZc", "Video")</f>
        <v/>
      </c>
      <c r="B23" t="inlineStr">
        <is>
          <t>1:46</t>
        </is>
      </c>
      <c r="C23" t="inlineStr">
        <is>
          <t>else that we have to push the circle of moral
concern backwards because I certainly think</t>
        </is>
      </c>
      <c r="D23">
        <f>HYPERLINK("https://www.youtube.com/watch?v=y_aK_njciZc&amp;t=106s", "Go to time")</f>
        <v/>
      </c>
    </row>
    <row r="24">
      <c r="A24">
        <f>HYPERLINK("https://www.youtube.com/watch?v=KTYACQh6C1w", "Video")</f>
        <v/>
      </c>
      <c r="B24" t="inlineStr">
        <is>
          <t>1:39</t>
        </is>
      </c>
      <c r="C24" t="inlineStr">
        <is>
          <t>I really wanted to push
back against this narrative</t>
        </is>
      </c>
      <c r="D24">
        <f>HYPERLINK("https://www.youtube.com/watch?v=KTYACQh6C1w&amp;t=99s", "Go to time")</f>
        <v/>
      </c>
    </row>
    <row r="25">
      <c r="A25">
        <f>HYPERLINK("https://www.youtube.com/watch?v=KTYACQh6C1w", "Video")</f>
        <v/>
      </c>
      <c r="B25" t="inlineStr">
        <is>
          <t>3:32</t>
        </is>
      </c>
      <c r="C25" t="inlineStr">
        <is>
          <t>Supreme Court Justice, faced
a huge amount of pushback,</t>
        </is>
      </c>
      <c r="D25">
        <f>HYPERLINK("https://www.youtube.com/watch?v=KTYACQh6C1w&amp;t=212s", "Go to time")</f>
        <v/>
      </c>
    </row>
    <row r="26">
      <c r="A26">
        <f>HYPERLINK("https://www.youtube.com/watch?v=KTYACQh6C1w", "Video")</f>
        <v/>
      </c>
      <c r="B26" t="inlineStr">
        <is>
          <t>5:49</t>
        </is>
      </c>
      <c r="C26" t="inlineStr">
        <is>
          <t>to really push back against this idea</t>
        </is>
      </c>
      <c r="D26">
        <f>HYPERLINK("https://www.youtube.com/watch?v=KTYACQh6C1w&amp;t=349s", "Go to time")</f>
        <v/>
      </c>
    </row>
    <row r="27">
      <c r="A27">
        <f>HYPERLINK("https://www.youtube.com/watch?v=hjDcuWTu5qs", "Video")</f>
        <v/>
      </c>
      <c r="B27" t="inlineStr">
        <is>
          <t>14:04</t>
        </is>
      </c>
      <c r="C27" t="inlineStr">
        <is>
          <t>just a strong sociological push back against
that.</t>
        </is>
      </c>
      <c r="D27">
        <f>HYPERLINK("https://www.youtube.com/watch?v=hjDcuWTu5qs&amp;t=844s", "Go to time")</f>
        <v/>
      </c>
    </row>
    <row r="28">
      <c r="A28">
        <f>HYPERLINK("https://www.youtube.com/watch?v=NIiWn2Nb50g", "Video")</f>
        <v/>
      </c>
      <c r="B28" t="inlineStr">
        <is>
          <t>4:21</t>
        </is>
      </c>
      <c r="C28" t="inlineStr">
        <is>
          <t>can push back I think we need to be</t>
        </is>
      </c>
      <c r="D28">
        <f>HYPERLINK("https://www.youtube.com/watch?v=NIiWn2Nb50g&amp;t=261s", "Go to time")</f>
        <v/>
      </c>
    </row>
    <row r="29">
      <c r="A29">
        <f>HYPERLINK("https://www.youtube.com/watch?v=GHKyDYtKGEg", "Video")</f>
        <v/>
      </c>
      <c r="B29" t="inlineStr">
        <is>
          <t>4:17</t>
        </is>
      </c>
      <c r="C29" t="inlineStr">
        <is>
          <t>Is he gonna push back?</t>
        </is>
      </c>
      <c r="D29">
        <f>HYPERLINK("https://www.youtube.com/watch?v=GHKyDYtKGEg&amp;t=257s", "Go to time")</f>
        <v/>
      </c>
    </row>
    <row r="30">
      <c r="A30">
        <f>HYPERLINK("https://www.youtube.com/watch?v=GHKyDYtKGEg", "Video")</f>
        <v/>
      </c>
      <c r="B30" t="inlineStr">
        <is>
          <t>6:37</t>
        </is>
      </c>
      <c r="C30" t="inlineStr">
        <is>
          <t>but yet he didn't feel
comfortable pushing back.</t>
        </is>
      </c>
      <c r="D30">
        <f>HYPERLINK("https://www.youtube.com/watch?v=GHKyDYtKGEg&amp;t=397s", "Go to time")</f>
        <v/>
      </c>
    </row>
    <row r="31">
      <c r="A31">
        <f>HYPERLINK("https://www.youtube.com/watch?v=95lb-yqSbBc", "Video")</f>
        <v/>
      </c>
      <c r="B31" t="inlineStr">
        <is>
          <t>5:06</t>
        </is>
      </c>
      <c r="C31" t="inlineStr">
        <is>
          <t>too self- serving I I want to push back</t>
        </is>
      </c>
      <c r="D31">
        <f>HYPERLINK("https://www.youtube.com/watch?v=95lb-yqSbBc&amp;t=306s", "Go to time")</f>
        <v/>
      </c>
    </row>
    <row r="32">
      <c r="A32">
        <f>HYPERLINK("https://www.youtube.com/watch?v=ALn6Wa_9bHA", "Video")</f>
        <v/>
      </c>
      <c r="B32" t="inlineStr">
        <is>
          <t>1:11</t>
        </is>
      </c>
      <c r="C32" t="inlineStr">
        <is>
          <t>don't you know and they pushed back and</t>
        </is>
      </c>
      <c r="D32">
        <f>HYPERLINK("https://www.youtube.com/watch?v=ALn6Wa_9bHA&amp;t=71s", "Go to time")</f>
        <v/>
      </c>
    </row>
    <row r="33">
      <c r="A33">
        <f>HYPERLINK("https://www.youtube.com/watch?v=X6hO5qOBDx8", "Video")</f>
        <v/>
      </c>
      <c r="B33" t="inlineStr">
        <is>
          <t>32:40</t>
        </is>
      </c>
      <c r="C33" t="inlineStr">
        <is>
          <t>thing so I go back and push more and</t>
        </is>
      </c>
      <c r="D33">
        <f>HYPERLINK("https://www.youtube.com/watch?v=X6hO5qOBDx8&amp;t=1960s", "Go to time")</f>
        <v/>
      </c>
    </row>
    <row r="34">
      <c r="A34">
        <f>HYPERLINK("https://www.youtube.com/watch?v=gFt1ScZCnCk", "Video")</f>
        <v/>
      </c>
      <c r="B34" t="inlineStr">
        <is>
          <t>0:18</t>
        </is>
      </c>
      <c r="C34" t="inlineStr">
        <is>
          <t>was no push back from Boulder City</t>
        </is>
      </c>
      <c r="D34">
        <f>HYPERLINK("https://www.youtube.com/watch?v=gFt1ScZCnCk&amp;t=18s", "Go to time")</f>
        <v/>
      </c>
    </row>
    <row r="35">
      <c r="A35">
        <f>HYPERLINK("https://www.youtube.com/watch?v=Pgpoi6cf43o", "Video")</f>
        <v/>
      </c>
      <c r="B35" t="inlineStr">
        <is>
          <t>2:11</t>
        </is>
      </c>
      <c r="C35" t="inlineStr">
        <is>
          <t>thing so I go back and push more and</t>
        </is>
      </c>
      <c r="D35">
        <f>HYPERLINK("https://www.youtube.com/watch?v=Pgpoi6cf43o&amp;t=131s", "Go to time")</f>
        <v/>
      </c>
    </row>
    <row r="36">
      <c r="A36">
        <f>HYPERLINK("https://www.youtube.com/watch?v=R5PtnsOl-dw", "Video")</f>
        <v/>
      </c>
      <c r="B36" t="inlineStr">
        <is>
          <t>2:23</t>
        </is>
      </c>
      <c r="C36" t="inlineStr">
        <is>
          <t>gonna have to push it backwards</t>
        </is>
      </c>
      <c r="D36">
        <f>HYPERLINK("https://www.youtube.com/watch?v=R5PtnsOl-dw&amp;t=143s", "Go to time")</f>
        <v/>
      </c>
    </row>
    <row r="37">
      <c r="A37">
        <f>HYPERLINK("https://www.youtube.com/watch?v=NToNTG73JsQ", "Video")</f>
        <v/>
      </c>
      <c r="B37" t="inlineStr">
        <is>
          <t>8:00</t>
        </is>
      </c>
      <c r="C37" t="inlineStr">
        <is>
          <t>they often get pushback for that
that often works against them.</t>
        </is>
      </c>
      <c r="D37">
        <f>HYPERLINK("https://www.youtube.com/watch?v=NToNTG73JsQ&amp;t=480s", "Go to time")</f>
        <v/>
      </c>
    </row>
    <row r="38">
      <c r="A38">
        <f>HYPERLINK("https://www.youtube.com/watch?v=Cz3dV0TTSQc", "Video")</f>
        <v/>
      </c>
      <c r="B38" t="inlineStr">
        <is>
          <t>13:32</t>
        </is>
      </c>
      <c r="C38" t="inlineStr">
        <is>
          <t>So the harder you push,
the harder they push back.</t>
        </is>
      </c>
      <c r="D38">
        <f>HYPERLINK("https://www.youtube.com/watch?v=Cz3dV0TTSQc&amp;t=812s", "Go to time")</f>
        <v/>
      </c>
    </row>
    <row r="39">
      <c r="A39">
        <f>HYPERLINK("https://www.youtube.com/watch?v=58Lgm5i1pRE", "Video")</f>
        <v/>
      </c>
      <c r="B39" t="inlineStr">
        <is>
          <t>25:44</t>
        </is>
      </c>
      <c r="C39" t="inlineStr">
        <is>
          <t>so i want to push the question back</t>
        </is>
      </c>
      <c r="D39">
        <f>HYPERLINK("https://www.youtube.com/watch?v=58Lgm5i1pRE&amp;t=1544s", "Go to time")</f>
        <v/>
      </c>
    </row>
    <row r="40">
      <c r="A40">
        <f>HYPERLINK("https://www.youtube.com/watch?v=1XctnF7C74s", "Video")</f>
        <v/>
      </c>
      <c r="B40" t="inlineStr">
        <is>
          <t>4:04</t>
        </is>
      </c>
      <c r="C40" t="inlineStr">
        <is>
          <t>By pushing the
context back, we're</t>
        </is>
      </c>
      <c r="D40">
        <f>HYPERLINK("https://www.youtube.com/watch?v=1XctnF7C74s&amp;t=244s", "Go to time")</f>
        <v/>
      </c>
    </row>
    <row r="41">
      <c r="A41">
        <f>HYPERLINK("https://www.youtube.com/watch?v=Rk1y7Yahtic", "Video")</f>
        <v/>
      </c>
      <c r="B41" t="inlineStr">
        <is>
          <t>21:01</t>
        </is>
      </c>
      <c r="C41" t="inlineStr">
        <is>
          <t>much pushback i've gotten about that</t>
        </is>
      </c>
      <c r="D41">
        <f>HYPERLINK("https://www.youtube.com/watch?v=Rk1y7Yahtic&amp;t=1261s", "Go to time")</f>
        <v/>
      </c>
    </row>
    <row r="42">
      <c r="A42">
        <f>HYPERLINK("https://www.youtube.com/watch?v=1cBoiDwRyi8", "Video")</f>
        <v/>
      </c>
      <c r="B42" t="inlineStr">
        <is>
          <t>37:58</t>
        </is>
      </c>
      <c r="C42" t="inlineStr">
        <is>
          <t>and pushing back.</t>
        </is>
      </c>
      <c r="D42">
        <f>HYPERLINK("https://www.youtube.com/watch?v=1cBoiDwRyi8&amp;t=2278s", "Go to time")</f>
        <v/>
      </c>
    </row>
    <row r="43">
      <c r="A43">
        <f>HYPERLINK("https://www.youtube.com/watch?v=2Qc2ZEO5rjg", "Video")</f>
        <v/>
      </c>
      <c r="B43" t="inlineStr">
        <is>
          <t>22:32</t>
        </is>
      </c>
      <c r="C43" t="inlineStr">
        <is>
          <t>In other words,
how do we push back</t>
        </is>
      </c>
      <c r="D43">
        <f>HYPERLINK("https://www.youtube.com/watch?v=2Qc2ZEO5rjg&amp;t=1352s", "Go to time")</f>
        <v/>
      </c>
    </row>
    <row r="44">
      <c r="A44">
        <f>HYPERLINK("https://www.youtube.com/watch?v=FFzUt9xGEKE", "Video")</f>
        <v/>
      </c>
      <c r="B44" t="inlineStr">
        <is>
          <t>23:48</t>
        </is>
      </c>
      <c r="C44" t="inlineStr">
        <is>
          <t>there's always pushback.</t>
        </is>
      </c>
      <c r="D44">
        <f>HYPERLINK("https://www.youtube.com/watch?v=FFzUt9xGEKE&amp;t=1428s", "Go to time")</f>
        <v/>
      </c>
    </row>
    <row r="45">
      <c r="A45">
        <f>HYPERLINK("https://www.youtube.com/watch?v=3rn9srkAtbY", "Video")</f>
        <v/>
      </c>
      <c r="B45" t="inlineStr">
        <is>
          <t>13:56</t>
        </is>
      </c>
      <c r="C45" t="inlineStr">
        <is>
          <t>um I do think that the push to go back</t>
        </is>
      </c>
      <c r="D45">
        <f>HYPERLINK("https://www.youtube.com/watch?v=3rn9srkAtbY&amp;t=836s", "Go to time")</f>
        <v/>
      </c>
    </row>
    <row r="46">
      <c r="A46">
        <f>HYPERLINK("https://www.youtube.com/watch?v=5m4hzh5jFMw", "Video")</f>
        <v/>
      </c>
      <c r="B46" t="inlineStr">
        <is>
          <t>2:42</t>
        </is>
      </c>
      <c r="C46" t="inlineStr">
        <is>
          <t>they often push back, asking
a subtly but importantly</t>
        </is>
      </c>
      <c r="D46">
        <f>HYPERLINK("https://www.youtube.com/watch?v=5m4hzh5jFMw&amp;t=162s", "Go to time")</f>
        <v/>
      </c>
    </row>
    <row r="47">
      <c r="A47">
        <f>HYPERLINK("https://www.youtube.com/watch?v=5m4hzh5jFMw", "Video")</f>
        <v/>
      </c>
      <c r="B47" t="inlineStr">
        <is>
          <t>2:56</t>
        </is>
      </c>
      <c r="C47" t="inlineStr">
        <is>
          <t>to push back even when
the thing being suggested</t>
        </is>
      </c>
      <c r="D47">
        <f>HYPERLINK("https://www.youtube.com/watch?v=5m4hzh5jFMw&amp;t=176s", "Go to time")</f>
        <v/>
      </c>
    </row>
    <row r="48">
      <c r="A48">
        <f>HYPERLINK("https://www.youtube.com/watch?v=5m4hzh5jFMw", "Video")</f>
        <v/>
      </c>
      <c r="B48" t="inlineStr">
        <is>
          <t>5:07</t>
        </is>
      </c>
      <c r="C48" t="inlineStr">
        <is>
          <t>this instinct to push
back and say, no, I don't</t>
        </is>
      </c>
      <c r="D48">
        <f>HYPERLINK("https://www.youtube.com/watch?v=5m4hzh5jFMw&amp;t=307s", "Go to time")</f>
        <v/>
      </c>
    </row>
    <row r="49">
      <c r="A49">
        <f>HYPERLINK("https://www.youtube.com/watch?v=5m4hzh5jFMw", "Video")</f>
        <v/>
      </c>
      <c r="B49" t="inlineStr">
        <is>
          <t>11:43</t>
        </is>
      </c>
      <c r="C49" t="inlineStr">
        <is>
          <t>advocating for what you want,
they're going to push back.</t>
        </is>
      </c>
      <c r="D49">
        <f>HYPERLINK("https://www.youtube.com/watch?v=5m4hzh5jFMw&amp;t=703s", "Go to time")</f>
        <v/>
      </c>
    </row>
    <row r="50">
      <c r="A50">
        <f>HYPERLINK("https://www.youtube.com/watch?v=5m4hzh5jFMw", "Video")</f>
        <v/>
      </c>
      <c r="B50" t="inlineStr">
        <is>
          <t>22:22</t>
        </is>
      </c>
      <c r="C50" t="inlineStr">
        <is>
          <t>When you push people,
they push back.</t>
        </is>
      </c>
      <c r="D50">
        <f>HYPERLINK("https://www.youtube.com/watch?v=5m4hzh5jFMw&amp;t=1342s", "Go to time")</f>
        <v/>
      </c>
    </row>
    <row r="51">
      <c r="A51">
        <f>HYPERLINK("https://www.youtube.com/watch?v=w9AhH0xnb3M", "Video")</f>
        <v/>
      </c>
      <c r="B51" t="inlineStr">
        <is>
          <t>1:05</t>
        </is>
      </c>
      <c r="C51" t="inlineStr">
        <is>
          <t>It is so tempting to retaliate
or to push back or confront</t>
        </is>
      </c>
      <c r="D51">
        <f>HYPERLINK("https://www.youtube.com/watch?v=w9AhH0xnb3M&amp;t=65s", "Go to time")</f>
        <v/>
      </c>
    </row>
    <row r="52">
      <c r="A52">
        <f>HYPERLINK("https://www.youtube.com/watch?v=w9AhH0xnb3M", "Video")</f>
        <v/>
      </c>
      <c r="B52" t="inlineStr">
        <is>
          <t>7:01</t>
        </is>
      </c>
      <c r="C52" t="inlineStr">
        <is>
          <t>Don't retaliate or push back.</t>
        </is>
      </c>
      <c r="D52">
        <f>HYPERLINK("https://www.youtube.com/watch?v=w9AhH0xnb3M&amp;t=421s", "Go to time")</f>
        <v/>
      </c>
    </row>
    <row r="53">
      <c r="A53">
        <f>HYPERLINK("https://www.youtube.com/watch?v=MizKfYe-oko", "Video")</f>
        <v/>
      </c>
      <c r="B53" t="inlineStr">
        <is>
          <t>19:55</t>
        </is>
      </c>
      <c r="C53" t="inlineStr">
        <is>
          <t>ALISON BEARD: So I do want
to push back a little bit</t>
        </is>
      </c>
      <c r="D53">
        <f>HYPERLINK("https://www.youtube.com/watch?v=MizKfYe-oko&amp;t=1195s", "Go to time")</f>
        <v/>
      </c>
    </row>
    <row r="54">
      <c r="A54">
        <f>HYPERLINK("https://www.youtube.com/watch?v=FwiBF9Yv4Yc", "Video")</f>
        <v/>
      </c>
      <c r="B54" t="inlineStr">
        <is>
          <t>11:57</t>
        </is>
      </c>
      <c r="C54" t="inlineStr">
        <is>
          <t>pushes their chair back while sitting</t>
        </is>
      </c>
      <c r="D54">
        <f>HYPERLINK("https://www.youtube.com/watch?v=FwiBF9Yv4Yc&amp;t=717s", "Go to time")</f>
        <v/>
      </c>
    </row>
    <row r="55">
      <c r="A55">
        <f>HYPERLINK("https://www.youtube.com/watch?v=BwVdeqhLWYc", "Video")</f>
        <v/>
      </c>
      <c r="B55" t="inlineStr">
        <is>
          <t>7:18</t>
        </is>
      </c>
      <c r="C55" t="inlineStr">
        <is>
          <t>do use facts and logic to push back on ideas are 
unable to see how data and news is often corrupted</t>
        </is>
      </c>
      <c r="D55">
        <f>HYPERLINK("https://www.youtube.com/watch?v=BwVdeqhLWYc&amp;t=438s", "Go to time")</f>
        <v/>
      </c>
    </row>
    <row r="56">
      <c r="A56">
        <f>HYPERLINK("https://www.youtube.com/watch?v=BwVdeqhLWYc", "Video")</f>
        <v/>
      </c>
      <c r="B56" t="inlineStr">
        <is>
          <t>7:50</t>
        </is>
      </c>
      <c r="C56" t="inlineStr">
        <is>
          <t>close and share all of your planned moves with 
them to see what things they push back on so to</t>
        </is>
      </c>
      <c r="D56">
        <f>HYPERLINK("https://www.youtube.com/watch?v=BwVdeqhLWYc&amp;t=470s", "Go to time")</f>
        <v/>
      </c>
    </row>
    <row r="57">
      <c r="A57">
        <f>HYPERLINK("https://www.youtube.com/watch?v=p4stxGV14_E", "Video")</f>
        <v/>
      </c>
      <c r="B57" t="inlineStr">
        <is>
          <t>27:52</t>
        </is>
      </c>
      <c r="C57" t="inlineStr">
        <is>
          <t>would push back against a little bit</t>
        </is>
      </c>
      <c r="D57">
        <f>HYPERLINK("https://www.youtube.com/watch?v=p4stxGV14_E&amp;t=1672s", "Go to time")</f>
        <v/>
      </c>
    </row>
    <row r="58">
      <c r="A58">
        <f>HYPERLINK("https://www.youtube.com/watch?v=xgntISlmKkc", "Video")</f>
        <v/>
      </c>
      <c r="B58" t="inlineStr">
        <is>
          <t>0:24</t>
        </is>
      </c>
      <c r="C58" t="inlineStr">
        <is>
          <t>to get back at us I'm sorry if we pushed</t>
        </is>
      </c>
      <c r="D58">
        <f>HYPERLINK("https://www.youtube.com/watch?v=xgntISlmKkc&amp;t=24s", "Go to time")</f>
        <v/>
      </c>
    </row>
    <row r="59">
      <c r="A59">
        <f>HYPERLINK("https://www.youtube.com/watch?v=-ZRcWbNf6wg", "Video")</f>
        <v/>
      </c>
      <c r="B59" t="inlineStr">
        <is>
          <t>30:03</t>
        </is>
      </c>
      <c r="C59" t="inlineStr">
        <is>
          <t>push back to that was just a very safe</t>
        </is>
      </c>
      <c r="D59">
        <f>HYPERLINK("https://www.youtube.com/watch?v=-ZRcWbNf6wg&amp;t=1803s", "Go to time")</f>
        <v/>
      </c>
    </row>
    <row r="60">
      <c r="A60">
        <f>HYPERLINK("https://www.youtube.com/watch?v=-ZRcWbNf6wg", "Video")</f>
        <v/>
      </c>
      <c r="B60" t="inlineStr">
        <is>
          <t>30:23</t>
        </is>
      </c>
      <c r="C60" t="inlineStr">
        <is>
          <t>push back on that like that's the reason</t>
        </is>
      </c>
      <c r="D60">
        <f>HYPERLINK("https://www.youtube.com/watch?v=-ZRcWbNf6wg&amp;t=1823s", "Go to time")</f>
        <v/>
      </c>
    </row>
    <row r="61">
      <c r="A61">
        <f>HYPERLINK("https://www.youtube.com/watch?v=6nX6dIk6P8o", "Video")</f>
        <v/>
      </c>
      <c r="B61" t="inlineStr">
        <is>
          <t>1:19</t>
        </is>
      </c>
      <c r="C61" t="inlineStr">
        <is>
          <t>your hair looks so sexy push back Katy</t>
        </is>
      </c>
      <c r="D61">
        <f>HYPERLINK("https://www.youtube.com/watch?v=6nX6dIk6P8o&amp;t=79s", "Go to time")</f>
        <v/>
      </c>
    </row>
    <row r="62">
      <c r="A62">
        <f>HYPERLINK("https://www.youtube.com/watch?v=6nX6dIk6P8o", "Video")</f>
        <v/>
      </c>
      <c r="B62" t="inlineStr">
        <is>
          <t>1:22</t>
        </is>
      </c>
      <c r="C62" t="inlineStr">
        <is>
          <t>sexy push back Regina was dangling Aon</t>
        </is>
      </c>
      <c r="D62">
        <f>HYPERLINK("https://www.youtube.com/watch?v=6nX6dIk6P8o&amp;t=82s", "Go to time")</f>
        <v/>
      </c>
    </row>
    <row r="63">
      <c r="A63">
        <f>HYPERLINK("https://www.youtube.com/watch?v=BJzQ-Sppx8k", "Video")</f>
        <v/>
      </c>
      <c r="B63" t="inlineStr">
        <is>
          <t>2:06</t>
        </is>
      </c>
      <c r="C63" t="inlineStr">
        <is>
          <t>pushing there a blanket at the back of</t>
        </is>
      </c>
      <c r="D63">
        <f>HYPERLINK("https://www.youtube.com/watch?v=BJzQ-Sppx8k&amp;t=126s", "Go to time")</f>
        <v/>
      </c>
    </row>
    <row r="64">
      <c r="A64">
        <f>HYPERLINK("https://www.youtube.com/watch?v=zQO3q1lSZ4k", "Video")</f>
        <v/>
      </c>
      <c r="B64" t="inlineStr">
        <is>
          <t>4:41</t>
        </is>
      </c>
      <c r="C64" t="inlineStr">
        <is>
          <t>like Clark might have some pushback as</t>
        </is>
      </c>
      <c r="D64">
        <f>HYPERLINK("https://www.youtube.com/watch?v=zQO3q1lSZ4k&amp;t=281s", "Go to time")</f>
        <v/>
      </c>
    </row>
    <row r="65">
      <c r="A65">
        <f>HYPERLINK("https://www.youtube.com/watch?v=SM5VSiWsTds", "Video")</f>
        <v/>
      </c>
      <c r="B65" t="inlineStr">
        <is>
          <t>18:42</t>
        </is>
      </c>
      <c r="C65" t="inlineStr">
        <is>
          <t>christmas 1999 but got pushed back to</t>
        </is>
      </c>
      <c r="D65">
        <f>HYPERLINK("https://www.youtube.com/watch?v=SM5VSiWsTds&amp;t=1122s", "Go to time")</f>
        <v/>
      </c>
    </row>
    <row r="66">
      <c r="A66">
        <f>HYPERLINK("https://www.youtube.com/watch?v=S1qXnwq2CSQ", "Video")</f>
        <v/>
      </c>
      <c r="B66" t="inlineStr">
        <is>
          <t>28:10</t>
        </is>
      </c>
      <c r="C66" t="inlineStr">
        <is>
          <t>push back and say no is that we are now</t>
        </is>
      </c>
      <c r="D66">
        <f>HYPERLINK("https://www.youtube.com/watch?v=S1qXnwq2CSQ&amp;t=1690s", "Go to time")</f>
        <v/>
      </c>
    </row>
    <row r="67">
      <c r="A67">
        <f>HYPERLINK("https://www.youtube.com/watch?v=Wtt6ZsbRWtQ", "Video")</f>
        <v/>
      </c>
      <c r="B67" t="inlineStr">
        <is>
          <t>7:21</t>
        </is>
      </c>
      <c r="C67" t="inlineStr">
        <is>
          <t>received pushback from the studio based</t>
        </is>
      </c>
      <c r="D67">
        <f>HYPERLINK("https://www.youtube.com/watch?v=Wtt6ZsbRWtQ&amp;t=441s", "Go to time")</f>
        <v/>
      </c>
    </row>
    <row r="68">
      <c r="A68">
        <f>HYPERLINK("https://www.youtube.com/watch?v=z7_5LzATXNk", "Video")</f>
        <v/>
      </c>
      <c r="B68" t="inlineStr">
        <is>
          <t>3:35</t>
        </is>
      </c>
      <c r="C68" t="inlineStr">
        <is>
          <t>back push the seat back find a little</t>
        </is>
      </c>
      <c r="D68">
        <f>HYPERLINK("https://www.youtube.com/watch?v=z7_5LzATXNk&amp;t=215s", "Go to time")</f>
        <v/>
      </c>
    </row>
    <row r="69">
      <c r="A69">
        <f>HYPERLINK("https://www.youtube.com/watch?v=uvXfY3bgXQA", "Video")</f>
        <v/>
      </c>
      <c r="B69" t="inlineStr">
        <is>
          <t>28:08</t>
        </is>
      </c>
      <c r="C69" t="inlineStr">
        <is>
          <t>though too it's like and I pushed back a</t>
        </is>
      </c>
      <c r="D69">
        <f>HYPERLINK("https://www.youtube.com/watch?v=uvXfY3bgXQA&amp;t=1688s", "Go to time")</f>
        <v/>
      </c>
    </row>
    <row r="70">
      <c r="A70">
        <f>HYPERLINK("https://www.youtube.com/watch?v=6QNflNakJaw", "Video")</f>
        <v/>
      </c>
      <c r="B70" t="inlineStr">
        <is>
          <t>33:26</t>
        </is>
      </c>
      <c r="C70" t="inlineStr">
        <is>
          <t>like I pushed back on something like the</t>
        </is>
      </c>
      <c r="D70">
        <f>HYPERLINK("https://www.youtube.com/watch?v=6QNflNakJaw&amp;t=2006s", "Go to time")</f>
        <v/>
      </c>
    </row>
    <row r="71">
      <c r="A71">
        <f>HYPERLINK("https://www.youtube.com/watch?v=7npbH0xe7B8", "Video")</f>
        <v/>
      </c>
      <c r="B71" t="inlineStr">
        <is>
          <t>1:24</t>
        </is>
      </c>
      <c r="C71" t="inlineStr">
        <is>
          <t>she pushed me on my back 24 7 365 on my</t>
        </is>
      </c>
      <c r="D71">
        <f>HYPERLINK("https://www.youtube.com/watch?v=7npbH0xe7B8&amp;t=84s", "Go to time")</f>
        <v/>
      </c>
    </row>
    <row r="72">
      <c r="A72">
        <f>HYPERLINK("https://www.youtube.com/watch?v=vs0yby4YKr4", "Video")</f>
        <v/>
      </c>
      <c r="B72" t="inlineStr">
        <is>
          <t>3:32</t>
        </is>
      </c>
      <c r="C72" t="inlineStr">
        <is>
          <t>politics so did you get any pushback</t>
        </is>
      </c>
      <c r="D72">
        <f>HYPERLINK("https://www.youtube.com/watch?v=vs0yby4YKr4&amp;t=212s", "Go to time")</f>
        <v/>
      </c>
    </row>
    <row r="73">
      <c r="A73">
        <f>HYPERLINK("https://www.youtube.com/watch?v=vs0yby4YKr4", "Video")</f>
        <v/>
      </c>
      <c r="B73" t="inlineStr">
        <is>
          <t>3:43</t>
        </is>
      </c>
      <c r="C73" t="inlineStr">
        <is>
          <t>pushback from that did you feel at all</t>
        </is>
      </c>
      <c r="D73">
        <f>HYPERLINK("https://www.youtube.com/watch?v=vs0yby4YKr4&amp;t=223s", "Go to time")</f>
        <v/>
      </c>
    </row>
    <row r="74">
      <c r="A74">
        <f>HYPERLINK("https://www.youtube.com/watch?v=5OG2qklv_wY", "Video")</f>
        <v/>
      </c>
      <c r="B74" t="inlineStr">
        <is>
          <t>2:24</t>
        </is>
      </c>
      <c r="C74" t="inlineStr">
        <is>
          <t>Well, he can push that back.</t>
        </is>
      </c>
      <c r="D74">
        <f>HYPERLINK("https://www.youtube.com/watch?v=5OG2qklv_wY&amp;t=144s", "Go to time")</f>
        <v/>
      </c>
    </row>
    <row r="75">
      <c r="A75">
        <f>HYPERLINK("https://www.youtube.com/watch?v=5OG2qklv_wY", "Video")</f>
        <v/>
      </c>
      <c r="B75" t="inlineStr">
        <is>
          <t>2:26</t>
        </is>
      </c>
      <c r="C75" t="inlineStr">
        <is>
          <t>He can push that back.</t>
        </is>
      </c>
      <c r="D75">
        <f>HYPERLINK("https://www.youtube.com/watch?v=5OG2qklv_wY&amp;t=146s", "Go to time")</f>
        <v/>
      </c>
    </row>
    <row r="76">
      <c r="A76">
        <f>HYPERLINK("https://www.youtube.com/watch?v=apHadaxingc", "Video")</f>
        <v/>
      </c>
      <c r="B76" t="inlineStr">
        <is>
          <t>7:08</t>
        </is>
      </c>
      <c r="C76" t="inlineStr">
        <is>
          <t>stirrers to push back my cuticles</t>
        </is>
      </c>
      <c r="D76">
        <f>HYPERLINK("https://www.youtube.com/watch?v=apHadaxingc&amp;t=428s", "Go to time")</f>
        <v/>
      </c>
    </row>
    <row r="77">
      <c r="A77">
        <f>HYPERLINK("https://www.youtube.com/watch?v=gAkB9W3dgkw", "Video")</f>
        <v/>
      </c>
      <c r="B77" t="inlineStr">
        <is>
          <t>2:08</t>
        </is>
      </c>
      <c r="C77" t="inlineStr">
        <is>
          <t>rainwater's pushing me out and the back</t>
        </is>
      </c>
      <c r="D77">
        <f>HYPERLINK("https://www.youtube.com/watch?v=gAkB9W3dgkw&amp;t=128s", "Go to time")</f>
        <v/>
      </c>
    </row>
    <row r="78">
      <c r="A78">
        <f>HYPERLINK("https://www.youtube.com/watch?v=y4s1IxLWjTM", "Video")</f>
        <v/>
      </c>
      <c r="B78" t="inlineStr">
        <is>
          <t>5:39</t>
        </is>
      </c>
      <c r="C78" t="inlineStr">
        <is>
          <t>pushing us back to our addictions in</t>
        </is>
      </c>
      <c r="D78">
        <f>HYPERLINK("https://www.youtube.com/watch?v=y4s1IxLWjTM&amp;t=339s", "Go to time")</f>
        <v/>
      </c>
    </row>
    <row r="79">
      <c r="A79">
        <f>HYPERLINK("https://www.youtube.com/watch?v=08ASjs_qt70", "Video")</f>
        <v/>
      </c>
      <c r="B79" t="inlineStr">
        <is>
          <t>13:20</t>
        </is>
      </c>
      <c r="C79" t="inlineStr">
        <is>
          <t>Universal's monsters pushed
back against societal norms,</t>
        </is>
      </c>
      <c r="D79">
        <f>HYPERLINK("https://www.youtube.com/watch?v=08ASjs_qt70&amp;t=800s", "Go to time")</f>
        <v/>
      </c>
    </row>
    <row r="80">
      <c r="A80">
        <f>HYPERLINK("https://www.youtube.com/watch?v=lyU87_t6vKQ", "Video")</f>
        <v/>
      </c>
      <c r="B80" t="inlineStr">
        <is>
          <t>0:02</t>
        </is>
      </c>
      <c r="C80" t="inlineStr">
        <is>
          <t>damn it then tell him to push it back</t>
        </is>
      </c>
      <c r="D80">
        <f>HYPERLINK("https://www.youtube.com/watch?v=lyU87_t6vKQ&amp;t=2s", "Go to time")</f>
        <v/>
      </c>
    </row>
    <row r="81">
      <c r="A81">
        <f>HYPERLINK("https://www.youtube.com/watch?v=4lbF6MTRhTE", "Video")</f>
        <v/>
      </c>
      <c r="B81" t="inlineStr">
        <is>
          <t>1:03</t>
        </is>
      </c>
      <c r="C81" t="inlineStr">
        <is>
          <t>back were you in there I did push back</t>
        </is>
      </c>
      <c r="D81">
        <f>HYPERLINK("https://www.youtube.com/watch?v=4lbF6MTRhTE&amp;t=63s", "Go to time")</f>
        <v/>
      </c>
    </row>
    <row r="82">
      <c r="A82">
        <f>HYPERLINK("https://www.youtube.com/watch?v=4lbF6MTRhTE", "Video")</f>
        <v/>
      </c>
      <c r="B82" t="inlineStr">
        <is>
          <t>1:05</t>
        </is>
      </c>
      <c r="C82" t="inlineStr">
        <is>
          <t>when you push back you change people's</t>
        </is>
      </c>
      <c r="D82">
        <f>HYPERLINK("https://www.youtube.com/watch?v=4lbF6MTRhTE&amp;t=65s", "Go to time")</f>
        <v/>
      </c>
    </row>
    <row r="83">
      <c r="A83">
        <f>HYPERLINK("https://www.youtube.com/watch?v=p8JB8fUfVx8", "Video")</f>
        <v/>
      </c>
      <c r="B83" t="inlineStr">
        <is>
          <t>4:11</t>
        </is>
      </c>
      <c r="C83" t="inlineStr">
        <is>
          <t>saying we push the price back down to</t>
        </is>
      </c>
      <c r="D83">
        <f>HYPERLINK("https://www.youtube.com/watch?v=p8JB8fUfVx8&amp;t=251s", "Go to time")</f>
        <v/>
      </c>
    </row>
    <row r="84">
      <c r="A84">
        <f>HYPERLINK("https://www.youtube.com/watch?v=RP1U2yKZfX8", "Video")</f>
        <v/>
      </c>
      <c r="B84" t="inlineStr">
        <is>
          <t>0:20</t>
        </is>
      </c>
      <c r="C84" t="inlineStr">
        <is>
          <t>i can spot a ninth grade pushback from a</t>
        </is>
      </c>
      <c r="D84">
        <f>HYPERLINK("https://www.youtube.com/watch?v=RP1U2yKZfX8&amp;t=20s", "Go to time")</f>
        <v/>
      </c>
    </row>
    <row r="85">
      <c r="A85">
        <f>HYPERLINK("https://www.youtube.com/watch?v=3tG2VwWemL0", "Video")</f>
        <v/>
      </c>
      <c r="B85" t="inlineStr">
        <is>
          <t>1:56</t>
        </is>
      </c>
      <c r="C85" t="inlineStr">
        <is>
          <t>disagree with me i want you to push back</t>
        </is>
      </c>
      <c r="D85">
        <f>HYPERLINK("https://www.youtube.com/watch?v=3tG2VwWemL0&amp;t=116s", "Go to time")</f>
        <v/>
      </c>
    </row>
    <row r="86">
      <c r="A86">
        <f>HYPERLINK("https://www.youtube.com/watch?v=yNM2ePFggQg", "Video")</f>
        <v/>
      </c>
      <c r="B86" t="inlineStr">
        <is>
          <t>1:48</t>
        </is>
      </c>
      <c r="C86" t="inlineStr">
        <is>
          <t>a way to push back the execution</t>
        </is>
      </c>
      <c r="D86">
        <f>HYPERLINK("https://www.youtube.com/watch?v=yNM2ePFggQg&amp;t=108s", "Go to time")</f>
        <v/>
      </c>
    </row>
    <row r="87">
      <c r="A87">
        <f>HYPERLINK("https://www.youtube.com/watch?v=jmQWOPDqxWA", "Video")</f>
        <v/>
      </c>
      <c r="B87" t="inlineStr">
        <is>
          <t>6:04</t>
        </is>
      </c>
      <c r="C87" t="inlineStr">
        <is>
          <t>will start to push the death rate back up,</t>
        </is>
      </c>
      <c r="D87">
        <f>HYPERLINK("https://www.youtube.com/watch?v=jmQWOPDqxWA&amp;t=364s", "Go to time")</f>
        <v/>
      </c>
    </row>
    <row r="88">
      <c r="A88">
        <f>HYPERLINK("https://www.youtube.com/watch?v=ysblroPCgCw", "Video")</f>
        <v/>
      </c>
      <c r="B88" t="inlineStr">
        <is>
          <t>2:18</t>
        </is>
      </c>
      <c r="C88" t="inlineStr">
        <is>
          <t>that our networks can push us forward,
they can pull us back.</t>
        </is>
      </c>
      <c r="D88">
        <f>HYPERLINK("https://www.youtube.com/watch?v=ysblroPCgCw&amp;t=138s", "Go to time")</f>
        <v/>
      </c>
    </row>
    <row r="89">
      <c r="A89">
        <f>HYPERLINK("https://www.youtube.com/watch?v=EjNV6JwlV2s", "Video")</f>
        <v/>
      </c>
      <c r="B89" t="inlineStr">
        <is>
          <t>1:52</t>
        </is>
      </c>
      <c r="C89" t="inlineStr">
        <is>
          <t>So the points of pushback that I think
are interesting, and I want to be clear,</t>
        </is>
      </c>
      <c r="D89">
        <f>HYPERLINK("https://www.youtube.com/watch?v=EjNV6JwlV2s&amp;t=112s", "Go to time")</f>
        <v/>
      </c>
    </row>
    <row r="90">
      <c r="A90">
        <f>HYPERLINK("https://www.youtube.com/watch?v=EjNV6JwlV2s", "Video")</f>
        <v/>
      </c>
      <c r="B90" t="inlineStr">
        <is>
          <t>2:06</t>
        </is>
      </c>
      <c r="C90" t="inlineStr">
        <is>
          <t>I got pushback around Social Security
from Representatives, from seniors,</t>
        </is>
      </c>
      <c r="D90">
        <f>HYPERLINK("https://www.youtube.com/watch?v=EjNV6JwlV2s&amp;t=126s", "Go to time")</f>
        <v/>
      </c>
    </row>
    <row r="91">
      <c r="A91">
        <f>HYPERLINK("https://www.youtube.com/watch?v=EjNV6JwlV2s", "Video")</f>
        <v/>
      </c>
      <c r="B91" t="inlineStr">
        <is>
          <t>2:22</t>
        </is>
      </c>
      <c r="C91" t="inlineStr">
        <is>
          <t>I’ve got pushback for fat shaming.</t>
        </is>
      </c>
      <c r="D91">
        <f>HYPERLINK("https://www.youtube.com/watch?v=EjNV6JwlV2s&amp;t=142s", "Go to time")</f>
        <v/>
      </c>
    </row>
    <row r="92">
      <c r="A92">
        <f>HYPERLINK("https://www.youtube.com/watch?v=EjNV6JwlV2s", "Video")</f>
        <v/>
      </c>
      <c r="B92" t="inlineStr">
        <is>
          <t>2:27</t>
        </is>
      </c>
      <c r="C92" t="inlineStr">
        <is>
          <t>So I've gotten, you know,
points of pushback.</t>
        </is>
      </c>
      <c r="D92">
        <f>HYPERLINK("https://www.youtube.com/watch?v=EjNV6JwlV2s&amp;t=147s", "Go to time")</f>
        <v/>
      </c>
    </row>
    <row r="93">
      <c r="A93">
        <f>HYPERLINK("https://www.youtube.com/watch?v=EjNV6JwlV2s", "Video")</f>
        <v/>
      </c>
      <c r="B93" t="inlineStr">
        <is>
          <t>2:34</t>
        </is>
      </c>
      <c r="C93" t="inlineStr">
        <is>
          <t>you need to be subject to pushback.</t>
        </is>
      </c>
      <c r="D93">
        <f>HYPERLINK("https://www.youtube.com/watch?v=EjNV6JwlV2s&amp;t=154s", "Go to time")</f>
        <v/>
      </c>
    </row>
    <row r="94">
      <c r="A94">
        <f>HYPERLINK("https://www.youtube.com/watch?v=EjNV6JwlV2s", "Video")</f>
        <v/>
      </c>
      <c r="B94" t="inlineStr">
        <is>
          <t>3:35</t>
        </is>
      </c>
      <c r="C94" t="inlineStr">
        <is>
          <t>there are some people who've pushed back
on specific aspects of the talk.</t>
        </is>
      </c>
      <c r="D94">
        <f>HYPERLINK("https://www.youtube.com/watch?v=EjNV6JwlV2s&amp;t=215s", "Go to time")</f>
        <v/>
      </c>
    </row>
    <row r="95">
      <c r="A95">
        <f>HYPERLINK("https://www.youtube.com/watch?v=EjNV6JwlV2s", "Video")</f>
        <v/>
      </c>
      <c r="B95" t="inlineStr">
        <is>
          <t>9:46</t>
        </is>
      </c>
      <c r="C95" t="inlineStr">
        <is>
          <t>I understand why people have pushed back.</t>
        </is>
      </c>
      <c r="D95">
        <f>HYPERLINK("https://www.youtube.com/watch?v=EjNV6JwlV2s&amp;t=586s", "Go to time")</f>
        <v/>
      </c>
    </row>
    <row r="96">
      <c r="A96">
        <f>HYPERLINK("https://www.youtube.com/watch?v=EjNV6JwlV2s", "Video")</f>
        <v/>
      </c>
      <c r="B96" t="inlineStr">
        <is>
          <t>10:54</t>
        </is>
      </c>
      <c r="C96" t="inlineStr">
        <is>
          <t>the age should be pushed back to reflect
that people are working much longer.</t>
        </is>
      </c>
      <c r="D96">
        <f>HYPERLINK("https://www.youtube.com/watch?v=EjNV6JwlV2s&amp;t=654s", "Go to time")</f>
        <v/>
      </c>
    </row>
    <row r="97">
      <c r="A97">
        <f>HYPERLINK("https://www.youtube.com/watch?v=EjNV6JwlV2s", "Video")</f>
        <v/>
      </c>
      <c r="B97" t="inlineStr">
        <is>
          <t>17:49</t>
        </is>
      </c>
      <c r="C97" t="inlineStr">
        <is>
          <t>but I noticed that she pushed back</t>
        </is>
      </c>
      <c r="D97">
        <f>HYPERLINK("https://www.youtube.com/watch?v=EjNV6JwlV2s&amp;t=1069s", "Go to time")</f>
        <v/>
      </c>
    </row>
    <row r="98">
      <c r="A98">
        <f>HYPERLINK("https://www.youtube.com/watch?v=8woKcr7u-YQ", "Video")</f>
        <v/>
      </c>
      <c r="B98" t="inlineStr">
        <is>
          <t>2:14</t>
        </is>
      </c>
      <c r="C98" t="inlineStr">
        <is>
          <t>Maria dropped the mouse,
pushed back from the table, leaped up</t>
        </is>
      </c>
      <c r="D98">
        <f>HYPERLINK("https://www.youtube.com/watch?v=8woKcr7u-YQ&amp;t=134s", "Go to time")</f>
        <v/>
      </c>
    </row>
    <row r="99">
      <c r="A99">
        <f>HYPERLINK("https://www.youtube.com/watch?v=wXODvu8UfXc", "Video")</f>
        <v/>
      </c>
      <c r="B99" t="inlineStr">
        <is>
          <t>7:56</t>
        </is>
      </c>
      <c r="C99" t="inlineStr">
        <is>
          <t>And how we’ve pushed back
on political retribution,</t>
        </is>
      </c>
      <c r="D99">
        <f>HYPERLINK("https://www.youtube.com/watch?v=wXODvu8UfXc&amp;t=476s", "Go to time")</f>
        <v/>
      </c>
    </row>
    <row r="100">
      <c r="A100">
        <f>HYPERLINK("https://www.youtube.com/watch?v=wXODvu8UfXc", "Video")</f>
        <v/>
      </c>
      <c r="B100" t="inlineStr">
        <is>
          <t>8:32</t>
        </is>
      </c>
      <c r="C100" t="inlineStr">
        <is>
          <t>who are willing to push back
on threats to democracy.</t>
        </is>
      </c>
      <c r="D100">
        <f>HYPERLINK("https://www.youtube.com/watch?v=wXODvu8UfXc&amp;t=512s", "Go to time")</f>
        <v/>
      </c>
    </row>
    <row r="101">
      <c r="A101">
        <f>HYPERLINK("https://www.youtube.com/watch?v=MSevAi_YarQ", "Video")</f>
        <v/>
      </c>
      <c r="B101" t="inlineStr">
        <is>
          <t>15:58</t>
        </is>
      </c>
      <c r="C101" t="inlineStr">
        <is>
          <t>WPR: There are some people who may
push back on that, right,</t>
        </is>
      </c>
      <c r="D101">
        <f>HYPERLINK("https://www.youtube.com/watch?v=MSevAi_YarQ&amp;t=958s", "Go to time")</f>
        <v/>
      </c>
    </row>
    <row r="102">
      <c r="A102">
        <f>HYPERLINK("https://www.youtube.com/watch?v=CeUoS2T2hhc", "Video")</f>
        <v/>
      </c>
      <c r="B102" t="inlineStr">
        <is>
          <t>15:00</t>
        </is>
      </c>
      <c r="C102" t="inlineStr">
        <is>
          <t>And I've been having a lot of pushback
from a lot of Chinese community</t>
        </is>
      </c>
      <c r="D102">
        <f>HYPERLINK("https://www.youtube.com/watch?v=CeUoS2T2hhc&amp;t=900s", "Go to time")</f>
        <v/>
      </c>
    </row>
    <row r="103">
      <c r="A103">
        <f>HYPERLINK("https://www.youtube.com/watch?v=szt7f5NmE9E", "Video")</f>
        <v/>
      </c>
      <c r="B103" t="inlineStr">
        <is>
          <t>37:30</t>
        </is>
      </c>
      <c r="C103" t="inlineStr">
        <is>
          <t>CA: I'm going to push back on you
just for a minute,</t>
        </is>
      </c>
      <c r="D103">
        <f>HYPERLINK("https://www.youtube.com/watch?v=szt7f5NmE9E&amp;t=2250s", "Go to time")</f>
        <v/>
      </c>
    </row>
    <row r="104">
      <c r="A104">
        <f>HYPERLINK("https://www.youtube.com/watch?v=szt7f5NmE9E", "Video")</f>
        <v/>
      </c>
      <c r="B104" t="inlineStr">
        <is>
          <t>44:14</t>
        </is>
      </c>
      <c r="C104" t="inlineStr">
        <is>
          <t>CA: But I'd push back on that,</t>
        </is>
      </c>
      <c r="D104">
        <f>HYPERLINK("https://www.youtube.com/watch?v=szt7f5NmE9E&amp;t=2654s", "Go to time")</f>
        <v/>
      </c>
    </row>
    <row r="105">
      <c r="A105">
        <f>HYPERLINK("https://www.youtube.com/watch?v=I-B_Oa6_eNU", "Video")</f>
        <v/>
      </c>
      <c r="B105" t="inlineStr">
        <is>
          <t>25:26</t>
        </is>
      </c>
      <c r="C105" t="inlineStr">
        <is>
          <t>uh the sort of com push back in Silicon</t>
        </is>
      </c>
      <c r="D105">
        <f>HYPERLINK("https://www.youtube.com/watch?v=I-B_Oa6_eNU&amp;t=1526s", "Go to time")</f>
        <v/>
      </c>
    </row>
    <row r="106">
      <c r="A106">
        <f>HYPERLINK("https://www.youtube.com/watch?v=Cz9w0sx-_rs", "Video")</f>
        <v/>
      </c>
      <c r="B106" t="inlineStr">
        <is>
          <t>6:50</t>
        </is>
      </c>
      <c r="C106" t="inlineStr">
        <is>
          <t>is now being pushed back
into the Earth’s mantle.</t>
        </is>
      </c>
      <c r="D106">
        <f>HYPERLINK("https://www.youtube.com/watch?v=Cz9w0sx-_rs&amp;t=410s", "Go to time")</f>
        <v/>
      </c>
    </row>
    <row r="107">
      <c r="A107">
        <f>HYPERLINK("https://www.youtube.com/watch?v=0-F3ufYQgNk", "Video")</f>
        <v/>
      </c>
      <c r="B107" t="inlineStr">
        <is>
          <t>45:55</t>
        </is>
      </c>
      <c r="C107" t="inlineStr">
        <is>
          <t>significant pushback against what Trump
is trying to accomplish at home.</t>
        </is>
      </c>
      <c r="D107">
        <f>HYPERLINK("https://www.youtube.com/watch?v=0-F3ufYQgNk&amp;t=2755s", "Go to time")</f>
        <v/>
      </c>
    </row>
    <row r="108">
      <c r="A108">
        <f>HYPERLINK("https://www.youtube.com/watch?v=hVclObff6fc", "Video")</f>
        <v/>
      </c>
      <c r="B108" t="inlineStr">
        <is>
          <t>5:57</t>
        </is>
      </c>
      <c r="C108" t="inlineStr">
        <is>
          <t>I know we can push back
that looming dystopia.</t>
        </is>
      </c>
      <c r="D108">
        <f>HYPERLINK("https://www.youtube.com/watch?v=hVclObff6fc&amp;t=357s", "Go to time")</f>
        <v/>
      </c>
    </row>
    <row r="109">
      <c r="A109">
        <f>HYPERLINK("https://www.youtube.com/watch?v=ABmRCdnVq3E", "Video")</f>
        <v/>
      </c>
      <c r="B109" t="inlineStr">
        <is>
          <t>2:17</t>
        </is>
      </c>
      <c r="C109" t="inlineStr">
        <is>
          <t>to push them back in time</t>
        </is>
      </c>
      <c r="D109">
        <f>HYPERLINK("https://www.youtube.com/watch?v=ABmRCdnVq3E&amp;t=137s", "Go to time")</f>
        <v/>
      </c>
    </row>
    <row r="110">
      <c r="A110">
        <f>HYPERLINK("https://www.youtube.com/watch?v=ABmRCdnVq3E", "Video")</f>
        <v/>
      </c>
      <c r="B110" t="inlineStr">
        <is>
          <t>2:47</t>
        </is>
      </c>
      <c r="C110" t="inlineStr">
        <is>
          <t>and then push it back in time
to turn them into stem cells</t>
        </is>
      </c>
      <c r="D110">
        <f>HYPERLINK("https://www.youtube.com/watch?v=ABmRCdnVq3E&amp;t=167s", "Go to time")</f>
        <v/>
      </c>
    </row>
    <row r="111">
      <c r="A111">
        <f>HYPERLINK("https://www.youtube.com/watch?v=ABmRCdnVq3E", "Video")</f>
        <v/>
      </c>
      <c r="B111" t="inlineStr">
        <is>
          <t>3:05</t>
        </is>
      </c>
      <c r="C111" t="inlineStr">
        <is>
          <t>and push them back in time</t>
        </is>
      </c>
      <c r="D111">
        <f>HYPERLINK("https://www.youtube.com/watch?v=ABmRCdnVq3E&amp;t=185s", "Go to time")</f>
        <v/>
      </c>
    </row>
    <row r="112">
      <c r="A112">
        <f>HYPERLINK("https://www.youtube.com/watch?v=-k0p-DYYZKU", "Video")</f>
        <v/>
      </c>
      <c r="B112" t="inlineStr">
        <is>
          <t>2:45</t>
        </is>
      </c>
      <c r="C112" t="inlineStr">
        <is>
          <t>and my ex, he pushes me
back into the hallway</t>
        </is>
      </c>
      <c r="D112">
        <f>HYPERLINK("https://www.youtube.com/watch?v=-k0p-DYYZKU&amp;t=165s", "Go to time")</f>
        <v/>
      </c>
    </row>
    <row r="113">
      <c r="A113">
        <f>HYPERLINK("https://www.youtube.com/watch?v=iMFJef3xnmg", "Video")</f>
        <v/>
      </c>
      <c r="B113" t="inlineStr">
        <is>
          <t>12:39</t>
        </is>
      </c>
      <c r="C113" t="inlineStr">
        <is>
          <t>when they thoughtfully push back
against our ideas</t>
        </is>
      </c>
      <c r="D113">
        <f>HYPERLINK("https://www.youtube.com/watch?v=iMFJef3xnmg&amp;t=759s", "Go to time")</f>
        <v/>
      </c>
    </row>
    <row r="114">
      <c r="A114">
        <f>HYPERLINK("https://www.youtube.com/watch?v=bGQijadRjXo", "Video")</f>
        <v/>
      </c>
      <c r="B114" t="inlineStr">
        <is>
          <t>12:32</t>
        </is>
      </c>
      <c r="C114" t="inlineStr">
        <is>
          <t>what better way to push back against that</t>
        </is>
      </c>
      <c r="D114">
        <f>HYPERLINK("https://www.youtube.com/watch?v=bGQijadRjXo&amp;t=752s", "Go to time")</f>
        <v/>
      </c>
    </row>
    <row r="115">
      <c r="A115">
        <f>HYPERLINK("https://www.youtube.com/watch?v=SNHUu7YkNjA", "Video")</f>
        <v/>
      </c>
      <c r="B115" t="inlineStr">
        <is>
          <t>25:27</t>
        </is>
      </c>
      <c r="C115" t="inlineStr">
        <is>
          <t>argument there a bit of a push back on</t>
        </is>
      </c>
      <c r="D115">
        <f>HYPERLINK("https://www.youtube.com/watch?v=SNHUu7YkNjA&amp;t=1527s", "Go to time")</f>
        <v/>
      </c>
    </row>
    <row r="116">
      <c r="A116">
        <f>HYPERLINK("https://www.youtube.com/watch?v=8IGZ_M0OOmA", "Video")</f>
        <v/>
      </c>
      <c r="B116" t="inlineStr">
        <is>
          <t>16:02</t>
        </is>
      </c>
      <c r="C116" t="inlineStr">
        <is>
          <t>and we need folks
in the industry to push back</t>
        </is>
      </c>
      <c r="D116">
        <f>HYPERLINK("https://www.youtube.com/watch?v=8IGZ_M0OOmA&amp;t=962s", "Go to time")</f>
        <v/>
      </c>
    </row>
    <row r="117">
      <c r="A117">
        <f>HYPERLINK("https://www.youtube.com/watch?v=ecGXP4G3Zs0", "Video")</f>
        <v/>
      </c>
      <c r="B117" t="inlineStr">
        <is>
          <t>2:37</t>
        </is>
      </c>
      <c r="C117" t="inlineStr">
        <is>
          <t>there is definitely pushback.</t>
        </is>
      </c>
      <c r="D117">
        <f>HYPERLINK("https://www.youtube.com/watch?v=ecGXP4G3Zs0&amp;t=157s", "Go to time")</f>
        <v/>
      </c>
    </row>
    <row r="118">
      <c r="A118">
        <f>HYPERLINK("https://www.youtube.com/watch?v=ORthzIOEf30", "Video")</f>
        <v/>
      </c>
      <c r="B118" t="inlineStr">
        <is>
          <t>6:29</t>
        </is>
      </c>
      <c r="C118" t="inlineStr">
        <is>
          <t>Pushing back further,
weeks to months before,</t>
        </is>
      </c>
      <c r="D118">
        <f>HYPERLINK("https://www.youtube.com/watch?v=ORthzIOEf30&amp;t=389s", "Go to time")</f>
        <v/>
      </c>
    </row>
    <row r="119">
      <c r="A119">
        <f>HYPERLINK("https://www.youtube.com/watch?v=ORthzIOEf30", "Video")</f>
        <v/>
      </c>
      <c r="B119" t="inlineStr">
        <is>
          <t>6:54</t>
        </is>
      </c>
      <c r="C119" t="inlineStr">
        <is>
          <t>But we push back even more, back years,</t>
        </is>
      </c>
      <c r="D119">
        <f>HYPERLINK("https://www.youtube.com/watch?v=ORthzIOEf30&amp;t=414s", "Go to time")</f>
        <v/>
      </c>
    </row>
    <row r="120">
      <c r="A120">
        <f>HYPERLINK("https://www.youtube.com/watch?v=ORthzIOEf30", "Video")</f>
        <v/>
      </c>
      <c r="B120" t="inlineStr">
        <is>
          <t>7:24</t>
        </is>
      </c>
      <c r="C120" t="inlineStr">
        <is>
          <t>But pushing back even further,</t>
        </is>
      </c>
      <c r="D120">
        <f>HYPERLINK("https://www.youtube.com/watch?v=ORthzIOEf30&amp;t=444s", "Go to time")</f>
        <v/>
      </c>
    </row>
    <row r="121">
      <c r="A121">
        <f>HYPERLINK("https://www.youtube.com/watch?v=ORthzIOEf30", "Video")</f>
        <v/>
      </c>
      <c r="B121" t="inlineStr">
        <is>
          <t>8:04</t>
        </is>
      </c>
      <c r="C121" t="inlineStr">
        <is>
          <t>But pushing even further back,</t>
        </is>
      </c>
      <c r="D121">
        <f>HYPERLINK("https://www.youtube.com/watch?v=ORthzIOEf30&amp;t=484s", "Go to time")</f>
        <v/>
      </c>
    </row>
    <row r="122">
      <c r="A122">
        <f>HYPERLINK("https://www.youtube.com/watch?v=ORthzIOEf30", "Video")</f>
        <v/>
      </c>
      <c r="B122" t="inlineStr">
        <is>
          <t>8:46</t>
        </is>
      </c>
      <c r="C122" t="inlineStr">
        <is>
          <t>Now, remarkably enough,
we've got to push even further back now,</t>
        </is>
      </c>
      <c r="D122">
        <f>HYPERLINK("https://www.youtube.com/watch?v=ORthzIOEf30&amp;t=526s", "Go to time")</f>
        <v/>
      </c>
    </row>
    <row r="123">
      <c r="A123">
        <f>HYPERLINK("https://www.youtube.com/watch?v=ORthzIOEf30", "Video")</f>
        <v/>
      </c>
      <c r="B123" t="inlineStr">
        <is>
          <t>9:19</t>
        </is>
      </c>
      <c r="C123" t="inlineStr">
        <is>
          <t>But we've got to push even further back,</t>
        </is>
      </c>
      <c r="D123">
        <f>HYPERLINK("https://www.youtube.com/watch?v=ORthzIOEf30&amp;t=559s", "Go to time")</f>
        <v/>
      </c>
    </row>
    <row r="124">
      <c r="A124">
        <f>HYPERLINK("https://www.youtube.com/watch?v=JrjjOGI6YB4", "Video")</f>
        <v/>
      </c>
      <c r="B124" t="inlineStr">
        <is>
          <t>12:07</t>
        </is>
      </c>
      <c r="C124" t="inlineStr">
        <is>
          <t>But I would like to actually
push back on that for a minute.</t>
        </is>
      </c>
      <c r="D124">
        <f>HYPERLINK("https://www.youtube.com/watch?v=JrjjOGI6YB4&amp;t=727s", "Go to time")</f>
        <v/>
      </c>
    </row>
    <row r="125">
      <c r="A125">
        <f>HYPERLINK("https://www.youtube.com/watch?v=hBJo_qRDnw8", "Video")</f>
        <v/>
      </c>
      <c r="B125" t="inlineStr">
        <is>
          <t>3:45</t>
        </is>
      </c>
      <c r="C125" t="inlineStr">
        <is>
          <t>head scarves were getting
more colorful and pushed further back.</t>
        </is>
      </c>
      <c r="D125">
        <f>HYPERLINK("https://www.youtube.com/watch?v=hBJo_qRDnw8&amp;t=225s", "Go to time")</f>
        <v/>
      </c>
    </row>
    <row r="126">
      <c r="A126">
        <f>HYPERLINK("https://www.youtube.com/watch?v=hBJo_qRDnw8", "Video")</f>
        <v/>
      </c>
      <c r="B126" t="inlineStr">
        <is>
          <t>21:39</t>
        </is>
      </c>
      <c r="C126" t="inlineStr">
        <is>
          <t>because not only are they
pushing him militarily back,</t>
        </is>
      </c>
      <c r="D126">
        <f>HYPERLINK("https://www.youtube.com/watch?v=hBJo_qRDnw8&amp;t=1299s", "Go to time")</f>
        <v/>
      </c>
    </row>
    <row r="127">
      <c r="A127">
        <f>HYPERLINK("https://www.youtube.com/watch?v=hBJo_qRDnw8", "Video")</f>
        <v/>
      </c>
      <c r="B127" t="inlineStr">
        <is>
          <t>22:46</t>
        </is>
      </c>
      <c r="C127" t="inlineStr">
        <is>
          <t>And by the way, we're pushing them back."</t>
        </is>
      </c>
      <c r="D127">
        <f>HYPERLINK("https://www.youtube.com/watch?v=hBJo_qRDnw8&amp;t=1366s", "Go to time")</f>
        <v/>
      </c>
    </row>
    <row r="128">
      <c r="A128">
        <f>HYPERLINK("https://www.youtube.com/watch?v=TLZ6W-Nqv1I", "Video")</f>
        <v/>
      </c>
      <c r="B128" t="inlineStr">
        <is>
          <t>13:30</t>
        </is>
      </c>
      <c r="C128" t="inlineStr">
        <is>
          <t>the common response
is to deny and push back,</t>
        </is>
      </c>
      <c r="D128">
        <f>HYPERLINK("https://www.youtube.com/watch?v=TLZ6W-Nqv1I&amp;t=810s", "Go to time")</f>
        <v/>
      </c>
    </row>
    <row r="129">
      <c r="A129">
        <f>HYPERLINK("https://www.youtube.com/watch?v=pvBlSFVmoaw", "Video")</f>
        <v/>
      </c>
      <c r="B129" t="inlineStr">
        <is>
          <t>1:21</t>
        </is>
      </c>
      <c r="C129" t="inlineStr">
        <is>
          <t>But you can go back
and push back on a student,</t>
        </is>
      </c>
      <c r="D129">
        <f>HYPERLINK("https://www.youtube.com/watch?v=pvBlSFVmoaw&amp;t=81s", "Go to time")</f>
        <v/>
      </c>
    </row>
    <row r="130">
      <c r="A130">
        <f>HYPERLINK("https://www.youtube.com/watch?v=LY5hMMjiN6k", "Video")</f>
        <v/>
      </c>
      <c r="B130" t="inlineStr">
        <is>
          <t>6:12</t>
        </is>
      </c>
      <c r="C130" t="inlineStr">
        <is>
          <t>and I received significant pushback</t>
        </is>
      </c>
      <c r="D130">
        <f>HYPERLINK("https://www.youtube.com/watch?v=LY5hMMjiN6k&amp;t=372s", "Go to time")</f>
        <v/>
      </c>
    </row>
    <row r="131">
      <c r="A131">
        <f>HYPERLINK("https://www.youtube.com/watch?v=C_78DM8fG6E", "Video")</f>
        <v/>
      </c>
      <c r="B131" t="inlineStr">
        <is>
          <t>7:35</t>
        </is>
      </c>
      <c r="C131" t="inlineStr">
        <is>
          <t>"Hey, you really should
push back on humans</t>
        </is>
      </c>
      <c r="D131">
        <f>HYPERLINK("https://www.youtube.com/watch?v=C_78DM8fG6E&amp;t=455s", "Go to time")</f>
        <v/>
      </c>
    </row>
    <row r="132">
      <c r="A132">
        <f>HYPERLINK("https://www.youtube.com/watch?v=C_78DM8fG6E", "Video")</f>
        <v/>
      </c>
      <c r="B132" t="inlineStr">
        <is>
          <t>13:30</t>
        </is>
      </c>
      <c r="C132" t="inlineStr">
        <is>
          <t>So I'm going to push back on the machine.</t>
        </is>
      </c>
      <c r="D132">
        <f>HYPERLINK("https://www.youtube.com/watch?v=C_78DM8fG6E&amp;t=810s", "Go to time")</f>
        <v/>
      </c>
    </row>
    <row r="133">
      <c r="A133">
        <f>HYPERLINK("https://www.youtube.com/watch?v=KCxbl5QgFZw", "Video")</f>
        <v/>
      </c>
      <c r="B133" t="inlineStr">
        <is>
          <t>10:49</t>
        </is>
      </c>
      <c r="C133" t="inlineStr">
        <is>
          <t>what I've tried to do in my work
is to push back against this idea</t>
        </is>
      </c>
      <c r="D133">
        <f>HYPERLINK("https://www.youtube.com/watch?v=KCxbl5QgFZw&amp;t=649s", "Go to time")</f>
        <v/>
      </c>
    </row>
    <row r="134">
      <c r="A134">
        <f>HYPERLINK("https://www.youtube.com/watch?v=XgpdInYDs-U", "Video")</f>
        <v/>
      </c>
      <c r="B134" t="inlineStr">
        <is>
          <t>6:55</t>
        </is>
      </c>
      <c r="C134" t="inlineStr">
        <is>
          <t>overwhelm their senses,
push the horizon back to infinity,</t>
        </is>
      </c>
      <c r="D134">
        <f>HYPERLINK("https://www.youtube.com/watch?v=XgpdInYDs-U&amp;t=415s", "Go to time")</f>
        <v/>
      </c>
    </row>
    <row r="135">
      <c r="A135">
        <f>HYPERLINK("https://www.youtube.com/watch?v=bfGQpe6FQcw", "Video")</f>
        <v/>
      </c>
      <c r="B135" t="inlineStr">
        <is>
          <t>0:46</t>
        </is>
      </c>
      <c r="C135" t="inlineStr">
        <is>
          <t>for response or argument or pushback or growth,</t>
        </is>
      </c>
      <c r="D135">
        <f>HYPERLINK("https://www.youtube.com/watch?v=bfGQpe6FQcw&amp;t=46s", "Go to time")</f>
        <v/>
      </c>
    </row>
    <row r="136">
      <c r="A136">
        <f>HYPERLINK("https://www.youtube.com/watch?v=VuJbzKpbIVk", "Video")</f>
        <v/>
      </c>
      <c r="B136" t="inlineStr">
        <is>
          <t>30:54</t>
        </is>
      </c>
      <c r="C136" t="inlineStr">
        <is>
          <t>They are looking to push Hezbollah back,</t>
        </is>
      </c>
      <c r="D136">
        <f>HYPERLINK("https://www.youtube.com/watch?v=VuJbzKpbIVk&amp;t=1854s", "Go to time")</f>
        <v/>
      </c>
    </row>
    <row r="137">
      <c r="A137">
        <f>HYPERLINK("https://www.youtube.com/watch?v=-BvcToPZCLI", "Video")</f>
        <v/>
      </c>
      <c r="B137" t="inlineStr">
        <is>
          <t>4:16</t>
        </is>
      </c>
      <c r="C137" t="inlineStr">
        <is>
          <t>Politicians push back even more strongly,</t>
        </is>
      </c>
      <c r="D137">
        <f>HYPERLINK("https://www.youtube.com/watch?v=-BvcToPZCLI&amp;t=256s", "Go to time")</f>
        <v/>
      </c>
    </row>
    <row r="138">
      <c r="A138">
        <f>HYPERLINK("https://www.youtube.com/watch?v=5kY_hDxnYx0", "Video")</f>
        <v/>
      </c>
      <c r="B138" t="inlineStr">
        <is>
          <t>5:25</t>
        </is>
      </c>
      <c r="C138" t="inlineStr">
        <is>
          <t>is the narrative that
that pushes back to us.</t>
        </is>
      </c>
      <c r="D138">
        <f>HYPERLINK("https://www.youtube.com/watch?v=5kY_hDxnYx0&amp;t=325s", "Go to time")</f>
        <v/>
      </c>
    </row>
    <row r="139">
      <c r="A139">
        <f>HYPERLINK("https://www.youtube.com/watch?v=IzTpuucqim0", "Video")</f>
        <v/>
      </c>
      <c r="B139" t="inlineStr">
        <is>
          <t>7:32</t>
        </is>
      </c>
      <c r="C139" t="inlineStr">
        <is>
          <t>KC: Is there anything you do explicitly
to push people back into IRL interactions?</t>
        </is>
      </c>
      <c r="D139">
        <f>HYPERLINK("https://www.youtube.com/watch?v=IzTpuucqim0&amp;t=452s", "Go to time")</f>
        <v/>
      </c>
    </row>
    <row r="140">
      <c r="A140">
        <f>HYPERLINK("https://www.youtube.com/watch?v=_m8jRiOpcTA", "Video")</f>
        <v/>
      </c>
      <c r="B140" t="inlineStr">
        <is>
          <t>7:47</t>
        </is>
      </c>
      <c r="C140" t="inlineStr">
        <is>
          <t>- But that’s what feminism
was pushing back against.</t>
        </is>
      </c>
      <c r="D140">
        <f>HYPERLINK("https://www.youtube.com/watch?v=_m8jRiOpcTA&amp;t=467s", "Go to time")</f>
        <v/>
      </c>
    </row>
    <row r="141">
      <c r="A141">
        <f>HYPERLINK("https://www.youtube.com/watch?v=mgcjr1yz7ow", "Video")</f>
        <v/>
      </c>
      <c r="B141" t="inlineStr">
        <is>
          <t>7:52</t>
        </is>
      </c>
      <c r="C141" t="inlineStr">
        <is>
          <t>and then a mean triangle
pushes the ball back down.</t>
        </is>
      </c>
      <c r="D141">
        <f>HYPERLINK("https://www.youtube.com/watch?v=mgcjr1yz7ow&amp;t=472s", "Go to time")</f>
        <v/>
      </c>
    </row>
    <row r="142">
      <c r="A142">
        <f>HYPERLINK("https://www.youtube.com/watch?v=nCmlX23tmHg", "Video")</f>
        <v/>
      </c>
      <c r="B142" t="inlineStr">
        <is>
          <t>10:39</t>
        </is>
      </c>
      <c r="C142" t="inlineStr">
        <is>
          <t>They get pushback.</t>
        </is>
      </c>
      <c r="D142">
        <f>HYPERLINK("https://www.youtube.com/watch?v=nCmlX23tmHg&amp;t=639s", "Go to time")</f>
        <v/>
      </c>
    </row>
    <row r="143">
      <c r="A143">
        <f>HYPERLINK("https://www.youtube.com/watch?v=xn5gw0q3Tqw", "Video")</f>
        <v/>
      </c>
      <c r="B143" t="inlineStr">
        <is>
          <t>4:20</t>
        </is>
      </c>
      <c r="C143" t="inlineStr">
        <is>
          <t>and they're starting to see the pushback</t>
        </is>
      </c>
      <c r="D143">
        <f>HYPERLINK("https://www.youtube.com/watch?v=xn5gw0q3Tqw&amp;t=260s", "Go to time")</f>
        <v/>
      </c>
    </row>
    <row r="144">
      <c r="A144">
        <f>HYPERLINK("https://www.youtube.com/watch?v=DL8_WHr9COs", "Video")</f>
        <v/>
      </c>
      <c r="B144" t="inlineStr">
        <is>
          <t>3:57</t>
        </is>
      </c>
      <c r="C144" t="inlineStr">
        <is>
          <t>They would sort of push back and say,</t>
        </is>
      </c>
      <c r="D144">
        <f>HYPERLINK("https://www.youtube.com/watch?v=DL8_WHr9COs&amp;t=237s", "Go to time")</f>
        <v/>
      </c>
    </row>
    <row r="145">
      <c r="A145">
        <f>HYPERLINK("https://www.youtube.com/watch?v=vmxHUiiHgNk", "Video")</f>
        <v/>
      </c>
      <c r="B145" t="inlineStr">
        <is>
          <t>7:22</t>
        </is>
      </c>
      <c r="C145" t="inlineStr">
        <is>
          <t>he kind of pushed his chair
back from the table,</t>
        </is>
      </c>
      <c r="D145">
        <f>HYPERLINK("https://www.youtube.com/watch?v=vmxHUiiHgNk&amp;t=442s", "Go to time")</f>
        <v/>
      </c>
    </row>
    <row r="146">
      <c r="A146">
        <f>HYPERLINK("https://www.youtube.com/watch?v=7GN10u6F9m0", "Video")</f>
        <v/>
      </c>
      <c r="B146" t="inlineStr">
        <is>
          <t>4:27</t>
        </is>
      </c>
      <c r="C146" t="inlineStr">
        <is>
          <t>Germany and France pushed back</t>
        </is>
      </c>
      <c r="D146">
        <f>HYPERLINK("https://www.youtube.com/watch?v=7GN10u6F9m0&amp;t=267s", "Go to time")</f>
        <v/>
      </c>
    </row>
    <row r="147">
      <c r="A147">
        <f>HYPERLINK("https://www.youtube.com/watch?v=2gOvQIMWbCY", "Video")</f>
        <v/>
      </c>
      <c r="B147" t="inlineStr">
        <is>
          <t>12:36</t>
        </is>
      </c>
      <c r="C147" t="inlineStr">
        <is>
          <t>I mean, one of the things
I've always tried to push back on</t>
        </is>
      </c>
      <c r="D147">
        <f>HYPERLINK("https://www.youtube.com/watch?v=2gOvQIMWbCY&amp;t=756s", "Go to time")</f>
        <v/>
      </c>
    </row>
    <row r="148">
      <c r="A148">
        <f>HYPERLINK("https://www.youtube.com/watch?v=QxB3b7fxMEA", "Video")</f>
        <v/>
      </c>
      <c r="B148" t="inlineStr">
        <is>
          <t>4:34</t>
        </is>
      </c>
      <c r="C148" t="inlineStr">
        <is>
          <t>most of the pushback
to color blindness comes from critics</t>
        </is>
      </c>
      <c r="D148">
        <f>HYPERLINK("https://www.youtube.com/watch?v=QxB3b7fxMEA&amp;t=274s", "Go to time")</f>
        <v/>
      </c>
    </row>
    <row r="149">
      <c r="A149">
        <f>HYPERLINK("https://www.youtube.com/watch?v=JKS7HWy2TRU", "Video")</f>
        <v/>
      </c>
      <c r="B149" t="inlineStr">
        <is>
          <t>9:47</t>
        </is>
      </c>
      <c r="C149" t="inlineStr">
        <is>
          <t>But there was also pushback and blowback</t>
        </is>
      </c>
      <c r="D149">
        <f>HYPERLINK("https://www.youtube.com/watch?v=JKS7HWy2TRU&amp;t=587s", "Go to time")</f>
        <v/>
      </c>
    </row>
    <row r="150">
      <c r="A150">
        <f>HYPERLINK("https://www.youtube.com/watch?v=sSOBk0v0viM", "Video")</f>
        <v/>
      </c>
      <c r="B150" t="inlineStr">
        <is>
          <t>3:37</t>
        </is>
      </c>
      <c r="C150" t="inlineStr">
        <is>
          <t>be pushed back a day
so you both have more time to work.</t>
        </is>
      </c>
      <c r="D150">
        <f>HYPERLINK("https://www.youtube.com/watch?v=sSOBk0v0viM&amp;t=217s", "Go to time")</f>
        <v/>
      </c>
    </row>
    <row r="151">
      <c r="A151">
        <f>HYPERLINK("https://www.youtube.com/watch?v=bqQJv4bvrPI", "Video")</f>
        <v/>
      </c>
      <c r="B151" t="inlineStr">
        <is>
          <t>4:12</t>
        </is>
      </c>
      <c r="C151" t="inlineStr">
        <is>
          <t>my disability accommodation needs,
my questions, my pushback,</t>
        </is>
      </c>
      <c r="D151">
        <f>HYPERLINK("https://www.youtube.com/watch?v=bqQJv4bvrPI&amp;t=252s", "Go to time")</f>
        <v/>
      </c>
    </row>
    <row r="152">
      <c r="A152">
        <f>HYPERLINK("https://www.youtube.com/watch?v=NkYk36wpk-4", "Video")</f>
        <v/>
      </c>
      <c r="B152" t="inlineStr">
        <is>
          <t>11:04</t>
        </is>
      </c>
      <c r="C152" t="inlineStr">
        <is>
          <t>Push back on that cute little box
people like to put us in.</t>
        </is>
      </c>
      <c r="D152">
        <f>HYPERLINK("https://www.youtube.com/watch?v=NkYk36wpk-4&amp;t=664s", "Go to time")</f>
        <v/>
      </c>
    </row>
    <row r="153">
      <c r="A153">
        <f>HYPERLINK("https://www.youtube.com/watch?v=fXsOlAYvgh0", "Video")</f>
        <v/>
      </c>
      <c r="B153" t="inlineStr">
        <is>
          <t>14:57</t>
        </is>
      </c>
      <c r="C153" t="inlineStr">
        <is>
          <t>we have to somehow push women
and girls back down again.</t>
        </is>
      </c>
      <c r="D153">
        <f>HYPERLINK("https://www.youtube.com/watch?v=fXsOlAYvgh0&amp;t=897s", "Go to time")</f>
        <v/>
      </c>
    </row>
    <row r="154">
      <c r="A154">
        <f>HYPERLINK("https://www.youtube.com/watch?v=wtl5UrrgU8c", "Video")</f>
        <v/>
      </c>
      <c r="B154" t="inlineStr">
        <is>
          <t>4:23</t>
        </is>
      </c>
      <c r="C154" t="inlineStr">
        <is>
          <t>what we call push feedback --</t>
        </is>
      </c>
      <c r="D154">
        <f>HYPERLINK("https://www.youtube.com/watch?v=wtl5UrrgU8c&amp;t=263s", "Go to time")</f>
        <v/>
      </c>
    </row>
    <row r="155">
      <c r="A155">
        <f>HYPERLINK("https://www.youtube.com/watch?v=L61Kbo3y218", "Video")</f>
        <v/>
      </c>
      <c r="B155" t="inlineStr">
        <is>
          <t>0:34</t>
        </is>
      </c>
      <c r="C155" t="inlineStr">
        <is>
          <t>And so how do we push back</t>
        </is>
      </c>
      <c r="D155">
        <f>HYPERLINK("https://www.youtube.com/watch?v=L61Kbo3y218&amp;t=34s", "Go to time")</f>
        <v/>
      </c>
    </row>
    <row r="156">
      <c r="A156">
        <f>HYPERLINK("https://www.youtube.com/watch?v=PlytMrKfOFA", "Video")</f>
        <v/>
      </c>
      <c r="B156" t="inlineStr">
        <is>
          <t>2:15</t>
        </is>
      </c>
      <c r="C156" t="inlineStr">
        <is>
          <t>pushing back against
the electrons in the seat,</t>
        </is>
      </c>
      <c r="D156">
        <f>HYPERLINK("https://www.youtube.com/watch?v=PlytMrKfOFA&amp;t=135s", "Go to time")</f>
        <v/>
      </c>
    </row>
    <row r="157">
      <c r="A157">
        <f>HYPERLINK("https://www.youtube.com/watch?v=v5OQeUwXlV4", "Video")</f>
        <v/>
      </c>
      <c r="B157" t="inlineStr">
        <is>
          <t>9:42</t>
        </is>
      </c>
      <c r="C157" t="inlineStr">
        <is>
          <t>But John got pushback.</t>
        </is>
      </c>
      <c r="D157">
        <f>HYPERLINK("https://www.youtube.com/watch?v=v5OQeUwXlV4&amp;t=582s", "Go to time")</f>
        <v/>
      </c>
    </row>
    <row r="158">
      <c r="A158">
        <f>HYPERLINK("https://www.youtube.com/watch?v=NqOjj1FCcVY", "Video")</f>
        <v/>
      </c>
      <c r="B158" t="inlineStr">
        <is>
          <t>12:48</t>
        </is>
      </c>
      <c r="C158" t="inlineStr">
        <is>
          <t>Well, we do have to push back
against efforts afoot</t>
        </is>
      </c>
      <c r="D158">
        <f>HYPERLINK("https://www.youtube.com/watch?v=NqOjj1FCcVY&amp;t=768s", "Go to time")</f>
        <v/>
      </c>
    </row>
    <row r="159">
      <c r="A159">
        <f>HYPERLINK("https://www.youtube.com/watch?v=TppG2Wcl3bY", "Video")</f>
        <v/>
      </c>
      <c r="B159" t="inlineStr">
        <is>
          <t>12:03</t>
        </is>
      </c>
      <c r="C159" t="inlineStr">
        <is>
          <t>and to push back and say,</t>
        </is>
      </c>
      <c r="D159">
        <f>HYPERLINK("https://www.youtube.com/watch?v=TppG2Wcl3bY&amp;t=723s", "Go to time")</f>
        <v/>
      </c>
    </row>
    <row r="160">
      <c r="A160">
        <f>HYPERLINK("https://www.youtube.com/watch?v=MIGtyaVb2Xc", "Video")</f>
        <v/>
      </c>
      <c r="B160" t="inlineStr">
        <is>
          <t>12:44</t>
        </is>
      </c>
      <c r="C160" t="inlineStr">
        <is>
          <t>We need to stand up, we need to push back,</t>
        </is>
      </c>
      <c r="D160">
        <f>HYPERLINK("https://www.youtube.com/watch?v=MIGtyaVb2Xc&amp;t=764s", "Go to time")</f>
        <v/>
      </c>
    </row>
    <row r="161">
      <c r="A161">
        <f>HYPERLINK("https://www.youtube.com/watch?v=Dar8P3r7GYA", "Video")</f>
        <v/>
      </c>
      <c r="B161" t="inlineStr">
        <is>
          <t>9:30</t>
        </is>
      </c>
      <c r="C161" t="inlineStr">
        <is>
          <t>so he can push again
and put us back on that slope,</t>
        </is>
      </c>
      <c r="D161">
        <f>HYPERLINK("https://www.youtube.com/watch?v=Dar8P3r7GYA&amp;t=570s", "Go to time")</f>
        <v/>
      </c>
    </row>
    <row r="162">
      <c r="A162">
        <f>HYPERLINK("https://www.youtube.com/watch?v=uJr4wGcLNsA", "Video")</f>
        <v/>
      </c>
      <c r="B162" t="inlineStr">
        <is>
          <t>15:28</t>
        </is>
      </c>
      <c r="C162" t="inlineStr">
        <is>
          <t>you're kind of pushed back,</t>
        </is>
      </c>
      <c r="D162">
        <f>HYPERLINK("https://www.youtube.com/watch?v=uJr4wGcLNsA&amp;t=928s", "Go to time")</f>
        <v/>
      </c>
    </row>
    <row r="163">
      <c r="A163">
        <f>HYPERLINK("https://www.youtube.com/watch?v=do27uAjfKbg", "Video")</f>
        <v/>
      </c>
      <c r="B163" t="inlineStr">
        <is>
          <t>9:10</t>
        </is>
      </c>
      <c r="C163" t="inlineStr">
        <is>
          <t>But then I see communities pushing back.</t>
        </is>
      </c>
      <c r="D163">
        <f>HYPERLINK("https://www.youtube.com/watch?v=do27uAjfKbg&amp;t=550s", "Go to time")</f>
        <v/>
      </c>
    </row>
    <row r="164">
      <c r="A164">
        <f>HYPERLINK("https://www.youtube.com/watch?v=kxGOuqsoteA", "Video")</f>
        <v/>
      </c>
      <c r="B164" t="inlineStr">
        <is>
          <t>7:25</t>
        </is>
      </c>
      <c r="C164" t="inlineStr">
        <is>
          <t>pushback that you're seeing is some</t>
        </is>
      </c>
      <c r="D164">
        <f>HYPERLINK("https://www.youtube.com/watch?v=kxGOuqsoteA&amp;t=445s", "Go to time")</f>
        <v/>
      </c>
    </row>
    <row r="165">
      <c r="A165">
        <f>HYPERLINK("https://www.youtube.com/watch?v=zU-5GcqzHNM", "Video")</f>
        <v/>
      </c>
      <c r="B165" t="inlineStr">
        <is>
          <t>10:22</t>
        </is>
      </c>
      <c r="C165" t="inlineStr">
        <is>
          <t>She is pushing back
against society's insistence</t>
        </is>
      </c>
      <c r="D165">
        <f>HYPERLINK("https://www.youtube.com/watch?v=zU-5GcqzHNM&amp;t=622s", "Go to time")</f>
        <v/>
      </c>
    </row>
    <row r="166">
      <c r="A166">
        <f>HYPERLINK("https://www.youtube.com/watch?v=MHZMQLDr-OA", "Video")</f>
        <v/>
      </c>
      <c r="B166" t="inlineStr">
        <is>
          <t>1:35</t>
        </is>
      </c>
      <c r="C166" t="inlineStr">
        <is>
          <t>But I did not expect pushback
from the general public.</t>
        </is>
      </c>
      <c r="D166">
        <f>HYPERLINK("https://www.youtube.com/watch?v=MHZMQLDr-OA&amp;t=95s", "Go to time")</f>
        <v/>
      </c>
    </row>
    <row r="167">
      <c r="A167">
        <f>HYPERLINK("https://www.youtube.com/watch?v=QuxF2IpOG3U", "Video")</f>
        <v/>
      </c>
      <c r="B167" t="inlineStr">
        <is>
          <t>8:07</t>
        </is>
      </c>
      <c r="C167" t="inlineStr">
        <is>
          <t>which would allow us to push applications
and pull back the status.</t>
        </is>
      </c>
      <c r="D167">
        <f>HYPERLINK("https://www.youtube.com/watch?v=QuxF2IpOG3U&amp;t=487s", "Go to time")</f>
        <v/>
      </c>
    </row>
    <row r="168">
      <c r="A168">
        <f>HYPERLINK("https://www.youtube.com/watch?v=Rp_HEnOWEso", "Video")</f>
        <v/>
      </c>
      <c r="B168" t="inlineStr">
        <is>
          <t>3:47</t>
        </is>
      </c>
      <c r="C168" t="inlineStr">
        <is>
          <t>Now, it's true -- scientists
often push back at me,</t>
        </is>
      </c>
      <c r="D168">
        <f>HYPERLINK("https://www.youtube.com/watch?v=Rp_HEnOWEso&amp;t=227s", "Go to time")</f>
        <v/>
      </c>
    </row>
    <row r="169">
      <c r="A169">
        <f>HYPERLINK("https://www.youtube.com/watch?v=kU8s_4HBG98", "Video")</f>
        <v/>
      </c>
      <c r="B169" t="inlineStr">
        <is>
          <t>4:22</t>
        </is>
      </c>
      <c r="C169" t="inlineStr">
        <is>
          <t>pressure increases and pushes
the matter back outward.</t>
        </is>
      </c>
      <c r="D169">
        <f>HYPERLINK("https://www.youtube.com/watch?v=kU8s_4HBG98&amp;t=262s", "Go to time")</f>
        <v/>
      </c>
    </row>
    <row r="170">
      <c r="A170">
        <f>HYPERLINK("https://www.youtube.com/watch?v=TXldnrwrBws", "Video")</f>
        <v/>
      </c>
      <c r="B170" t="inlineStr">
        <is>
          <t>1:19</t>
        </is>
      </c>
      <c r="C170" t="inlineStr">
        <is>
          <t>During the 1860s, Plains nations pushed
back against the US military.</t>
        </is>
      </c>
      <c r="D170">
        <f>HYPERLINK("https://www.youtube.com/watch?v=TXldnrwrBws&amp;t=79s", "Go to time")</f>
        <v/>
      </c>
    </row>
    <row r="171">
      <c r="A171">
        <f>HYPERLINK("https://www.youtube.com/watch?v=9sNpMb4M7XM", "Video")</f>
        <v/>
      </c>
      <c r="B171" t="inlineStr">
        <is>
          <t>2:26</t>
        </is>
      </c>
      <c r="C171" t="inlineStr">
        <is>
          <t>Grace vocalized, stayed by Eleanor’s side,
and tried pushing her back up.</t>
        </is>
      </c>
      <c r="D171">
        <f>HYPERLINK("https://www.youtube.com/watch?v=9sNpMb4M7XM&amp;t=146s", "Go to time")</f>
        <v/>
      </c>
    </row>
    <row r="172">
      <c r="A172">
        <f>HYPERLINK("https://www.youtube.com/watch?v=9klE-iUxX0c", "Video")</f>
        <v/>
      </c>
      <c r="B172" t="inlineStr">
        <is>
          <t>3:51</t>
        </is>
      </c>
      <c r="C172" t="inlineStr">
        <is>
          <t>Fighting back tears, Fabia continues 
to push her family on towards safety,</t>
        </is>
      </c>
      <c r="D172">
        <f>HYPERLINK("https://www.youtube.com/watch?v=9klE-iUxX0c&amp;t=231s", "Go to time")</f>
        <v/>
      </c>
    </row>
    <row r="173">
      <c r="A173">
        <f>HYPERLINK("https://www.youtube.com/watch?v=4HZCPTiyAVY", "Video")</f>
        <v/>
      </c>
      <c r="B173" t="inlineStr">
        <is>
          <t>3:47</t>
        </is>
      </c>
      <c r="C173" t="inlineStr">
        <is>
          <t>it may push more back in.</t>
        </is>
      </c>
      <c r="D173">
        <f>HYPERLINK("https://www.youtube.com/watch?v=4HZCPTiyAVY&amp;t=227s", "Go to time")</f>
        <v/>
      </c>
    </row>
    <row r="174">
      <c r="A174">
        <f>HYPERLINK("https://www.youtube.com/watch?v=5wVJeq4mLL0", "Video")</f>
        <v/>
      </c>
      <c r="B174" t="inlineStr">
        <is>
          <t>1:50</t>
        </is>
      </c>
      <c r="C174" t="inlineStr">
        <is>
          <t>CFC producers pushed back 
to discredit the scientists,</t>
        </is>
      </c>
      <c r="D174">
        <f>HYPERLINK("https://www.youtube.com/watch?v=5wVJeq4mLL0&amp;t=110s", "Go to time")</f>
        <v/>
      </c>
    </row>
    <row r="175">
      <c r="A175">
        <f>HYPERLINK("https://www.youtube.com/watch?v=4GNoUYZhrT0", "Video")</f>
        <v/>
      </c>
      <c r="B175" t="inlineStr">
        <is>
          <t>1:09</t>
        </is>
      </c>
      <c r="C175" t="inlineStr">
        <is>
          <t>Some, including the Greek 
philosopher Plutarch, pushed back,</t>
        </is>
      </c>
      <c r="D175">
        <f>HYPERLINK("https://www.youtube.com/watch?v=4GNoUYZhrT0&amp;t=69s", "Go to time")</f>
        <v/>
      </c>
    </row>
    <row r="176">
      <c r="A176">
        <f>HYPERLINK("https://www.youtube.com/watch?v=LQwZwKS9RPs", "Video")</f>
        <v/>
      </c>
      <c r="B176" t="inlineStr">
        <is>
          <t>1:11</t>
        </is>
      </c>
      <c r="C176" t="inlineStr">
        <is>
          <t>Magma pushes back with the second factor, 
magmastatic pressure.</t>
        </is>
      </c>
      <c r="D176">
        <f>HYPERLINK("https://www.youtube.com/watch?v=LQwZwKS9RPs&amp;t=71s", "Go to time")</f>
        <v/>
      </c>
    </row>
    <row r="177">
      <c r="A177">
        <f>HYPERLINK("https://www.youtube.com/watch?v=Y-lzXwOtzzw", "Video")</f>
        <v/>
      </c>
      <c r="B177" t="inlineStr">
        <is>
          <t>2:58</t>
        </is>
      </c>
      <c r="C177" t="inlineStr">
        <is>
          <t>you back and then you push some more</t>
        </is>
      </c>
      <c r="D177">
        <f>HYPERLINK("https://www.youtube.com/watch?v=Y-lzXwOtzzw&amp;t=178s", "Go to time")</f>
        <v/>
      </c>
    </row>
    <row r="178">
      <c r="A178">
        <f>HYPERLINK("https://www.youtube.com/watch?v=2wKAcudjSPs", "Video")</f>
        <v/>
      </c>
      <c r="B178" t="inlineStr">
        <is>
          <t>0:19</t>
        </is>
      </c>
      <c r="C178" t="inlineStr">
        <is>
          <t>push him back</t>
        </is>
      </c>
      <c r="D178">
        <f>HYPERLINK("https://www.youtube.com/watch?v=2wKAcudjSPs&amp;t=19s", "Go to time")</f>
        <v/>
      </c>
    </row>
    <row r="179">
      <c r="A179">
        <f>HYPERLINK("https://www.youtube.com/watch?v=caUMtmxa5E8", "Video")</f>
        <v/>
      </c>
      <c r="B179" t="inlineStr">
        <is>
          <t>2:27</t>
        </is>
      </c>
      <c r="C179" t="inlineStr">
        <is>
          <t>to push back the Iraqi Army and after</t>
        </is>
      </c>
      <c r="D179">
        <f>HYPERLINK("https://www.youtube.com/watch?v=caUMtmxa5E8&amp;t=147s", "Go to time")</f>
        <v/>
      </c>
    </row>
    <row r="180">
      <c r="A180">
        <f>HYPERLINK("https://www.youtube.com/watch?v=IZWQonLN2xk", "Video")</f>
        <v/>
      </c>
      <c r="B180" t="inlineStr">
        <is>
          <t>8:14</t>
        </is>
      </c>
      <c r="C180" t="inlineStr">
        <is>
          <t>minutia there's been some push back from</t>
        </is>
      </c>
      <c r="D180">
        <f>HYPERLINK("https://www.youtube.com/watch?v=IZWQonLN2xk&amp;t=494s", "Go to time")</f>
        <v/>
      </c>
    </row>
    <row r="181">
      <c r="A181">
        <f>HYPERLINK("https://www.youtube.com/watch?v=2BmN8C8IzRw", "Video")</f>
        <v/>
      </c>
      <c r="B181" t="inlineStr">
        <is>
          <t>24:02</t>
        </is>
      </c>
      <c r="C181" t="inlineStr">
        <is>
          <t>Right back at it. Ready?
And push on your bottom!</t>
        </is>
      </c>
      <c r="D181">
        <f>HYPERLINK("https://www.youtube.com/watch?v=2BmN8C8IzRw&amp;t=1442s", "Go to time")</f>
        <v/>
      </c>
    </row>
    <row r="182">
      <c r="A182">
        <f>HYPERLINK("https://www.youtube.com/watch?v=2BmN8C8IzRw", "Video")</f>
        <v/>
      </c>
      <c r="B182" t="inlineStr">
        <is>
          <t>24:28</t>
        </is>
      </c>
      <c r="C182" t="inlineStr">
        <is>
          <t>[doctor] Most important push of your life.
Ready? One, two, three. Right back at it!</t>
        </is>
      </c>
      <c r="D182">
        <f>HYPERLINK("https://www.youtube.com/watch?v=2BmN8C8IzRw&amp;t=1468s",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2025-06-30T17:38:08Z</dcterms:created>
  <dcterms:modified xsi:type="dcterms:W3CDTF">2025-06-30T17:38:08Z</dcterms:modified>
</cp:coreProperties>
</file>