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HYPERLINK("https://www.youtube.com/watch?v=1c-gbYT7L9M", "Video")</f>
        <v/>
      </c>
      <c r="B2" t="inlineStr">
        <is>
          <t>1:38</t>
        </is>
      </c>
      <c r="C2" t="inlineStr">
        <is>
          <t>agitated tired stressed run down</t>
        </is>
      </c>
      <c r="D2">
        <f>HYPERLINK("https://www.youtube.com/watch?v=1c-gbYT7L9M&amp;t=98s", "Go to time")</f>
        <v/>
      </c>
    </row>
    <row r="3">
      <c r="A3">
        <f>HYPERLINK("https://www.youtube.com/watch?v=nIfAKq_yKLk", "Video")</f>
        <v/>
      </c>
      <c r="B3" t="inlineStr">
        <is>
          <t>2:33</t>
        </is>
      </c>
      <c r="C3" t="inlineStr">
        <is>
          <t>know from the lowest drunk you know down</t>
        </is>
      </c>
      <c r="D3">
        <f>HYPERLINK("https://www.youtube.com/watch?v=nIfAKq_yKLk&amp;t=153s", "Go to time")</f>
        <v/>
      </c>
    </row>
    <row r="4">
      <c r="A4">
        <f>HYPERLINK("https://www.youtube.com/watch?v=AjnNYPtNa6A", "Video")</f>
        <v/>
      </c>
      <c r="B4" t="inlineStr">
        <is>
          <t>5:52</t>
        </is>
      </c>
      <c r="C4" t="inlineStr">
        <is>
          <t>where you jump out of
line, run down the alley,</t>
        </is>
      </c>
      <c r="D4">
        <f>HYPERLINK("https://www.youtube.com/watch?v=AjnNYPtNa6A&amp;t=352s", "Go to time")</f>
        <v/>
      </c>
    </row>
    <row r="5">
      <c r="A5">
        <f>HYPERLINK("https://www.youtube.com/watch?v=n7Ac3BPv_eY", "Video")</f>
        <v/>
      </c>
      <c r="B5" t="inlineStr">
        <is>
          <t>2:37</t>
        </is>
      </c>
      <c r="C5" t="inlineStr">
        <is>
          <t>And they run down the hill with your own video
cameras and they would video each other trying</t>
        </is>
      </c>
      <c r="D5">
        <f>HYPERLINK("https://www.youtube.com/watch?v=n7Ac3BPv_eY&amp;t=157s", "Go to time")</f>
        <v/>
      </c>
    </row>
    <row r="6">
      <c r="A6">
        <f>HYPERLINK("https://www.youtube.com/watch?v=zo4hI_E1kHI", "Video")</f>
        <v/>
      </c>
      <c r="B6" t="inlineStr">
        <is>
          <t>2:29</t>
        </is>
      </c>
      <c r="C6" t="inlineStr">
        <is>
          <t>engine uh runs down people say to my</t>
        </is>
      </c>
      <c r="D6">
        <f>HYPERLINK("https://www.youtube.com/watch?v=zo4hI_E1kHI&amp;t=149s", "Go to time")</f>
        <v/>
      </c>
    </row>
    <row r="7">
      <c r="A7">
        <f>HYPERLINK("https://www.youtube.com/watch?v=NoIQlliMC-Q", "Video")</f>
        <v/>
      </c>
      <c r="B7" t="inlineStr">
        <is>
          <t>64:32</t>
        </is>
      </c>
      <c r="C7" t="inlineStr">
        <is>
          <t>to buy properties that were rundown</t>
        </is>
      </c>
      <c r="D7">
        <f>HYPERLINK("https://www.youtube.com/watch?v=NoIQlliMC-Q&amp;t=3872s", "Go to time")</f>
        <v/>
      </c>
    </row>
    <row r="8">
      <c r="A8">
        <f>HYPERLINK("https://www.youtube.com/watch?v=8-AHQTYz0DU", "Video")</f>
        <v/>
      </c>
      <c r="B8" t="inlineStr">
        <is>
          <t>1:39</t>
        </is>
      </c>
      <c r="C8" t="inlineStr">
        <is>
          <t>Revolution and running down to others</t>
        </is>
      </c>
      <c r="D8">
        <f>HYPERLINK("https://www.youtube.com/watch?v=8-AHQTYz0DU&amp;t=99s", "Go to time")</f>
        <v/>
      </c>
    </row>
    <row r="9">
      <c r="A9">
        <f>HYPERLINK("https://www.youtube.com/watch?v=gNipGTRIhQE", "Video")</f>
        <v/>
      </c>
      <c r="B9" t="inlineStr">
        <is>
          <t>2:53</t>
        </is>
      </c>
      <c r="C9" t="inlineStr">
        <is>
          <t>Can you give me a boat ?" "Cut down my trunk
and make a boat," said the tree.</t>
        </is>
      </c>
      <c r="D9">
        <f>HYPERLINK("https://www.youtube.com/watch?v=gNipGTRIhQE&amp;t=173s", "Go to time")</f>
        <v/>
      </c>
    </row>
    <row r="10">
      <c r="A10">
        <f>HYPERLINK("https://www.youtube.com/watch?v=gNipGTRIhQE", "Video")</f>
        <v/>
      </c>
      <c r="B10" t="inlineStr">
        <is>
          <t>3:03</t>
        </is>
      </c>
      <c r="C10" t="inlineStr">
        <is>
          <t>And so the boy cut down her trunk and made
a boat and sailed away.</t>
        </is>
      </c>
      <c r="D10">
        <f>HYPERLINK("https://www.youtube.com/watch?v=gNipGTRIhQE&amp;t=183s", "Go to time")</f>
        <v/>
      </c>
    </row>
    <row r="11">
      <c r="A11">
        <f>HYPERLINK("https://www.youtube.com/watch?v=Xq8ywi_zUFE", "Video")</f>
        <v/>
      </c>
      <c r="B11" t="inlineStr">
        <is>
          <t>1:10</t>
        </is>
      </c>
      <c r="C11" t="inlineStr">
        <is>
          <t>That is entropy, the running down of the universe
is what happens if you do nothing.</t>
        </is>
      </c>
      <c r="D11">
        <f>HYPERLINK("https://www.youtube.com/watch?v=Xq8ywi_zUFE&amp;t=70s", "Go to time")</f>
        <v/>
      </c>
    </row>
    <row r="12">
      <c r="A12">
        <f>HYPERLINK("https://www.youtube.com/watch?v=cILPoUtuDbQ", "Video")</f>
        <v/>
      </c>
      <c r="B12" t="inlineStr">
        <is>
          <t>13:18</t>
        </is>
      </c>
      <c r="C12" t="inlineStr">
        <is>
          <t>The camera panned up, and you saw a tear running
down his face.</t>
        </is>
      </c>
      <c r="D12">
        <f>HYPERLINK("https://www.youtube.com/watch?v=cILPoUtuDbQ&amp;t=798s", "Go to time")</f>
        <v/>
      </c>
    </row>
    <row r="13">
      <c r="A13">
        <f>HYPERLINK("https://www.youtube.com/watch?v=7EscFnhAbSQ", "Video")</f>
        <v/>
      </c>
      <c r="B13" t="inlineStr">
        <is>
          <t>2:54</t>
        </is>
      </c>
      <c r="C13" t="inlineStr">
        <is>
          <t>download it run it on your machine</t>
        </is>
      </c>
      <c r="D13">
        <f>HYPERLINK("https://www.youtube.com/watch?v=7EscFnhAbSQ&amp;t=174s", "Go to time")</f>
        <v/>
      </c>
    </row>
    <row r="14">
      <c r="A14">
        <f>HYPERLINK("https://www.youtube.com/watch?v=uIyuLkZjDbY", "Video")</f>
        <v/>
      </c>
      <c r="B14" t="inlineStr">
        <is>
          <t>2:48</t>
        </is>
      </c>
      <c r="C14" t="inlineStr">
        <is>
          <t>I took off running down the beach.</t>
        </is>
      </c>
      <c r="D14">
        <f>HYPERLINK("https://www.youtube.com/watch?v=uIyuLkZjDbY&amp;t=168s", "Go to time")</f>
        <v/>
      </c>
    </row>
    <row r="15">
      <c r="A15">
        <f>HYPERLINK("https://www.youtube.com/watch?v=ke8oFS8-fBk", "Video")</f>
        <v/>
      </c>
      <c r="B15" t="inlineStr">
        <is>
          <t>52:43</t>
        </is>
      </c>
      <c r="C15" t="inlineStr">
        <is>
          <t>when their roommate is going
and getting falling down drunk</t>
        </is>
      </c>
      <c r="D15">
        <f>HYPERLINK("https://www.youtube.com/watch?v=ke8oFS8-fBk&amp;t=3163s", "Go to time")</f>
        <v/>
      </c>
    </row>
    <row r="16">
      <c r="A16">
        <f>HYPERLINK("https://www.youtube.com/watch?v=kYF6qqxuLmQ", "Video")</f>
        <v/>
      </c>
      <c r="B16" t="inlineStr">
        <is>
          <t>2:07</t>
        </is>
      </c>
      <c r="C16" t="inlineStr">
        <is>
          <t>crashing economies run down the</t>
        </is>
      </c>
      <c r="D16">
        <f>HYPERLINK("https://www.youtube.com/watch?v=kYF6qqxuLmQ&amp;t=127s", "Go to time")</f>
        <v/>
      </c>
    </row>
    <row r="17">
      <c r="A17">
        <f>HYPERLINK("https://www.youtube.com/watch?v=kYF6qqxuLmQ", "Video")</f>
        <v/>
      </c>
      <c r="B17" t="inlineStr">
        <is>
          <t>3:06</t>
        </is>
      </c>
      <c r="C17" t="inlineStr">
        <is>
          <t>had started to run down was a tribute to</t>
        </is>
      </c>
      <c r="D17">
        <f>HYPERLINK("https://www.youtube.com/watch?v=kYF6qqxuLmQ&amp;t=186s", "Go to time")</f>
        <v/>
      </c>
    </row>
    <row r="18">
      <c r="A18">
        <f>HYPERLINK("https://www.youtube.com/watch?v=kYF6qqxuLmQ", "Video")</f>
        <v/>
      </c>
      <c r="B18" t="inlineStr">
        <is>
          <t>8:27</t>
        </is>
      </c>
      <c r="C18" t="inlineStr">
        <is>
          <t>starts running down um there are there</t>
        </is>
      </c>
      <c r="D18">
        <f>HYPERLINK("https://www.youtube.com/watch?v=kYF6qqxuLmQ&amp;t=507s", "Go to time")</f>
        <v/>
      </c>
    </row>
    <row r="19">
      <c r="A19">
        <f>HYPERLINK("https://www.youtube.com/watch?v=lax6AXd2D1I", "Video")</f>
        <v/>
      </c>
      <c r="B19" t="inlineStr">
        <is>
          <t>15:01</t>
        </is>
      </c>
      <c r="C19" t="inlineStr">
        <is>
          <t>listening well it's this uh rundown</t>
        </is>
      </c>
      <c r="D19">
        <f>HYPERLINK("https://www.youtube.com/watch?v=lax6AXd2D1I&amp;t=901s", "Go to time")</f>
        <v/>
      </c>
    </row>
    <row r="20">
      <c r="A20">
        <f>HYPERLINK("https://www.youtube.com/watch?v=7BE4QcwX4dU", "Video")</f>
        <v/>
      </c>
      <c r="B20" t="inlineStr">
        <is>
          <t>1:06</t>
        </is>
      </c>
      <c r="C20" t="inlineStr">
        <is>
          <t>downtown throw him in a drunk tank</t>
        </is>
      </c>
      <c r="D20">
        <f>HYPERLINK("https://www.youtube.com/watch?v=7BE4QcwX4dU&amp;t=66s", "Go to time")</f>
        <v/>
      </c>
    </row>
    <row r="21">
      <c r="A21">
        <f>HYPERLINK("https://www.youtube.com/watch?v=rdQcqdEAOcc", "Video")</f>
        <v/>
      </c>
      <c r="B21" t="inlineStr">
        <is>
          <t>9:07</t>
        </is>
      </c>
      <c r="C21" t="inlineStr">
        <is>
          <t>man not looking down one rung at a</t>
        </is>
      </c>
      <c r="D21">
        <f>HYPERLINK("https://www.youtube.com/watch?v=rdQcqdEAOcc&amp;t=547s", "Go to time")</f>
        <v/>
      </c>
    </row>
    <row r="22">
      <c r="A22">
        <f>HYPERLINK("https://www.youtube.com/watch?v=VYbsVBjKQek", "Video")</f>
        <v/>
      </c>
      <c r="B22" t="inlineStr">
        <is>
          <t>0:35</t>
        </is>
      </c>
      <c r="C22" t="inlineStr">
        <is>
          <t>shrink down shrink down yo scrunch</t>
        </is>
      </c>
      <c r="D22">
        <f>HYPERLINK("https://www.youtube.com/watch?v=VYbsVBjKQek&amp;t=35s", "Go to time")</f>
        <v/>
      </c>
    </row>
    <row r="23">
      <c r="A23">
        <f>HYPERLINK("https://www.youtube.com/watch?v=k0MVkYEGbUo", "Video")</f>
        <v/>
      </c>
      <c r="B23" t="inlineStr">
        <is>
          <t>10:04</t>
        </is>
      </c>
      <c r="C23" t="inlineStr">
        <is>
          <t>Home run?
Touchdown.</t>
        </is>
      </c>
      <c r="D23">
        <f>HYPERLINK("https://www.youtube.com/watch?v=k0MVkYEGbUo&amp;t=604s", "Go to time")</f>
        <v/>
      </c>
    </row>
    <row r="24">
      <c r="A24">
        <f>HYPERLINK("https://www.youtube.com/watch?v=hJl7vkQ918M", "Video")</f>
        <v/>
      </c>
      <c r="B24" t="inlineStr">
        <is>
          <t>19:39</t>
        </is>
      </c>
      <c r="C24" t="inlineStr">
        <is>
          <t>-Calm down, buddy.
-[growls, grunts]</t>
        </is>
      </c>
      <c r="D24">
        <f>HYPERLINK("https://www.youtube.com/watch?v=hJl7vkQ918M&amp;t=1179s", "Go to time")</f>
        <v/>
      </c>
    </row>
    <row r="25">
      <c r="A25">
        <f>HYPERLINK("https://www.youtube.com/watch?v=oM755LsB8_U", "Video")</f>
        <v/>
      </c>
      <c r="B25" t="inlineStr">
        <is>
          <t>1:59</t>
        </is>
      </c>
      <c r="C25" t="inlineStr">
        <is>
          <t>course waddles run down to the shop and</t>
        </is>
      </c>
      <c r="D25">
        <f>HYPERLINK("https://www.youtube.com/watch?v=oM755LsB8_U&amp;t=119s", "Go to time")</f>
        <v/>
      </c>
    </row>
    <row r="26">
      <c r="A26">
        <f>HYPERLINK("https://www.youtube.com/watch?v=ffmz1bmKo0k", "Video")</f>
        <v/>
      </c>
      <c r="B26" t="inlineStr">
        <is>
          <t>13:02</t>
        </is>
      </c>
      <c r="C26" t="inlineStr">
        <is>
          <t>People are running you down.</t>
        </is>
      </c>
      <c r="D26">
        <f>HYPERLINK("https://www.youtube.com/watch?v=ffmz1bmKo0k&amp;t=782s", "Go to time")</f>
        <v/>
      </c>
    </row>
    <row r="27">
      <c r="A27">
        <f>HYPERLINK("https://www.youtube.com/watch?v=2UXH4gdXUgQ", "Video")</f>
        <v/>
      </c>
      <c r="B27" t="inlineStr">
        <is>
          <t>10:41</t>
        </is>
      </c>
      <c r="C27" t="inlineStr">
        <is>
          <t>RUN DOWN TO PETLAND
AND GET ME A DOG.</t>
        </is>
      </c>
      <c r="D27">
        <f>HYPERLINK("https://www.youtube.com/watch?v=2UXH4gdXUgQ&amp;t=641s", "Go to time")</f>
        <v/>
      </c>
    </row>
    <row r="28">
      <c r="A28">
        <f>HYPERLINK("https://www.youtube.com/watch?v=2UXH4gdXUgQ", "Video")</f>
        <v/>
      </c>
      <c r="B28" t="inlineStr">
        <is>
          <t>17:22</t>
        </is>
      </c>
      <c r="C28" t="inlineStr">
        <is>
          <t>OH, ARE YOU
GOING DOWN THE RUNWAY TOO?</t>
        </is>
      </c>
      <c r="D28">
        <f>HYPERLINK("https://www.youtube.com/watch?v=2UXH4gdXUgQ&amp;t=1042s", "Go to time")</f>
        <v/>
      </c>
    </row>
    <row r="29">
      <c r="A29">
        <f>HYPERLINK("https://www.youtube.com/watch?v=7XLdxCRir4Q", "Video")</f>
        <v/>
      </c>
      <c r="B29" t="inlineStr">
        <is>
          <t>8:05</t>
        </is>
      </c>
      <c r="C29" t="inlineStr">
        <is>
          <t>[Kylee] It's incredible.
We've shrunk down,</t>
        </is>
      </c>
      <c r="D29">
        <f>HYPERLINK("https://www.youtube.com/watch?v=7XLdxCRir4Q&amp;t=485s", "Go to time")</f>
        <v/>
      </c>
    </row>
    <row r="30">
      <c r="A30">
        <f>HYPERLINK("https://www.youtube.com/watch?v=Zus21c9EC7s", "Video")</f>
        <v/>
      </c>
      <c r="B30" t="inlineStr">
        <is>
          <t>1:37</t>
        </is>
      </c>
      <c r="C30" t="inlineStr">
        <is>
          <t>[Grunkle Stan] It's gonna
go down like this...</t>
        </is>
      </c>
      <c r="D30">
        <f>HYPERLINK("https://www.youtube.com/watch?v=Zus21c9EC7s&amp;t=97s", "Go to time")</f>
        <v/>
      </c>
    </row>
    <row r="31">
      <c r="A31">
        <f>HYPERLINK("https://www.youtube.com/watch?v=iOMu86yxneA", "Video")</f>
        <v/>
      </c>
      <c r="B31" t="inlineStr">
        <is>
          <t>37:44</t>
        </is>
      </c>
      <c r="C31" t="inlineStr">
        <is>
          <t>I had a little run-in
with Boscha and got stuck
down here.</t>
        </is>
      </c>
      <c r="D31">
        <f>HYPERLINK("https://www.youtube.com/watch?v=iOMu86yxneA&amp;t=2264s", "Go to time")</f>
        <v/>
      </c>
    </row>
    <row r="32">
      <c r="A32">
        <f>HYPERLINK("https://www.youtube.com/watch?v=xkqnotWdEBA", "Video")</f>
        <v/>
      </c>
      <c r="B32" t="inlineStr">
        <is>
          <t>0:16</t>
        </is>
      </c>
      <c r="C32" t="inlineStr">
        <is>
          <t>down the runway hello</t>
        </is>
      </c>
      <c r="D32">
        <f>HYPERLINK("https://www.youtube.com/watch?v=xkqnotWdEBA&amp;t=16s", "Go to time")</f>
        <v/>
      </c>
    </row>
    <row r="33">
      <c r="A33">
        <f>HYPERLINK("https://www.youtube.com/watch?v=ULEDJBk8LV8", "Video")</f>
        <v/>
      </c>
      <c r="B33" t="inlineStr">
        <is>
          <t>1:00</t>
        </is>
      </c>
      <c r="C33" t="inlineStr">
        <is>
          <t>I didn't just run down here and block</t>
        </is>
      </c>
      <c r="D33">
        <f>HYPERLINK("https://www.youtube.com/watch?v=ULEDJBk8LV8&amp;t=60s", "Go to time")</f>
        <v/>
      </c>
    </row>
    <row r="34">
      <c r="A34">
        <f>HYPERLINK("https://www.youtube.com/watch?v=R8z6D8-bNR8", "Video")</f>
        <v/>
      </c>
      <c r="B34" t="inlineStr">
        <is>
          <t>7:52</t>
        </is>
      </c>
      <c r="C34" t="inlineStr">
        <is>
          <t>You can put down your staff.
I won't run.</t>
        </is>
      </c>
      <c r="D34">
        <f>HYPERLINK("https://www.youtube.com/watch?v=R8z6D8-bNR8&amp;t=472s", "Go to time")</f>
        <v/>
      </c>
    </row>
    <row r="35">
      <c r="A35">
        <f>HYPERLINK("https://www.youtube.com/watch?v=vp2wt1s2y0Q", "Video")</f>
        <v/>
      </c>
      <c r="B35" t="inlineStr">
        <is>
          <t>13:18</t>
        </is>
      </c>
      <c r="C35" t="inlineStr">
        <is>
          <t>the rats are running Riot up and down</t>
        </is>
      </c>
      <c r="D35">
        <f>HYPERLINK("https://www.youtube.com/watch?v=vp2wt1s2y0Q&amp;t=798s", "Go to time")</f>
        <v/>
      </c>
    </row>
    <row r="36">
      <c r="A36">
        <f>HYPERLINK("https://www.youtube.com/watch?v=ZgcKrRGeVOg", "Video")</f>
        <v/>
      </c>
      <c r="B36" t="inlineStr">
        <is>
          <t>3:38</t>
        </is>
      </c>
      <c r="C36" t="inlineStr">
        <is>
          <t>running to score the winning touchdown</t>
        </is>
      </c>
      <c r="D36">
        <f>HYPERLINK("https://www.youtube.com/watch?v=ZgcKrRGeVOg&amp;t=218s", "Go to time")</f>
        <v/>
      </c>
    </row>
    <row r="37">
      <c r="A37">
        <f>HYPERLINK("https://www.youtube.com/watch?v=aBe7lscvgXE", "Video")</f>
        <v/>
      </c>
      <c r="B37" t="inlineStr">
        <is>
          <t>0:33</t>
        </is>
      </c>
      <c r="C37" t="inlineStr">
        <is>
          <t>put down the scrunchie</t>
        </is>
      </c>
      <c r="D37">
        <f>HYPERLINK("https://www.youtube.com/watch?v=aBe7lscvgXE&amp;t=33s", "Go to time")</f>
        <v/>
      </c>
    </row>
    <row r="38">
      <c r="A38">
        <f>HYPERLINK("https://www.youtube.com/watch?v=sXqDSekuNiY", "Video")</f>
        <v/>
      </c>
      <c r="B38" t="inlineStr">
        <is>
          <t>16:15</t>
        </is>
      </c>
      <c r="C38" t="inlineStr">
        <is>
          <t>run by a command and control,
screaming, that top-down coach?</t>
        </is>
      </c>
      <c r="D38">
        <f>HYPERLINK("https://www.youtube.com/watch?v=sXqDSekuNiY&amp;t=975s", "Go to time")</f>
        <v/>
      </c>
    </row>
    <row r="39">
      <c r="A39">
        <f>HYPERLINK("https://www.youtube.com/watch?v=FwiBF9Yv4Yc", "Video")</f>
        <v/>
      </c>
      <c r="B39" t="inlineStr">
        <is>
          <t>30:29</t>
        </is>
      </c>
      <c r="C39" t="inlineStr">
        <is>
          <t>cuz it makes their head scrunch down</t>
        </is>
      </c>
      <c r="D39">
        <f>HYPERLINK("https://www.youtube.com/watch?v=FwiBF9Yv4Yc&amp;t=1829s", "Go to time")</f>
        <v/>
      </c>
    </row>
    <row r="40">
      <c r="A40">
        <f>HYPERLINK("https://www.youtube.com/watch?v=hufBZc0I5Ng", "Video")</f>
        <v/>
      </c>
      <c r="B40" t="inlineStr">
        <is>
          <t>11:22</t>
        </is>
      </c>
      <c r="C40" t="inlineStr">
        <is>
          <t>runway this is probably a push down to which you 
can respond with yeah man don't you know big head</t>
        </is>
      </c>
      <c r="D40">
        <f>HYPERLINK("https://www.youtube.com/watch?v=hufBZc0I5Ng&amp;t=682s", "Go to time")</f>
        <v/>
      </c>
    </row>
    <row r="41">
      <c r="A41">
        <f>HYPERLINK("https://www.youtube.com/watch?v=CAgx5XaPs3I", "Video")</f>
        <v/>
      </c>
      <c r="B41" t="inlineStr">
        <is>
          <t>0:12</t>
        </is>
      </c>
      <c r="C41" t="inlineStr">
        <is>
          <t>either so I'll give you a quick rundown
Caleb Maddix was born in 2001 and made</t>
        </is>
      </c>
      <c r="D41">
        <f>HYPERLINK("https://www.youtube.com/watch?v=CAgx5XaPs3I&amp;t=12s", "Go to time")</f>
        <v/>
      </c>
    </row>
    <row r="42">
      <c r="A42">
        <f>HYPERLINK("https://www.youtube.com/watch?v=o5mm5uUJfIQ", "Video")</f>
        <v/>
      </c>
      <c r="B42" t="inlineStr">
        <is>
          <t>2:06</t>
        </is>
      </c>
      <c r="C42" t="inlineStr">
        <is>
          <t>so I was running down Queens Boulevard</t>
        </is>
      </c>
      <c r="D42">
        <f>HYPERLINK("https://www.youtube.com/watch?v=o5mm5uUJfIQ&amp;t=126s", "Go to time")</f>
        <v/>
      </c>
    </row>
    <row r="43">
      <c r="A43">
        <f>HYPERLINK("https://www.youtube.com/watch?v=1D8CfzvSy7g", "Video")</f>
        <v/>
      </c>
      <c r="B43" t="inlineStr">
        <is>
          <t>0:32</t>
        </is>
      </c>
      <c r="C43" t="inlineStr">
        <is>
          <t>well hello down there why don't you run</t>
        </is>
      </c>
      <c r="D43">
        <f>HYPERLINK("https://www.youtube.com/watch?v=1D8CfzvSy7g&amp;t=32s", "Go to time")</f>
        <v/>
      </c>
    </row>
    <row r="44">
      <c r="A44">
        <f>HYPERLINK("https://www.youtube.com/watch?v=WImbC8hGs6M", "Video")</f>
        <v/>
      </c>
      <c r="B44" t="inlineStr">
        <is>
          <t>7:56</t>
        </is>
      </c>
      <c r="C44" t="inlineStr">
        <is>
          <t>that we're going to be running down on</t>
        </is>
      </c>
      <c r="D44">
        <f>HYPERLINK("https://www.youtube.com/watch?v=WImbC8hGs6M&amp;t=476s", "Go to time")</f>
        <v/>
      </c>
    </row>
    <row r="45">
      <c r="A45">
        <f>HYPERLINK("https://www.youtube.com/watch?v=WImbC8hGs6M", "Video")</f>
        <v/>
      </c>
      <c r="B45" t="inlineStr">
        <is>
          <t>37:27</t>
        </is>
      </c>
      <c r="C45" t="inlineStr">
        <is>
          <t>and plane let me run down the last 10</t>
        </is>
      </c>
      <c r="D45">
        <f>HYPERLINK("https://www.youtube.com/watch?v=WImbC8hGs6M&amp;t=2247s", "Go to time")</f>
        <v/>
      </c>
    </row>
    <row r="46">
      <c r="A46">
        <f>HYPERLINK("https://www.youtube.com/watch?v=aFqffhlQkJ8", "Video")</f>
        <v/>
      </c>
      <c r="B46" t="inlineStr">
        <is>
          <t>0:16</t>
        </is>
      </c>
      <c r="C46" t="inlineStr">
        <is>
          <t>rundown of the market in here</t>
        </is>
      </c>
      <c r="D46">
        <f>HYPERLINK("https://www.youtube.com/watch?v=aFqffhlQkJ8&amp;t=16s", "Go to time")</f>
        <v/>
      </c>
    </row>
    <row r="47">
      <c r="A47">
        <f>HYPERLINK("https://www.youtube.com/watch?v=JzvhxtnC3W4", "Video")</f>
        <v/>
      </c>
      <c r="B47" t="inlineStr">
        <is>
          <t>25:09</t>
        </is>
      </c>
      <c r="C47" t="inlineStr">
        <is>
          <t>the trunk they managed to get it down to</t>
        </is>
      </c>
      <c r="D47">
        <f>HYPERLINK("https://www.youtube.com/watch?v=JzvhxtnC3W4&amp;t=1509s", "Go to time")</f>
        <v/>
      </c>
    </row>
    <row r="48">
      <c r="A48">
        <f>HYPERLINK("https://www.youtube.com/watch?v=AhwvMFlHbKw", "Video")</f>
        <v/>
      </c>
      <c r="B48" t="inlineStr">
        <is>
          <t>13:23</t>
        </is>
      </c>
      <c r="C48" t="inlineStr">
        <is>
          <t>place that's a little run down or</t>
        </is>
      </c>
      <c r="D48">
        <f>HYPERLINK("https://www.youtube.com/watch?v=AhwvMFlHbKw&amp;t=803s", "Go to time")</f>
        <v/>
      </c>
    </row>
    <row r="49">
      <c r="A49">
        <f>HYPERLINK("https://www.youtube.com/watch?v=xqXCIEbxLAQ", "Video")</f>
        <v/>
      </c>
      <c r="B49" t="inlineStr">
        <is>
          <t>2:19</t>
        </is>
      </c>
      <c r="C49" t="inlineStr">
        <is>
          <t>running out of options down here nice</t>
        </is>
      </c>
      <c r="D49">
        <f>HYPERLINK("https://www.youtube.com/watch?v=xqXCIEbxLAQ&amp;t=139s", "Go to time")</f>
        <v/>
      </c>
    </row>
    <row r="50">
      <c r="A50">
        <f>HYPERLINK("https://www.youtube.com/watch?v=Il5WMLS-GWI", "Video")</f>
        <v/>
      </c>
      <c r="B50" t="inlineStr">
        <is>
          <t>29:19</t>
        </is>
      </c>
      <c r="C50" t="inlineStr">
        <is>
          <t>rundown of all things halloween if you</t>
        </is>
      </c>
      <c r="D50">
        <f>HYPERLINK("https://www.youtube.com/watch?v=Il5WMLS-GWI&amp;t=1759s", "Go to time")</f>
        <v/>
      </c>
    </row>
    <row r="51">
      <c r="A51">
        <f>HYPERLINK("https://www.youtube.com/watch?v=TnHOFvLoILQ", "Video")</f>
        <v/>
      </c>
      <c r="B51" t="inlineStr">
        <is>
          <t>3:21</t>
        </is>
      </c>
      <c r="C51" t="inlineStr">
        <is>
          <t>down the street I never run that fast in</t>
        </is>
      </c>
      <c r="D51">
        <f>HYPERLINK("https://www.youtube.com/watch?v=TnHOFvLoILQ&amp;t=201s", "Go to time")</f>
        <v/>
      </c>
    </row>
    <row r="52">
      <c r="A52">
        <f>HYPERLINK("https://www.youtube.com/watch?v=sAQHr-pnrQo", "Video")</f>
        <v/>
      </c>
      <c r="B52" t="inlineStr">
        <is>
          <t>9:27</t>
        </is>
      </c>
      <c r="C52" t="inlineStr">
        <is>
          <t>running down into the spring that's</t>
        </is>
      </c>
      <c r="D52">
        <f>HYPERLINK("https://www.youtube.com/watch?v=sAQHr-pnrQo&amp;t=567s", "Go to time")</f>
        <v/>
      </c>
    </row>
    <row r="53">
      <c r="A53">
        <f>HYPERLINK("https://www.youtube.com/watch?v=BD3dGGKbdNQ", "Video")</f>
        <v/>
      </c>
      <c r="B53" t="inlineStr">
        <is>
          <t>0:08</t>
        </is>
      </c>
      <c r="C53" t="inlineStr">
        <is>
          <t>of running the show down in the snake</t>
        </is>
      </c>
      <c r="D53">
        <f>HYPERLINK("https://www.youtube.com/watch?v=BD3dGGKbdNQ&amp;t=8s", "Go to time")</f>
        <v/>
      </c>
    </row>
    <row r="54">
      <c r="A54">
        <f>HYPERLINK("https://www.youtube.com/watch?v=BuVi-H6AHBc", "Video")</f>
        <v/>
      </c>
      <c r="B54" t="inlineStr">
        <is>
          <t>0:10</t>
        </is>
      </c>
      <c r="C54" t="inlineStr">
        <is>
          <t>down you're not running things</t>
        </is>
      </c>
      <c r="D54">
        <f>HYPERLINK("https://www.youtube.com/watch?v=BuVi-H6AHBc&amp;t=10s", "Go to time")</f>
        <v/>
      </c>
    </row>
    <row r="55">
      <c r="A55">
        <f>HYPERLINK("https://www.youtube.com/watch?v=XImALle8tRQ", "Video")</f>
        <v/>
      </c>
      <c r="B55" t="inlineStr">
        <is>
          <t>1:14</t>
        </is>
      </c>
      <c r="C55" t="inlineStr">
        <is>
          <t>right if you're hungry I'll run you down</t>
        </is>
      </c>
      <c r="D55">
        <f>HYPERLINK("https://www.youtube.com/watch?v=XImALle8tRQ&amp;t=74s", "Go to time")</f>
        <v/>
      </c>
    </row>
    <row r="56">
      <c r="A56">
        <f>HYPERLINK("https://www.youtube.com/watch?v=xcpLoLRfUTw", "Video")</f>
        <v/>
      </c>
      <c r="B56" t="inlineStr">
        <is>
          <t>1:17</t>
        </is>
      </c>
      <c r="C56" t="inlineStr">
        <is>
          <t>down when my boats run ground when I've</t>
        </is>
      </c>
      <c r="D56">
        <f>HYPERLINK("https://www.youtube.com/watch?v=xcpLoLRfUTw&amp;t=77s", "Go to time")</f>
        <v/>
      </c>
    </row>
    <row r="57">
      <c r="A57">
        <f>HYPERLINK("https://www.youtube.com/watch?v=IWuIntFf4uk", "Video")</f>
        <v/>
      </c>
      <c r="B57" t="inlineStr">
        <is>
          <t>43:14</t>
        </is>
      </c>
      <c r="C57" t="inlineStr">
        <is>
          <t>down like the runways of like an</t>
        </is>
      </c>
      <c r="D57">
        <f>HYPERLINK("https://www.youtube.com/watch?v=IWuIntFf4uk&amp;t=2594s", "Go to time")</f>
        <v/>
      </c>
    </row>
    <row r="58">
      <c r="A58">
        <f>HYPERLINK("https://www.youtube.com/watch?v=O_FL_vKqEAo", "Video")</f>
        <v/>
      </c>
      <c r="B58" t="inlineStr">
        <is>
          <t>4:15</t>
        </is>
      </c>
      <c r="C58" t="inlineStr">
        <is>
          <t>closed down when my boats run ground</t>
        </is>
      </c>
      <c r="D58">
        <f>HYPERLINK("https://www.youtube.com/watch?v=O_FL_vKqEAo&amp;t=255s", "Go to time")</f>
        <v/>
      </c>
    </row>
    <row r="59">
      <c r="A59">
        <f>HYPERLINK("https://www.youtube.com/watch?v=H-YC_VUoPTY", "Video")</f>
        <v/>
      </c>
      <c r="B59" t="inlineStr">
        <is>
          <t>2:02</t>
        </is>
      </c>
      <c r="C59" t="inlineStr">
        <is>
          <t>loki a little plot rundown is in order</t>
        </is>
      </c>
      <c r="D59">
        <f>HYPERLINK("https://www.youtube.com/watch?v=H-YC_VUoPTY&amp;t=122s", "Go to time")</f>
        <v/>
      </c>
    </row>
    <row r="60">
      <c r="A60">
        <f>HYPERLINK("https://www.youtube.com/watch?v=wc0uDYlRyu4", "Video")</f>
        <v/>
      </c>
      <c r="B60" t="inlineStr">
        <is>
          <t>0:22</t>
        </is>
      </c>
      <c r="C60" t="inlineStr">
        <is>
          <t>run-down condition</t>
        </is>
      </c>
      <c r="D60">
        <f>HYPERLINK("https://www.youtube.com/watch?v=wc0uDYlRyu4&amp;t=22s", "Go to time")</f>
        <v/>
      </c>
    </row>
    <row r="61">
      <c r="A61">
        <f>HYPERLINK("https://www.youtube.com/watch?v=wc0uDYlRyu4", "Video")</f>
        <v/>
      </c>
      <c r="B61" t="inlineStr">
        <is>
          <t>0:34</t>
        </is>
      </c>
      <c r="C61" t="inlineStr">
        <is>
          <t>no he didn't i just slightly run down</t>
        </is>
      </c>
      <c r="D61">
        <f>HYPERLINK("https://www.youtube.com/watch?v=wc0uDYlRyu4&amp;t=34s", "Go to time")</f>
        <v/>
      </c>
    </row>
    <row r="62">
      <c r="A62">
        <f>HYPERLINK("https://www.youtube.com/watch?v=-nqpvSjmvKI", "Video")</f>
        <v/>
      </c>
      <c r="B62" t="inlineStr">
        <is>
          <t>17:00</t>
        </is>
      </c>
      <c r="C62" t="inlineStr">
        <is>
          <t>in a rundown house on the outskirts of</t>
        </is>
      </c>
      <c r="D62">
        <f>HYPERLINK("https://www.youtube.com/watch?v=-nqpvSjmvKI&amp;t=1020s", "Go to time")</f>
        <v/>
      </c>
    </row>
    <row r="63">
      <c r="A63">
        <f>HYPERLINK("https://www.youtube.com/watch?v=yaqDoG3X_xc", "Video")</f>
        <v/>
      </c>
      <c r="B63" t="inlineStr">
        <is>
          <t>0:39</t>
        </is>
      </c>
      <c r="C63" t="inlineStr">
        <is>
          <t>running down some of the greatest heroes</t>
        </is>
      </c>
      <c r="D63">
        <f>HYPERLINK("https://www.youtube.com/watch?v=yaqDoG3X_xc&amp;t=39s", "Go to time")</f>
        <v/>
      </c>
    </row>
    <row r="64">
      <c r="A64">
        <f>HYPERLINK("https://www.youtube.com/watch?v=d865rAHKQOM", "Video")</f>
        <v/>
      </c>
      <c r="B64" t="inlineStr">
        <is>
          <t>0:23</t>
        </is>
      </c>
      <c r="C64" t="inlineStr">
        <is>
          <t>keep heading down river we can't outrun</t>
        </is>
      </c>
      <c r="D64">
        <f>HYPERLINK("https://www.youtube.com/watch?v=d865rAHKQOM&amp;t=23s", "Go to time")</f>
        <v/>
      </c>
    </row>
    <row r="65">
      <c r="A65">
        <f>HYPERLINK("https://www.youtube.com/watch?v=Wtt6ZsbRWtQ", "Video")</f>
        <v/>
      </c>
      <c r="B65" t="inlineStr">
        <is>
          <t>13:32</t>
        </is>
      </c>
      <c r="C65" t="inlineStr">
        <is>
          <t>heroin addicts in a rundown part of</t>
        </is>
      </c>
      <c r="D65">
        <f>HYPERLINK("https://www.youtube.com/watch?v=Wtt6ZsbRWtQ&amp;t=812s", "Go to time")</f>
        <v/>
      </c>
    </row>
    <row r="66">
      <c r="A66">
        <f>HYPERLINK("https://www.youtube.com/watch?v=nQgxuFAhbvg", "Video")</f>
        <v/>
      </c>
      <c r="B66" t="inlineStr">
        <is>
          <t>0:11</t>
        </is>
      </c>
      <c r="C66" t="inlineStr">
        <is>
          <t>cracking up on the rundown meeting I</t>
        </is>
      </c>
      <c r="D66">
        <f>HYPERLINK("https://www.youtube.com/watch?v=nQgxuFAhbvg&amp;t=11s", "Go to time")</f>
        <v/>
      </c>
    </row>
    <row r="67">
      <c r="A67">
        <f>HYPERLINK("https://www.youtube.com/watch?v=VeL2kI6b8Jc", "Video")</f>
        <v/>
      </c>
      <c r="B67" t="inlineStr">
        <is>
          <t>1:07</t>
        </is>
      </c>
      <c r="C67" t="inlineStr">
        <is>
          <t>Mark the runway all the way down chase</t>
        </is>
      </c>
      <c r="D67">
        <f>HYPERLINK("https://www.youtube.com/watch?v=VeL2kI6b8Jc&amp;t=67s", "Go to time")</f>
        <v/>
      </c>
    </row>
    <row r="68">
      <c r="A68">
        <f>HYPERLINK("https://www.youtube.com/watch?v=q-MtEnuQLIA", "Video")</f>
        <v/>
      </c>
      <c r="B68" t="inlineStr">
        <is>
          <t>1:50</t>
        </is>
      </c>
      <c r="C68" t="inlineStr">
        <is>
          <t>most runners will slow down but not you</t>
        </is>
      </c>
      <c r="D68">
        <f>HYPERLINK("https://www.youtube.com/watch?v=q-MtEnuQLIA&amp;t=110s", "Go to time")</f>
        <v/>
      </c>
    </row>
    <row r="69">
      <c r="A69">
        <f>HYPERLINK("https://www.youtube.com/watch?v=9oq360iiCmM", "Video")</f>
        <v/>
      </c>
      <c r="B69" t="inlineStr">
        <is>
          <t>12:57</t>
        </is>
      </c>
      <c r="C69" t="inlineStr">
        <is>
          <t>shrunken down to your label fans felt</t>
        </is>
      </c>
      <c r="D69">
        <f>HYPERLINK("https://www.youtube.com/watch?v=9oq360iiCmM&amp;t=777s", "Go to time")</f>
        <v/>
      </c>
    </row>
    <row r="70">
      <c r="A70">
        <f>HYPERLINK("https://www.youtube.com/watch?v=mrC7qG7Q6zA", "Video")</f>
        <v/>
      </c>
      <c r="B70" t="inlineStr">
        <is>
          <t>1:16</t>
        </is>
      </c>
      <c r="C70" t="inlineStr">
        <is>
          <t>man not looking down one rung at a</t>
        </is>
      </c>
      <c r="D70">
        <f>HYPERLINK("https://www.youtube.com/watch?v=mrC7qG7Q6zA&amp;t=76s", "Go to time")</f>
        <v/>
      </c>
    </row>
    <row r="71">
      <c r="A71">
        <f>HYPERLINK("https://www.youtube.com/watch?v=Vwj0PUQ9qQY", "Video")</f>
        <v/>
      </c>
      <c r="B71" t="inlineStr">
        <is>
          <t>1:47</t>
        </is>
      </c>
      <c r="C71" t="inlineStr">
        <is>
          <t>running you in the wrong bar runs down</t>
        </is>
      </c>
      <c r="D71">
        <f>HYPERLINK("https://www.youtube.com/watch?v=Vwj0PUQ9qQY&amp;t=107s", "Go to time")</f>
        <v/>
      </c>
    </row>
    <row r="72">
      <c r="A72">
        <f>HYPERLINK("https://www.youtube.com/watch?v=H3fGDhk4o2s", "Video")</f>
        <v/>
      </c>
      <c r="B72" t="inlineStr">
        <is>
          <t>2:25</t>
        </is>
      </c>
      <c r="C72" t="inlineStr">
        <is>
          <t>up slow down I'm not drunk</t>
        </is>
      </c>
      <c r="D72">
        <f>HYPERLINK("https://www.youtube.com/watch?v=H3fGDhk4o2s&amp;t=145s", "Go to time")</f>
        <v/>
      </c>
    </row>
    <row r="73">
      <c r="A73">
        <f>HYPERLINK("https://www.youtube.com/watch?v=PI4FADciygc", "Video")</f>
        <v/>
      </c>
      <c r="B73" t="inlineStr">
        <is>
          <t>6:06</t>
        </is>
      </c>
      <c r="C73" t="inlineStr">
        <is>
          <t>running down my throat stop why doesn't</t>
        </is>
      </c>
      <c r="D73">
        <f>HYPERLINK("https://www.youtube.com/watch?v=PI4FADciygc&amp;t=366s", "Go to time")</f>
        <v/>
      </c>
    </row>
    <row r="74">
      <c r="A74">
        <f>HYPERLINK("https://www.youtube.com/watch?v=OvQctA3xsoE", "Video")</f>
        <v/>
      </c>
      <c r="B74" t="inlineStr">
        <is>
          <t>1:46</t>
        </is>
      </c>
      <c r="C74" t="inlineStr">
        <is>
          <t>families heywhat boys run down the car</t>
        </is>
      </c>
      <c r="D74">
        <f>HYPERLINK("https://www.youtube.com/watch?v=OvQctA3xsoE&amp;t=106s", "Go to time")</f>
        <v/>
      </c>
    </row>
    <row r="75">
      <c r="A75">
        <f>HYPERLINK("https://www.youtube.com/watch?v=CsSv8Bmgdkw", "Video")</f>
        <v/>
      </c>
      <c r="B75" t="inlineStr">
        <is>
          <t>2:50</t>
        </is>
      </c>
      <c r="C75" t="inlineStr">
        <is>
          <t>Bay area running up and down highway 89.</t>
        </is>
      </c>
      <c r="D75">
        <f>HYPERLINK("https://www.youtube.com/watch?v=CsSv8Bmgdkw&amp;t=170s", "Go to time")</f>
        <v/>
      </c>
    </row>
    <row r="76">
      <c r="A76">
        <f>HYPERLINK("https://www.youtube.com/watch?v=DXVf36Papds", "Video")</f>
        <v/>
      </c>
      <c r="B76" t="inlineStr">
        <is>
          <t>0:04</t>
        </is>
      </c>
      <c r="C76" t="inlineStr">
        <is>
          <t>in the basement let me just run down</t>
        </is>
      </c>
      <c r="D76">
        <f>HYPERLINK("https://www.youtube.com/watch?v=DXVf36Papds&amp;t=4s", "Go to time")</f>
        <v/>
      </c>
    </row>
    <row r="77">
      <c r="A77">
        <f>HYPERLINK("https://www.youtube.com/watch?v=EcqkHpSMEHk", "Video")</f>
        <v/>
      </c>
      <c r="B77" t="inlineStr">
        <is>
          <t>2:41</t>
        </is>
      </c>
      <c r="C77" t="inlineStr">
        <is>
          <t>Hang on here. Why don't I run Claire down the</t>
        </is>
      </c>
      <c r="D77">
        <f>HYPERLINK("https://www.youtube.com/watch?v=EcqkHpSMEHk&amp;t=161s", "Go to time")</f>
        <v/>
      </c>
    </row>
    <row r="78">
      <c r="A78">
        <f>HYPERLINK("https://www.youtube.com/watch?v=zMSEUdM4sxg", "Video")</f>
        <v/>
      </c>
      <c r="B78" t="inlineStr">
        <is>
          <t>0:08</t>
        </is>
      </c>
      <c r="C78" t="inlineStr">
        <is>
          <t>and the yolk is running down the yolk is</t>
        </is>
      </c>
      <c r="D78">
        <f>HYPERLINK("https://www.youtube.com/watch?v=zMSEUdM4sxg&amp;t=8s", "Go to time")</f>
        <v/>
      </c>
    </row>
    <row r="79">
      <c r="A79">
        <f>HYPERLINK("https://www.youtube.com/watch?v=zMSEUdM4sxg", "Video")</f>
        <v/>
      </c>
      <c r="B79" t="inlineStr">
        <is>
          <t>0:11</t>
        </is>
      </c>
      <c r="C79" t="inlineStr">
        <is>
          <t>running down</t>
        </is>
      </c>
      <c r="D79">
        <f>HYPERLINK("https://www.youtube.com/watch?v=zMSEUdM4sxg&amp;t=11s", "Go to time")</f>
        <v/>
      </c>
    </row>
    <row r="80">
      <c r="A80">
        <f>HYPERLINK("https://www.youtube.com/watch?v=Ur_loYd7QCs", "Video")</f>
        <v/>
      </c>
      <c r="B80" t="inlineStr">
        <is>
          <t>0:02</t>
        </is>
      </c>
      <c r="C80" t="inlineStr">
        <is>
          <t>rundown of everything that's happened so</t>
        </is>
      </c>
      <c r="D80">
        <f>HYPERLINK("https://www.youtube.com/watch?v=Ur_loYd7QCs&amp;t=2s", "Go to time")</f>
        <v/>
      </c>
    </row>
    <row r="81">
      <c r="A81">
        <f>HYPERLINK("https://www.youtube.com/watch?v=yjSo_AQPOdU", "Video")</f>
        <v/>
      </c>
      <c r="B81" t="inlineStr">
        <is>
          <t>10:15</t>
        </is>
      </c>
      <c r="C81" t="inlineStr">
        <is>
          <t>And we're out. Here's the rundown for
tomorrow.</t>
        </is>
      </c>
      <c r="D81">
        <f>HYPERLINK("https://www.youtube.com/watch?v=yjSo_AQPOdU&amp;t=615s", "Go to time")</f>
        <v/>
      </c>
    </row>
    <row r="82">
      <c r="A82">
        <f>HYPERLINK("https://www.youtube.com/watch?v=AoilL5tUUMo", "Video")</f>
        <v/>
      </c>
      <c r="B82" t="inlineStr">
        <is>
          <t>1:28</t>
        </is>
      </c>
      <c r="C82" t="inlineStr">
        <is>
          <t>Hit and run. Got to chase him down.</t>
        </is>
      </c>
      <c r="D82">
        <f>HYPERLINK("https://www.youtube.com/watch?v=AoilL5tUUMo&amp;t=88s", "Go to time")</f>
        <v/>
      </c>
    </row>
    <row r="83">
      <c r="A83">
        <f>HYPERLINK("https://www.youtube.com/watch?v=YKtTDZbMmIg", "Video")</f>
        <v/>
      </c>
      <c r="B83" t="inlineStr">
        <is>
          <t>3:14</t>
        </is>
      </c>
      <c r="C83" t="inlineStr">
        <is>
          <t>could change his mind. I'd run down to</t>
        </is>
      </c>
      <c r="D83">
        <f>HYPERLINK("https://www.youtube.com/watch?v=YKtTDZbMmIg&amp;t=194s", "Go to time")</f>
        <v/>
      </c>
    </row>
    <row r="84">
      <c r="A84">
        <f>HYPERLINK("https://www.youtube.com/watch?v=JHVfOeO6mcE", "Video")</f>
        <v/>
      </c>
      <c r="B84" t="inlineStr">
        <is>
          <t>1:24</t>
        </is>
      </c>
      <c r="C84" t="inlineStr">
        <is>
          <t>Jessica the streets down here they run</t>
        </is>
      </c>
      <c r="D84">
        <f>HYPERLINK("https://www.youtube.com/watch?v=JHVfOeO6mcE&amp;t=84s", "Go to time")</f>
        <v/>
      </c>
    </row>
    <row r="85">
      <c r="A85">
        <f>HYPERLINK("https://www.youtube.com/watch?v=5V1TFLIYUsk", "Video")</f>
        <v/>
      </c>
      <c r="B85" t="inlineStr">
        <is>
          <t>4:50</t>
        </is>
      </c>
      <c r="C85" t="inlineStr">
        <is>
          <t>you're in a rundown roberto drop the</t>
        </is>
      </c>
      <c r="D85">
        <f>HYPERLINK("https://www.youtube.com/watch?v=5V1TFLIYUsk&amp;t=290s", "Go to time")</f>
        <v/>
      </c>
    </row>
    <row r="86">
      <c r="A86">
        <f>HYPERLINK("https://www.youtube.com/watch?v=oZiQHd96U1g", "Video")</f>
        <v/>
      </c>
      <c r="B86" t="inlineStr">
        <is>
          <t>0:47</t>
        </is>
      </c>
      <c r="C86" t="inlineStr">
        <is>
          <t>full run down what exactly are we</t>
        </is>
      </c>
      <c r="D86">
        <f>HYPERLINK("https://www.youtube.com/watch?v=oZiQHd96U1g&amp;t=47s", "Go to time")</f>
        <v/>
      </c>
    </row>
    <row r="87">
      <c r="A87">
        <f>HYPERLINK("https://www.youtube.com/watch?v=96nZqtZWJE0", "Video")</f>
        <v/>
      </c>
      <c r="B87" t="inlineStr">
        <is>
          <t>3:54</t>
        </is>
      </c>
      <c r="C87" t="inlineStr">
        <is>
          <t>Let me run it down to you.</t>
        </is>
      </c>
      <c r="D87">
        <f>HYPERLINK("https://www.youtube.com/watch?v=96nZqtZWJE0&amp;t=234s", "Go to time")</f>
        <v/>
      </c>
    </row>
    <row r="88">
      <c r="A88">
        <f>HYPERLINK("https://www.youtube.com/watch?v=RUyeCxSvgBE", "Video")</f>
        <v/>
      </c>
      <c r="B88" t="inlineStr">
        <is>
          <t>0:02</t>
        </is>
      </c>
      <c r="C88" t="inlineStr">
        <is>
          <t>sent a shiver running down your spine an</t>
        </is>
      </c>
      <c r="D88">
        <f>HYPERLINK("https://www.youtube.com/watch?v=RUyeCxSvgBE&amp;t=2s", "Go to time")</f>
        <v/>
      </c>
    </row>
    <row r="89">
      <c r="A89">
        <f>HYPERLINK("https://www.youtube.com/watch?v=STAafnlUtDc", "Video")</f>
        <v/>
      </c>
      <c r="B89" t="inlineStr">
        <is>
          <t>3:09</t>
        </is>
      </c>
      <c r="C89" t="inlineStr">
        <is>
          <t>of lashing out, shutting
down, running away,</t>
        </is>
      </c>
      <c r="D89">
        <f>HYPERLINK("https://www.youtube.com/watch?v=STAafnlUtDc&amp;t=189s", "Go to time")</f>
        <v/>
      </c>
    </row>
    <row r="90">
      <c r="A90">
        <f>HYPERLINK("https://www.youtube.com/watch?v=6KJouMO9UJ8", "Video")</f>
        <v/>
      </c>
      <c r="B90" t="inlineStr">
        <is>
          <t>5:20</t>
        </is>
      </c>
      <c r="C90" t="inlineStr">
        <is>
          <t>when a mind is depressed this run-down</t>
        </is>
      </c>
      <c r="D90">
        <f>HYPERLINK("https://www.youtube.com/watch?v=6KJouMO9UJ8&amp;t=320s", "Go to time")</f>
        <v/>
      </c>
    </row>
    <row r="91">
      <c r="A91">
        <f>HYPERLINK("https://www.youtube.com/watch?v=caVBwUUZDj4", "Video")</f>
        <v/>
      </c>
      <c r="B91" t="inlineStr">
        <is>
          <t>2:17</t>
        </is>
      </c>
      <c r="C91" t="inlineStr">
        <is>
          <t>downfall if they run with it too far and</t>
        </is>
      </c>
      <c r="D91">
        <f>HYPERLINK("https://www.youtube.com/watch?v=caVBwUUZDj4&amp;t=137s", "Go to time")</f>
        <v/>
      </c>
    </row>
    <row r="92">
      <c r="A92">
        <f>HYPERLINK("https://www.youtube.com/watch?v=KGU-x0Bjca0", "Video")</f>
        <v/>
      </c>
      <c r="B92" t="inlineStr">
        <is>
          <t>1:53</t>
        </is>
      </c>
      <c r="C92" t="inlineStr">
        <is>
          <t>They're the ones you run
to when life gets you down</t>
        </is>
      </c>
      <c r="D92">
        <f>HYPERLINK("https://www.youtube.com/watch?v=KGU-x0Bjca0&amp;t=113s", "Go to time")</f>
        <v/>
      </c>
    </row>
    <row r="93">
      <c r="A93">
        <f>HYPERLINK("https://www.youtube.com/watch?v=C6NNOOUgHag", "Video")</f>
        <v/>
      </c>
      <c r="B93" t="inlineStr">
        <is>
          <t>2:31</t>
        </is>
      </c>
      <c r="C93" t="inlineStr">
        <is>
          <t>As Set seized power over Egypt, the chest floated 
down the Nile and washed up at the kingdom of Byblos. Here it merged with the trunk of a cedar tree,</t>
        </is>
      </c>
      <c r="D93">
        <f>HYPERLINK("https://www.youtube.com/watch?v=C6NNOOUgHag&amp;t=151s", "Go to time")</f>
        <v/>
      </c>
    </row>
    <row r="94">
      <c r="A94">
        <f>HYPERLINK("https://www.youtube.com/watch?v=rtqRaKhu1VY", "Video")</f>
        <v/>
      </c>
      <c r="B94" t="inlineStr">
        <is>
          <t>11:10</t>
        </is>
      </c>
      <c r="C94" t="inlineStr">
        <is>
          <t>I did not feel it either, only something wet,
running down my face.</t>
        </is>
      </c>
      <c r="D94">
        <f>HYPERLINK("https://www.youtube.com/watch?v=rtqRaKhu1VY&amp;t=670s", "Go to time")</f>
        <v/>
      </c>
    </row>
    <row r="95">
      <c r="A95">
        <f>HYPERLINK("https://www.youtube.com/watch?v=3qZxD0wfH-M", "Video")</f>
        <v/>
      </c>
      <c r="B95" t="inlineStr">
        <is>
          <t>1:58</t>
        </is>
      </c>
      <c r="C95" t="inlineStr">
        <is>
          <t>a runaway slave who left his “master” in 
order to avoid being sold “down the river.”</t>
        </is>
      </c>
      <c r="D95">
        <f>HYPERLINK("https://www.youtube.com/watch?v=3qZxD0wfH-M&amp;t=118s", "Go to time")</f>
        <v/>
      </c>
    </row>
    <row r="96">
      <c r="A96">
        <f>HYPERLINK("https://www.youtube.com/watch?v=DDfK3wf3V_I", "Video")</f>
        <v/>
      </c>
      <c r="B96" t="inlineStr">
        <is>
          <t>0:00</t>
        </is>
      </c>
      <c r="C96" t="inlineStr">
        <is>
          <t>You’re chasing your paper boat as it floats
down the rain-smattered rivulets running along</t>
        </is>
      </c>
      <c r="D96">
        <f>HYPERLINK("https://www.youtube.com/watch?v=DDfK3wf3V_I&amp;t=0s", "Go to time")</f>
        <v/>
      </c>
    </row>
    <row r="97">
      <c r="A97">
        <f>HYPERLINK("https://www.youtube.com/watch?v=BWujqP8Ycfs", "Video")</f>
        <v/>
      </c>
      <c r="B97" t="inlineStr">
        <is>
          <t>7:09</t>
        </is>
      </c>
      <c r="C97" t="inlineStr">
        <is>
          <t>will you're in a rundown Roberto drop</t>
        </is>
      </c>
      <c r="D97">
        <f>HYPERLINK("https://www.youtube.com/watch?v=BWujqP8Ycfs&amp;t=429s", "Go to time")</f>
        <v/>
      </c>
    </row>
    <row r="98">
      <c r="A98">
        <f>HYPERLINK("https://www.youtube.com/watch?v=mOchphi7bWM", "Video")</f>
        <v/>
      </c>
      <c r="B98" t="inlineStr">
        <is>
          <t>5:24</t>
        </is>
      </c>
      <c r="C98" t="inlineStr">
        <is>
          <t>yeah oh CU say we run you down down to</t>
        </is>
      </c>
      <c r="D98">
        <f>HYPERLINK("https://www.youtube.com/watch?v=mOchphi7bWM&amp;t=324s", "Go to time")</f>
        <v/>
      </c>
    </row>
    <row r="99">
      <c r="A99">
        <f>HYPERLINK("https://www.youtube.com/watch?v=mOchphi7bWM", "Video")</f>
        <v/>
      </c>
      <c r="B99" t="inlineStr">
        <is>
          <t>5:36</t>
        </is>
      </c>
      <c r="C99" t="inlineStr">
        <is>
          <t>fall and they will run you down until</t>
        </is>
      </c>
      <c r="D99">
        <f>HYPERLINK("https://www.youtube.com/watch?v=mOchphi7bWM&amp;t=336s", "Go to time")</f>
        <v/>
      </c>
    </row>
    <row r="100">
      <c r="A100">
        <f>HYPERLINK("https://www.youtube.com/watch?v=9jw3VRIPIq4", "Video")</f>
        <v/>
      </c>
      <c r="B100" t="inlineStr">
        <is>
          <t>0:45</t>
        </is>
      </c>
      <c r="C100" t="inlineStr">
        <is>
          <t>me run it down for you i'm pissing him</t>
        </is>
      </c>
      <c r="D100">
        <f>HYPERLINK("https://www.youtube.com/watch?v=9jw3VRIPIq4&amp;t=45s", "Go to time")</f>
        <v/>
      </c>
    </row>
    <row r="101">
      <c r="A101">
        <f>HYPERLINK("https://www.youtube.com/watch?v=0ndXeojquhw", "Video")</f>
        <v/>
      </c>
      <c r="B101" t="inlineStr">
        <is>
          <t>3:04</t>
        </is>
      </c>
      <c r="C101" t="inlineStr">
        <is>
          <t>she's run down and a little dehydrated</t>
        </is>
      </c>
      <c r="D101">
        <f>HYPERLINK("https://www.youtube.com/watch?v=0ndXeojquhw&amp;t=184s", "Go to time")</f>
        <v/>
      </c>
    </row>
    <row r="102">
      <c r="A102">
        <f>HYPERLINK("https://www.youtube.com/watch?v=5etGt8IkiXY", "Video")</f>
        <v/>
      </c>
      <c r="B102" t="inlineStr">
        <is>
          <t>19:20</t>
        </is>
      </c>
      <c r="C102" t="inlineStr">
        <is>
          <t>said she's run down and a little</t>
        </is>
      </c>
      <c r="D102">
        <f>HYPERLINK("https://www.youtube.com/watch?v=5etGt8IkiXY&amp;t=1160s", "Go to time")</f>
        <v/>
      </c>
    </row>
    <row r="103">
      <c r="A103">
        <f>HYPERLINK("https://www.youtube.com/watch?v=3lzGwXEgBxA", "Video")</f>
        <v/>
      </c>
      <c r="B103" t="inlineStr">
        <is>
          <t>3:00</t>
        </is>
      </c>
      <c r="C103" t="inlineStr">
        <is>
          <t>run down and a little dehydrated but</t>
        </is>
      </c>
      <c r="D103">
        <f>HYPERLINK("https://www.youtube.com/watch?v=3lzGwXEgBxA&amp;t=180s", "Go to time")</f>
        <v/>
      </c>
    </row>
    <row r="104">
      <c r="A104">
        <f>HYPERLINK("https://www.youtube.com/watch?v=p_QPx0Qn5ag", "Video")</f>
        <v/>
      </c>
      <c r="B104" t="inlineStr">
        <is>
          <t>2:59</t>
        </is>
      </c>
      <c r="C104" t="inlineStr">
        <is>
          <t>they said she's run down and a little</t>
        </is>
      </c>
      <c r="D104">
        <f>HYPERLINK("https://www.youtube.com/watch?v=p_QPx0Qn5ag&amp;t=179s", "Go to time")</f>
        <v/>
      </c>
    </row>
    <row r="105">
      <c r="A105">
        <f>HYPERLINK("https://www.youtube.com/watch?v=Jm0W1jPSgis", "Video")</f>
        <v/>
      </c>
      <c r="B105" t="inlineStr">
        <is>
          <t>8:47</t>
        </is>
      </c>
      <c r="C105" t="inlineStr">
        <is>
          <t>will you're in a rundown Roberto drop</t>
        </is>
      </c>
      <c r="D105">
        <f>HYPERLINK("https://www.youtube.com/watch?v=Jm0W1jPSgis&amp;t=527s", "Go to time")</f>
        <v/>
      </c>
    </row>
    <row r="106">
      <c r="A106">
        <f>HYPERLINK("https://www.youtube.com/watch?v=8cr81HTMs_w", "Video")</f>
        <v/>
      </c>
      <c r="B106" t="inlineStr">
        <is>
          <t>18:16</t>
        </is>
      </c>
      <c r="C106" t="inlineStr">
        <is>
          <t>will you're in a rundown Roberto drop</t>
        </is>
      </c>
      <c r="D106">
        <f>HYPERLINK("https://www.youtube.com/watch?v=8cr81HTMs_w&amp;t=1096s", "Go to time")</f>
        <v/>
      </c>
    </row>
    <row r="107">
      <c r="A107">
        <f>HYPERLINK("https://www.youtube.com/watch?v=mAX_qhY1C0I", "Video")</f>
        <v/>
      </c>
      <c r="B107" t="inlineStr">
        <is>
          <t>1:29</t>
        </is>
      </c>
      <c r="C107" t="inlineStr">
        <is>
          <t>a running way settling down would you</t>
        </is>
      </c>
      <c r="D107">
        <f>HYPERLINK("https://www.youtube.com/watch?v=mAX_qhY1C0I&amp;t=89s", "Go to time")</f>
        <v/>
      </c>
    </row>
    <row r="108">
      <c r="A108">
        <f>HYPERLINK("https://www.youtube.com/watch?v=gcMK2EAP3qM", "Video")</f>
        <v/>
      </c>
      <c r="B108" t="inlineStr">
        <is>
          <t>0:06</t>
        </is>
      </c>
      <c r="C108" t="inlineStr">
        <is>
          <t>running for office down the line</t>
        </is>
      </c>
      <c r="D108">
        <f>HYPERLINK("https://www.youtube.com/watch?v=gcMK2EAP3qM&amp;t=6s", "Go to time")</f>
        <v/>
      </c>
    </row>
    <row r="109">
      <c r="A109">
        <f>HYPERLINK("https://www.youtube.com/watch?v=gfDyOyrY-zM", "Video")</f>
        <v/>
      </c>
      <c r="B109" t="inlineStr">
        <is>
          <t>0:06</t>
        </is>
      </c>
      <c r="C109" t="inlineStr">
        <is>
          <t>spongeworthy run down your case for me</t>
        </is>
      </c>
      <c r="D109">
        <f>HYPERLINK("https://www.youtube.com/watch?v=gfDyOyrY-zM&amp;t=6s", "Go to time")</f>
        <v/>
      </c>
    </row>
    <row r="110">
      <c r="A110">
        <f>HYPERLINK("https://www.youtube.com/watch?v=0ISlnPTBieA", "Video")</f>
        <v/>
      </c>
      <c r="B110" t="inlineStr">
        <is>
          <t>0:00</t>
        </is>
      </c>
      <c r="C110" t="inlineStr">
        <is>
          <t>well we can't keep running we're down to</t>
        </is>
      </c>
      <c r="D110">
        <f>HYPERLINK("https://www.youtube.com/watch?v=0ISlnPTBieA&amp;t=0s", "Go to time")</f>
        <v/>
      </c>
    </row>
    <row r="111">
      <c r="A111">
        <f>HYPERLINK("https://www.youtube.com/watch?v=bRDS30xO7tM", "Video")</f>
        <v/>
      </c>
      <c r="B111" t="inlineStr">
        <is>
          <t>2:21</t>
        </is>
      </c>
      <c r="C111" t="inlineStr">
        <is>
          <t>Shelton running power slam drives down Mortos.</t>
        </is>
      </c>
      <c r="D111">
        <f>HYPERLINK("https://www.youtube.com/watch?v=bRDS30xO7tM&amp;t=141s", "Go to time")</f>
        <v/>
      </c>
    </row>
    <row r="112">
      <c r="A112">
        <f>HYPERLINK("https://www.youtube.com/watch?v=-Flihw4bwbo", "Video")</f>
        <v/>
      </c>
      <c r="B112" t="inlineStr">
        <is>
          <t>0:29</t>
        </is>
      </c>
      <c r="C112" t="inlineStr">
        <is>
          <t>jeremy is a little runaway groom down</t>
        </is>
      </c>
      <c r="D112">
        <f>HYPERLINK("https://www.youtube.com/watch?v=-Flihw4bwbo&amp;t=29s", "Go to time")</f>
        <v/>
      </c>
    </row>
    <row r="113">
      <c r="A113">
        <f>HYPERLINK("https://www.youtube.com/watch?v=4obe77Zb-0c", "Video")</f>
        <v/>
      </c>
      <c r="B113" t="inlineStr">
        <is>
          <t>4:07</t>
        </is>
      </c>
      <c r="C113" t="inlineStr">
        <is>
          <t>breaking Jack down in the corner this 
could be the Bulls horns that running</t>
        </is>
      </c>
      <c r="D113">
        <f>HYPERLINK("https://www.youtube.com/watch?v=4obe77Zb-0c&amp;t=247s", "Go to time")</f>
        <v/>
      </c>
    </row>
    <row r="114">
      <c r="A114">
        <f>HYPERLINK("https://www.youtube.com/watch?v=dh2oINXgjJA", "Video")</f>
        <v/>
      </c>
      <c r="B114" t="inlineStr">
        <is>
          <t>1:41</t>
        </is>
      </c>
      <c r="C114" t="inlineStr">
        <is>
          <t>One week following Coach Grundy around, and I've got enough dirt to take him down for good.</t>
        </is>
      </c>
      <c r="D114">
        <f>HYPERLINK("https://www.youtube.com/watch?v=dh2oINXgjJA&amp;t=101s", "Go to time")</f>
        <v/>
      </c>
    </row>
    <row r="115">
      <c r="A115">
        <f>HYPERLINK("https://www.youtube.com/watch?v=gRwAuTWBql0", "Video")</f>
        <v/>
      </c>
      <c r="B115" t="inlineStr">
        <is>
          <t>0:22</t>
        </is>
      </c>
      <c r="C115" t="inlineStr">
        <is>
          <t>chasing down mjf who's running like a</t>
        </is>
      </c>
      <c r="D115">
        <f>HYPERLINK("https://www.youtube.com/watch?v=gRwAuTWBql0&amp;t=22s", "Go to time")</f>
        <v/>
      </c>
    </row>
    <row r="116">
      <c r="A116">
        <f>HYPERLINK("https://www.youtube.com/watch?v=_VPNS7I7qFg", "Video")</f>
        <v/>
      </c>
      <c r="B116" t="inlineStr">
        <is>
          <t>1:48</t>
        </is>
      </c>
      <c r="C116" t="inlineStr">
        <is>
          <t>can run anymore we're down to our last</t>
        </is>
      </c>
      <c r="D116">
        <f>HYPERLINK("https://www.youtube.com/watch?v=_VPNS7I7qFg&amp;t=108s", "Go to time")</f>
        <v/>
      </c>
    </row>
    <row r="117">
      <c r="A117">
        <f>HYPERLINK("https://www.youtube.com/watch?v=UB-pEprwERs", "Video")</f>
        <v/>
      </c>
      <c r="B117" t="inlineStr">
        <is>
          <t>2:59</t>
        </is>
      </c>
      <c r="C117" t="inlineStr">
        <is>
          <t>that's and I never run a show from down</t>
        </is>
      </c>
      <c r="D117">
        <f>HYPERLINK("https://www.youtube.com/watch?v=UB-pEprwERs&amp;t=179s", "Go to time")</f>
        <v/>
      </c>
    </row>
    <row r="118">
      <c r="A118">
        <f>HYPERLINK("https://www.youtube.com/watch?v=HLdZCxKXj9M", "Video")</f>
        <v/>
      </c>
      <c r="B118" t="inlineStr">
        <is>
          <t>0:35</t>
        </is>
      </c>
      <c r="C118" t="inlineStr">
        <is>
          <t>runners jen stansky paul downs lucia and</t>
        </is>
      </c>
      <c r="D118">
        <f>HYPERLINK("https://www.youtube.com/watch?v=HLdZCxKXj9M&amp;t=35s", "Go to time")</f>
        <v/>
      </c>
    </row>
    <row r="119">
      <c r="A119">
        <f>HYPERLINK("https://www.youtube.com/watch?v=mgKNzXOpuGQ", "Video")</f>
        <v/>
      </c>
      <c r="B119" t="inlineStr">
        <is>
          <t>1:24</t>
        </is>
      </c>
      <c r="C119" t="inlineStr">
        <is>
          <t>runs down two outs facing elimination</t>
        </is>
      </c>
      <c r="D119">
        <f>HYPERLINK("https://www.youtube.com/watch?v=mgKNzXOpuGQ&amp;t=84s", "Go to time")</f>
        <v/>
      </c>
    </row>
    <row r="120">
      <c r="A120">
        <f>HYPERLINK("https://www.youtube.com/watch?v=rACPbzv6MLc", "Video")</f>
        <v/>
      </c>
      <c r="B120" t="inlineStr">
        <is>
          <t>0:19</t>
        </is>
      </c>
      <c r="C120" t="inlineStr">
        <is>
          <t>I'm just going to run down to the barers</t>
        </is>
      </c>
      <c r="D120">
        <f>HYPERLINK("https://www.youtube.com/watch?v=rACPbzv6MLc&amp;t=19s", "Go to time")</f>
        <v/>
      </c>
    </row>
    <row r="121">
      <c r="A121">
        <f>HYPERLINK("https://www.youtube.com/watch?v=XqLqvaVLluA", "Video")</f>
        <v/>
      </c>
      <c r="B121" t="inlineStr">
        <is>
          <t>2:38</t>
        </is>
      </c>
      <c r="C121" t="inlineStr">
        <is>
          <t>then they shrunk down
very small,</t>
        </is>
      </c>
      <c r="D121">
        <f>HYPERLINK("https://www.youtube.com/watch?v=XqLqvaVLluA&amp;t=158s", "Go to time")</f>
        <v/>
      </c>
    </row>
    <row r="122">
      <c r="A122">
        <f>HYPERLINK("https://www.youtube.com/watch?v=WsmSDvzD3Ek", "Video")</f>
        <v/>
      </c>
      <c r="B122" t="inlineStr">
        <is>
          <t>0:48</t>
        </is>
      </c>
      <c r="C122" t="inlineStr">
        <is>
          <t>oh we're running down on time oh he got</t>
        </is>
      </c>
      <c r="D122">
        <f>HYPERLINK("https://www.youtube.com/watch?v=WsmSDvzD3Ek&amp;t=48s", "Go to time")</f>
        <v/>
      </c>
    </row>
    <row r="123">
      <c r="A123">
        <f>HYPERLINK("https://www.youtube.com/watch?v=jODIW6XcFpo", "Video")</f>
        <v/>
      </c>
      <c r="B123" t="inlineStr">
        <is>
          <t>0:45</t>
        </is>
      </c>
      <c r="C123" t="inlineStr">
        <is>
          <t>Smackdown! Come on, running man.</t>
        </is>
      </c>
      <c r="D123">
        <f>HYPERLINK("https://www.youtube.com/watch?v=jODIW6XcFpo&amp;t=45s", "Go to time")</f>
        <v/>
      </c>
    </row>
    <row r="124">
      <c r="A124">
        <f>HYPERLINK("https://www.youtube.com/watch?v=ZKqHzfJUCHk", "Video")</f>
        <v/>
      </c>
      <c r="B124" t="inlineStr">
        <is>
          <t>2:55</t>
        </is>
      </c>
      <c r="C124" t="inlineStr">
        <is>
          <t>We are getting down to crunch time.</t>
        </is>
      </c>
      <c r="D124">
        <f>HYPERLINK("https://www.youtube.com/watch?v=ZKqHzfJUCHk&amp;t=175s", "Go to time")</f>
        <v/>
      </c>
    </row>
    <row r="125">
      <c r="A125">
        <f>HYPERLINK("https://www.youtube.com/watch?v=Jk9gUzo2AV8", "Video")</f>
        <v/>
      </c>
      <c r="B125" t="inlineStr">
        <is>
          <t>0:36</t>
        </is>
      </c>
      <c r="C125" t="inlineStr">
        <is>
          <t>I should run down
and say goodbye to him.</t>
        </is>
      </c>
      <c r="D125">
        <f>HYPERLINK("https://www.youtube.com/watch?v=Jk9gUzo2AV8&amp;t=36s", "Go to time")</f>
        <v/>
      </c>
    </row>
    <row r="126">
      <c r="A126">
        <f>HYPERLINK("https://www.youtube.com/watch?v=kFDnXfw6UME", "Video")</f>
        <v/>
      </c>
      <c r="B126" t="inlineStr">
        <is>
          <t>0:51</t>
        </is>
      </c>
      <c r="C126" t="inlineStr">
        <is>
          <t>Good idea. Maybe we should run downstairs and
unplug the toaster while we're at it.</t>
        </is>
      </c>
      <c r="D126">
        <f>HYPERLINK("https://www.youtube.com/watch?v=kFDnXfw6UME&amp;t=51s", "Go to time")</f>
        <v/>
      </c>
    </row>
    <row r="127">
      <c r="A127">
        <f>HYPERLINK("https://www.youtube.com/watch?v=D7LUBBDlGm4", "Video")</f>
        <v/>
      </c>
      <c r="B127" t="inlineStr">
        <is>
          <t>0:28</t>
        </is>
      </c>
      <c r="C127" t="inlineStr">
        <is>
          <t>Before I turn myself in, I shrunk it down</t>
        </is>
      </c>
      <c r="D127">
        <f>HYPERLINK("https://www.youtube.com/watch?v=D7LUBBDlGm4&amp;t=28s", "Go to time")</f>
        <v/>
      </c>
    </row>
    <row r="128">
      <c r="A128">
        <f>HYPERLINK("https://www.youtube.com/watch?v=GjUFQan7zx8", "Video")</f>
        <v/>
      </c>
      <c r="B128" t="inlineStr">
        <is>
          <t>1:46</t>
        </is>
      </c>
      <c r="C128" t="inlineStr">
        <is>
          <t>Hang on here. Why don't I run Claire down the mall and you give Phil a haircut?</t>
        </is>
      </c>
      <c r="D128">
        <f>HYPERLINK("https://www.youtube.com/watch?v=GjUFQan7zx8&amp;t=106s", "Go to time")</f>
        <v/>
      </c>
    </row>
    <row r="129">
      <c r="A129">
        <f>HYPERLINK("https://www.youtube.com/watch?v=1MBignAcnqQ", "Video")</f>
        <v/>
      </c>
      <c r="B129" t="inlineStr">
        <is>
          <t>1:49</t>
        </is>
      </c>
      <c r="C129" t="inlineStr">
        <is>
          <t>If I didn't, I'd be just like those boys you run around with down at the schoolyard.</t>
        </is>
      </c>
      <c r="D129">
        <f>HYPERLINK("https://www.youtube.com/watch?v=1MBignAcnqQ&amp;t=109s", "Go to time")</f>
        <v/>
      </c>
    </row>
    <row r="130">
      <c r="A130">
        <f>HYPERLINK("https://www.youtube.com/watch?v=k3clwllhdlg", "Video")</f>
        <v/>
      </c>
      <c r="B130" t="inlineStr">
        <is>
          <t>1:22</t>
        </is>
      </c>
      <c r="C130" t="inlineStr">
        <is>
          <t>I remember my mom running down
to my sister's room,</t>
        </is>
      </c>
      <c r="D130">
        <f>HYPERLINK("https://www.youtube.com/watch?v=k3clwllhdlg&amp;t=82s", "Go to time")</f>
        <v/>
      </c>
    </row>
    <row r="131">
      <c r="A131">
        <f>HYPERLINK("https://www.youtube.com/watch?v=k3clwllhdlg", "Video")</f>
        <v/>
      </c>
      <c r="B131" t="inlineStr">
        <is>
          <t>4:52</t>
        </is>
      </c>
      <c r="C131" t="inlineStr">
        <is>
          <t>tears running down my face and sobbing.</t>
        </is>
      </c>
      <c r="D131">
        <f>HYPERLINK("https://www.youtube.com/watch?v=k3clwllhdlg&amp;t=292s", "Go to time")</f>
        <v/>
      </c>
    </row>
    <row r="132">
      <c r="A132">
        <f>HYPERLINK("https://www.youtube.com/watch?v=VSUWNy_-pLI", "Video")</f>
        <v/>
      </c>
      <c r="B132" t="inlineStr">
        <is>
          <t>1:36</t>
        </is>
      </c>
      <c r="C132" t="inlineStr">
        <is>
          <t>said, "We're 35 now, time we settled down
and found a running mate,"</t>
        </is>
      </c>
      <c r="D132">
        <f>HYPERLINK("https://www.youtube.com/watch?v=VSUWNy_-pLI&amp;t=96s", "Go to time")</f>
        <v/>
      </c>
    </row>
    <row r="133">
      <c r="A133">
        <f>HYPERLINK("https://www.youtube.com/watch?v=CrGpipgcfi4", "Video")</f>
        <v/>
      </c>
      <c r="B133" t="inlineStr">
        <is>
          <t>2:45</t>
        </is>
      </c>
      <c r="C133" t="inlineStr">
        <is>
          <t>And an excited little boy
comes running down the stairs</t>
        </is>
      </c>
      <c r="D133">
        <f>HYPERLINK("https://www.youtube.com/watch?v=CrGpipgcfi4&amp;t=165s", "Go to time")</f>
        <v/>
      </c>
    </row>
    <row r="134">
      <c r="A134">
        <f>HYPERLINK("https://www.youtube.com/watch?v=SvBR0OGT5VI", "Video")</f>
        <v/>
      </c>
      <c r="B134" t="inlineStr">
        <is>
          <t>11:53</t>
        </is>
      </c>
      <c r="C134" t="inlineStr">
        <is>
          <t>and crunch that down to much smaller
commonsense models</t>
        </is>
      </c>
      <c r="D134">
        <f>HYPERLINK("https://www.youtube.com/watch?v=SvBR0OGT5VI&amp;t=713s", "Go to time")</f>
        <v/>
      </c>
    </row>
    <row r="135">
      <c r="A135">
        <f>HYPERLINK("https://www.youtube.com/watch?v=rfi3w9Bzwik", "Video")</f>
        <v/>
      </c>
      <c r="B135" t="inlineStr">
        <is>
          <t>3:10</t>
        </is>
      </c>
      <c r="C135" t="inlineStr">
        <is>
          <t>something that's so exciting
that a shiver runs up and down your spine?</t>
        </is>
      </c>
      <c r="D135">
        <f>HYPERLINK("https://www.youtube.com/watch?v=rfi3w9Bzwik&amp;t=190s", "Go to time")</f>
        <v/>
      </c>
    </row>
    <row r="136">
      <c r="A136">
        <f>HYPERLINK("https://www.youtube.com/watch?v=NO5-IQNmZN4", "Video")</f>
        <v/>
      </c>
      <c r="B136" t="inlineStr">
        <is>
          <t>2:24</t>
        </is>
      </c>
      <c r="C136" t="inlineStr">
        <is>
          <t>and run-streak motivator
with me during the lockdown.</t>
        </is>
      </c>
      <c r="D136">
        <f>HYPERLINK("https://www.youtube.com/watch?v=NO5-IQNmZN4&amp;t=144s", "Go to time")</f>
        <v/>
      </c>
    </row>
    <row r="137">
      <c r="A137">
        <f>HYPERLINK("https://www.youtube.com/watch?v=1w3NXBXdY5c", "Video")</f>
        <v/>
      </c>
      <c r="B137" t="inlineStr">
        <is>
          <t>6:30</t>
        </is>
      </c>
      <c r="C137" t="inlineStr">
        <is>
          <t>is a timer running down
on the chances of this person surviving.</t>
        </is>
      </c>
      <c r="D137">
        <f>HYPERLINK("https://www.youtube.com/watch?v=1w3NXBXdY5c&amp;t=390s", "Go to time")</f>
        <v/>
      </c>
    </row>
    <row r="138">
      <c r="A138">
        <f>HYPERLINK("https://www.youtube.com/watch?v=PnBMdJ5KeHk", "Video")</f>
        <v/>
      </c>
      <c r="B138" t="inlineStr">
        <is>
          <t>9:32</t>
        </is>
      </c>
      <c r="C138" t="inlineStr">
        <is>
          <t>which is the stream
that runs down the hill.</t>
        </is>
      </c>
      <c r="D138">
        <f>HYPERLINK("https://www.youtube.com/watch?v=PnBMdJ5KeHk&amp;t=572s", "Go to time")</f>
        <v/>
      </c>
    </row>
    <row r="139">
      <c r="A139">
        <f>HYPERLINK("https://www.youtube.com/watch?v=P7slA-LkA3s", "Video")</f>
        <v/>
      </c>
      <c r="B139" t="inlineStr">
        <is>
          <t>0:31</t>
        </is>
      </c>
      <c r="C139" t="inlineStr">
        <is>
          <t>“Right down the street,
there’s a city-run, free women’s clinic</t>
        </is>
      </c>
      <c r="D139">
        <f>HYPERLINK("https://www.youtube.com/watch?v=P7slA-LkA3s&amp;t=31s", "Go to time")</f>
        <v/>
      </c>
    </row>
    <row r="140">
      <c r="A140">
        <f>HYPERLINK("https://www.youtube.com/watch?v=zVL22EELNng", "Video")</f>
        <v/>
      </c>
      <c r="B140" t="inlineStr">
        <is>
          <t>2:56</t>
        </is>
      </c>
      <c r="C140" t="inlineStr">
        <is>
          <t>these lizards spend their time
running up and down trees,</t>
        </is>
      </c>
      <c r="D140">
        <f>HYPERLINK("https://www.youtube.com/watch?v=zVL22EELNng&amp;t=176s", "Go to time")</f>
        <v/>
      </c>
    </row>
    <row r="141">
      <c r="A141">
        <f>HYPERLINK("https://www.youtube.com/watch?v=3dy4SGkSD8M", "Video")</f>
        <v/>
      </c>
      <c r="B141" t="inlineStr">
        <is>
          <t>10:10</t>
        </is>
      </c>
      <c r="C141" t="inlineStr">
        <is>
          <t>and I'd look up and I'd see a tear
running down his eye.</t>
        </is>
      </c>
      <c r="D141">
        <f>HYPERLINK("https://www.youtube.com/watch?v=3dy4SGkSD8M&amp;t=610s", "Go to time")</f>
        <v/>
      </c>
    </row>
    <row r="142">
      <c r="A142">
        <f>HYPERLINK("https://www.youtube.com/watch?v=3dy4SGkSD8M", "Video")</f>
        <v/>
      </c>
      <c r="B142" t="inlineStr">
        <is>
          <t>10:41</t>
        </is>
      </c>
      <c r="C142" t="inlineStr">
        <is>
          <t>And I would run down the stairs
every now and then</t>
        </is>
      </c>
      <c r="D142">
        <f>HYPERLINK("https://www.youtube.com/watch?v=3dy4SGkSD8M&amp;t=641s", "Go to time")</f>
        <v/>
      </c>
    </row>
    <row r="143">
      <c r="A143">
        <f>HYPERLINK("https://www.youtube.com/watch?v=gMsQO5u7-NQ", "Video")</f>
        <v/>
      </c>
      <c r="B143" t="inlineStr">
        <is>
          <t>1:05</t>
        </is>
      </c>
      <c r="C143" t="inlineStr">
        <is>
          <t>all shrunk down to your wrist.</t>
        </is>
      </c>
      <c r="D143">
        <f>HYPERLINK("https://www.youtube.com/watch?v=gMsQO5u7-NQ&amp;t=65s", "Go to time")</f>
        <v/>
      </c>
    </row>
    <row r="144">
      <c r="A144">
        <f>HYPERLINK("https://www.youtube.com/watch?v=Mr8nvXvl-y8", "Video")</f>
        <v/>
      </c>
      <c r="B144" t="inlineStr">
        <is>
          <t>0:38</t>
        </is>
      </c>
      <c r="C144" t="inlineStr">
        <is>
          <t>Ella lives in a British city
on a run down estate.</t>
        </is>
      </c>
      <c r="D144">
        <f>HYPERLINK("https://www.youtube.com/watch?v=Mr8nvXvl-y8&amp;t=38s", "Go to time")</f>
        <v/>
      </c>
    </row>
    <row r="145">
      <c r="A145">
        <f>HYPERLINK("https://www.youtube.com/watch?v=u08T3A7slkE", "Video")</f>
        <v/>
      </c>
      <c r="B145" t="inlineStr">
        <is>
          <t>2:05</t>
        </is>
      </c>
      <c r="C145" t="inlineStr">
        <is>
          <t>let me give you a little rundown
about my parents.</t>
        </is>
      </c>
      <c r="D145">
        <f>HYPERLINK("https://www.youtube.com/watch?v=u08T3A7slkE&amp;t=125s", "Go to time")</f>
        <v/>
      </c>
    </row>
    <row r="146">
      <c r="A146">
        <f>HYPERLINK("https://www.youtube.com/watch?v=1GRt0j698T4", "Video")</f>
        <v/>
      </c>
      <c r="B146" t="inlineStr">
        <is>
          <t>7:50</t>
        </is>
      </c>
      <c r="C146" t="inlineStr">
        <is>
          <t>that anyone can pull down
and run a quadratic funding campaign</t>
        </is>
      </c>
      <c r="D146">
        <f>HYPERLINK("https://www.youtube.com/watch?v=1GRt0j698T4&amp;t=470s", "Go to time")</f>
        <v/>
      </c>
    </row>
    <row r="147">
      <c r="A147">
        <f>HYPERLINK("https://www.youtube.com/watch?v=dQmaMOxwaQI", "Video")</f>
        <v/>
      </c>
      <c r="B147" t="inlineStr">
        <is>
          <t>7:20</t>
        </is>
      </c>
      <c r="C147" t="inlineStr">
        <is>
          <t>The gravity force pulls down
the runoff from the highest point</t>
        </is>
      </c>
      <c r="D147">
        <f>HYPERLINK("https://www.youtube.com/watch?v=dQmaMOxwaQI&amp;t=440s", "Go to time")</f>
        <v/>
      </c>
    </row>
    <row r="148">
      <c r="A148">
        <f>HYPERLINK("https://www.youtube.com/watch?v=IFjD3NMv6Kw", "Video")</f>
        <v/>
      </c>
      <c r="B148" t="inlineStr">
        <is>
          <t>9:47</t>
        </is>
      </c>
      <c r="C148" t="inlineStr">
        <is>
          <t>It has transit running down the middle.</t>
        </is>
      </c>
      <c r="D148">
        <f>HYPERLINK("https://www.youtube.com/watch?v=IFjD3NMv6Kw&amp;t=587s", "Go to time")</f>
        <v/>
      </c>
    </row>
    <row r="149">
      <c r="A149">
        <f>HYPERLINK("https://www.youtube.com/watch?v=JNG3wwLqRok", "Video")</f>
        <v/>
      </c>
      <c r="B149" t="inlineStr">
        <is>
          <t>69:50</t>
        </is>
      </c>
      <c r="C149" t="inlineStr">
        <is>
          <t>Health insights all shrunk down to your</t>
        </is>
      </c>
      <c r="D149">
        <f>HYPERLINK("https://www.youtube.com/watch?v=JNG3wwLqRok&amp;t=4190s", "Go to time")</f>
        <v/>
      </c>
    </row>
    <row r="150">
      <c r="A150">
        <f>HYPERLINK("https://www.youtube.com/watch?v=JNG3wwLqRok", "Video")</f>
        <v/>
      </c>
      <c r="B150" t="inlineStr">
        <is>
          <t>103:25</t>
        </is>
      </c>
      <c r="C150" t="inlineStr">
        <is>
          <t>branches down the tree trunk and even</t>
        </is>
      </c>
      <c r="D150">
        <f>HYPERLINK("https://www.youtube.com/watch?v=JNG3wwLqRok&amp;t=6205s", "Go to time")</f>
        <v/>
      </c>
    </row>
    <row r="151">
      <c r="A151">
        <f>HYPERLINK("https://www.youtube.com/watch?v=x7I5BWW-0c8", "Video")</f>
        <v/>
      </c>
      <c r="B151" t="inlineStr">
        <is>
          <t>4:48</t>
        </is>
      </c>
      <c r="C151" t="inlineStr">
        <is>
          <t>so that the rainwater
cannot run down the wall fast,</t>
        </is>
      </c>
      <c r="D151">
        <f>HYPERLINK("https://www.youtube.com/watch?v=x7I5BWW-0c8&amp;t=288s", "Go to time")</f>
        <v/>
      </c>
    </row>
    <row r="152">
      <c r="A152">
        <f>HYPERLINK("https://www.youtube.com/watch?v=uXJ9_gWkEX0", "Video")</f>
        <v/>
      </c>
      <c r="B152" t="inlineStr">
        <is>
          <t>11:44</t>
        </is>
      </c>
      <c r="C152" t="inlineStr">
        <is>
          <t>he runs toward me, I go down to greet him,</t>
        </is>
      </c>
      <c r="D152">
        <f>HYPERLINK("https://www.youtube.com/watch?v=uXJ9_gWkEX0&amp;t=704s", "Go to time")</f>
        <v/>
      </c>
    </row>
    <row r="153">
      <c r="A153">
        <f>HYPERLINK("https://www.youtube.com/watch?v=TfKpvpxdNz8", "Video")</f>
        <v/>
      </c>
      <c r="B153" t="inlineStr">
        <is>
          <t>2:43</t>
        </is>
      </c>
      <c r="C153" t="inlineStr">
        <is>
          <t>running all down my face.</t>
        </is>
      </c>
      <c r="D153">
        <f>HYPERLINK("https://www.youtube.com/watch?v=TfKpvpxdNz8&amp;t=163s", "Go to time")</f>
        <v/>
      </c>
    </row>
    <row r="154">
      <c r="A154">
        <f>HYPERLINK("https://www.youtube.com/watch?v=TfKpvpxdNz8", "Video")</f>
        <v/>
      </c>
      <c r="B154" t="inlineStr">
        <is>
          <t>2:53</t>
        </is>
      </c>
      <c r="C154" t="inlineStr">
        <is>
          <t>crying, tears running down his face.</t>
        </is>
      </c>
      <c r="D154">
        <f>HYPERLINK("https://www.youtube.com/watch?v=TfKpvpxdNz8&amp;t=173s", "Go to time")</f>
        <v/>
      </c>
    </row>
    <row r="155">
      <c r="A155">
        <f>HYPERLINK("https://www.youtube.com/watch?v=TfKpvpxdNz8", "Video")</f>
        <v/>
      </c>
      <c r="B155" t="inlineStr">
        <is>
          <t>2:56</t>
        </is>
      </c>
      <c r="C155" t="inlineStr">
        <is>
          <t>And my newborn was in the bassinet,
crying, tears running down his face.</t>
        </is>
      </c>
      <c r="D155">
        <f>HYPERLINK("https://www.youtube.com/watch?v=TfKpvpxdNz8&amp;t=176s", "Go to time")</f>
        <v/>
      </c>
    </row>
    <row r="156">
      <c r="A156">
        <f>HYPERLINK("https://www.youtube.com/watch?v=Un2yBgIAxYs", "Video")</f>
        <v/>
      </c>
      <c r="B156" t="inlineStr">
        <is>
          <t>12:24</t>
        </is>
      </c>
      <c r="C156" t="inlineStr">
        <is>
          <t>down her trunk
into the mycorrhizal network</t>
        </is>
      </c>
      <c r="D156">
        <f>HYPERLINK("https://www.youtube.com/watch?v=Un2yBgIAxYs&amp;t=744s", "Go to time")</f>
        <v/>
      </c>
    </row>
    <row r="157">
      <c r="A157">
        <f>HYPERLINK("https://www.youtube.com/watch?v=21hgbMa_sVc", "Video")</f>
        <v/>
      </c>
      <c r="B157" t="inlineStr">
        <is>
          <t>4:39</t>
        </is>
      </c>
      <c r="C157" t="inlineStr">
        <is>
          <t>running up and down
the beautiful rock formations</t>
        </is>
      </c>
      <c r="D157">
        <f>HYPERLINK("https://www.youtube.com/watch?v=21hgbMa_sVc&amp;t=279s", "Go to time")</f>
        <v/>
      </c>
    </row>
    <row r="158">
      <c r="A158">
        <f>HYPERLINK("https://www.youtube.com/watch?v=b5ZESpOAolU", "Video")</f>
        <v/>
      </c>
      <c r="B158" t="inlineStr">
        <is>
          <t>11:45</t>
        </is>
      </c>
      <c r="C158" t="inlineStr">
        <is>
          <t>I just knew that she
was going to run down the list</t>
        </is>
      </c>
      <c r="D158">
        <f>HYPERLINK("https://www.youtube.com/watch?v=b5ZESpOAolU&amp;t=705s", "Go to time")</f>
        <v/>
      </c>
    </row>
    <row r="159">
      <c r="A159">
        <f>HYPERLINK("https://www.youtube.com/watch?v=-I3e6Mkfp7M", "Video")</f>
        <v/>
      </c>
      <c r="B159" t="inlineStr">
        <is>
          <t>5:00</t>
        </is>
      </c>
      <c r="C159" t="inlineStr">
        <is>
          <t>forgotten and running wild
over tumbled-down fences,</t>
        </is>
      </c>
      <c r="D159">
        <f>HYPERLINK("https://www.youtube.com/watch?v=-I3e6Mkfp7M&amp;t=300s", "Go to time")</f>
        <v/>
      </c>
    </row>
    <row r="160">
      <c r="A160">
        <f>HYPERLINK("https://www.youtube.com/watch?v=hSSmmlridUM", "Video")</f>
        <v/>
      </c>
      <c r="B160" t="inlineStr">
        <is>
          <t>11:44</t>
        </is>
      </c>
      <c r="C160" t="inlineStr">
        <is>
          <t>running down the street
with a friend of hers.</t>
        </is>
      </c>
      <c r="D160">
        <f>HYPERLINK("https://www.youtube.com/watch?v=hSSmmlridUM&amp;t=704s", "Go to time")</f>
        <v/>
      </c>
    </row>
    <row r="161">
      <c r="A161">
        <f>HYPERLINK("https://www.youtube.com/watch?v=jLesc5lITvo", "Video")</f>
        <v/>
      </c>
      <c r="B161" t="inlineStr">
        <is>
          <t>0:38</t>
        </is>
      </c>
      <c r="C161" t="inlineStr">
        <is>
          <t>So here are brief rundowns
of a few of his best and worst ideas.</t>
        </is>
      </c>
      <c r="D161">
        <f>HYPERLINK("https://www.youtube.com/watch?v=jLesc5lITvo&amp;t=38s", "Go to time")</f>
        <v/>
      </c>
    </row>
    <row r="162">
      <c r="A162">
        <f>HYPERLINK("https://www.youtube.com/watch?v=yg16u_bzjPE", "Video")</f>
        <v/>
      </c>
      <c r="B162" t="inlineStr">
        <is>
          <t>0:06</t>
        </is>
      </c>
      <c r="C162" t="inlineStr">
        <is>
          <t>Imagine you're watching a runaway trolley
barreling down the tracks</t>
        </is>
      </c>
      <c r="D162">
        <f>HYPERLINK("https://www.youtube.com/watch?v=yg16u_bzjPE&amp;t=6s", "Go to time")</f>
        <v/>
      </c>
    </row>
    <row r="163">
      <c r="A163">
        <f>HYPERLINK("https://www.youtube.com/watch?v=dRSPy3ZwpBk", "Video")</f>
        <v/>
      </c>
      <c r="B163" t="inlineStr">
        <is>
          <t>4:45</t>
        </is>
      </c>
      <c r="C163" t="inlineStr">
        <is>
          <t>and they send it down through their massive trunks</t>
        </is>
      </c>
      <c r="D163">
        <f>HYPERLINK("https://www.youtube.com/watch?v=dRSPy3ZwpBk&amp;t=285s", "Go to time")</f>
        <v/>
      </c>
    </row>
    <row r="164">
      <c r="A164">
        <f>HYPERLINK("https://www.youtube.com/watch?v=nVnPQw0f8Qc", "Video")</f>
        <v/>
      </c>
      <c r="B164" t="inlineStr">
        <is>
          <t>1:05</t>
        </is>
      </c>
      <c r="C164" t="inlineStr">
        <is>
          <t>I could cat walk down a runway in zebra panties.</t>
        </is>
      </c>
      <c r="D164">
        <f>HYPERLINK("https://www.youtube.com/watch?v=nVnPQw0f8Qc&amp;t=65s", "Go to time")</f>
        <v/>
      </c>
    </row>
    <row r="165">
      <c r="A165">
        <f>HYPERLINK("https://www.youtube.com/watch?v=nSbvlktToSY", "Video")</f>
        <v/>
      </c>
      <c r="B165" t="inlineStr">
        <is>
          <t>1:13</t>
        </is>
      </c>
      <c r="C165" t="inlineStr">
        <is>
          <t>with everyone then making 
a run down the correct path.</t>
        </is>
      </c>
      <c r="D165">
        <f>HYPERLINK("https://www.youtube.com/watch?v=nSbvlktToSY&amp;t=73s", "Go to time")</f>
        <v/>
      </c>
    </row>
    <row r="166">
      <c r="A166">
        <f>HYPERLINK("https://www.youtube.com/watch?v=6MK6tuZ7Rws", "Video")</f>
        <v/>
      </c>
      <c r="B166" t="inlineStr">
        <is>
          <t>2:24</t>
        </is>
      </c>
      <c r="C166" t="inlineStr">
        <is>
          <t>that get run down in order
to create this value.</t>
        </is>
      </c>
      <c r="D166">
        <f>HYPERLINK("https://www.youtube.com/watch?v=6MK6tuZ7Rws&amp;t=144s", "Go to time")</f>
        <v/>
      </c>
    </row>
    <row r="167">
      <c r="A167">
        <f>HYPERLINK("https://www.youtube.com/watch?v=zf83T6rdzmI", "Video")</f>
        <v/>
      </c>
      <c r="B167" t="inlineStr">
        <is>
          <t>5:01</t>
        </is>
      </c>
      <c r="C167" t="inlineStr">
        <is>
          <t>Aden or runs down to Lake Malawi and the</t>
        </is>
      </c>
      <c r="D167">
        <f>HYPERLINK("https://www.youtube.com/watch?v=zf83T6rdzmI&amp;t=301s", "Go to time")</f>
        <v/>
      </c>
    </row>
    <row r="168">
      <c r="A168">
        <f>HYPERLINK("https://www.youtube.com/watch?v=s0yJwZGxvBA", "Video")</f>
        <v/>
      </c>
      <c r="B168" t="inlineStr">
        <is>
          <t>2:10</t>
        </is>
      </c>
      <c r="C168" t="inlineStr">
        <is>
          <t>and miniaturized it 
and basically shrunk it down</t>
        </is>
      </c>
      <c r="D168">
        <f>HYPERLINK("https://www.youtube.com/watch?v=s0yJwZGxvBA&amp;t=130s", "Go to time")</f>
        <v/>
      </c>
    </row>
    <row r="169">
      <c r="A169">
        <f>HYPERLINK("https://www.youtube.com/watch?v=wlppif9IJzI", "Video")</f>
        <v/>
      </c>
      <c r="B169" t="inlineStr">
        <is>
          <t>3:41</t>
        </is>
      </c>
      <c r="C169" t="inlineStr">
        <is>
          <t>The meltwater enters channels 
that run downhill,</t>
        </is>
      </c>
      <c r="D169">
        <f>HYPERLINK("https://www.youtube.com/watch?v=wlppif9IJzI&amp;t=221s", "Go to time")</f>
        <v/>
      </c>
    </row>
    <row r="170">
      <c r="A170">
        <f>HYPERLINK("https://www.youtube.com/watch?v=aYWhDZurjSw", "Video")</f>
        <v/>
      </c>
      <c r="B170" t="inlineStr">
        <is>
          <t>1:03</t>
        </is>
      </c>
      <c r="C170" t="inlineStr">
        <is>
          <t>He was drunk as a skunk he was flying down Route six, he slides under an 18-wheeler pop it snaps right off</t>
        </is>
      </c>
      <c r="D170">
        <f>HYPERLINK("https://www.youtube.com/watch?v=aYWhDZurjSw&amp;t=63s", "Go to time")</f>
        <v/>
      </c>
    </row>
    <row r="171">
      <c r="A171">
        <f>HYPERLINK("https://www.youtube.com/watch?v=bjHLxRajIdo", "Video")</f>
        <v/>
      </c>
      <c r="B171" t="inlineStr">
        <is>
          <t>0:09</t>
        </is>
      </c>
      <c r="C171" t="inlineStr">
        <is>
          <t>and the yolk is running down the yolk is</t>
        </is>
      </c>
      <c r="D171">
        <f>HYPERLINK("https://www.youtube.com/watch?v=bjHLxRajIdo&amp;t=9s", "Go to time")</f>
        <v/>
      </c>
    </row>
    <row r="172">
      <c r="A172">
        <f>HYPERLINK("https://www.youtube.com/watch?v=bjHLxRajIdo", "Video")</f>
        <v/>
      </c>
      <c r="B172" t="inlineStr">
        <is>
          <t>0:12</t>
        </is>
      </c>
      <c r="C172" t="inlineStr">
        <is>
          <t>running down</t>
        </is>
      </c>
      <c r="D172">
        <f>HYPERLINK("https://www.youtube.com/watch?v=bjHLxRajIdo&amp;t=12s", "Go to time")</f>
        <v/>
      </c>
    </row>
    <row r="173">
      <c r="A173">
        <f>HYPERLINK("https://www.youtube.com/watch?v=1WreFhKETAQ", "Video")</f>
        <v/>
      </c>
      <c r="B173" t="inlineStr">
        <is>
          <t>2:59</t>
        </is>
      </c>
      <c r="C173" t="inlineStr">
        <is>
          <t>is running down the yolk is running down</t>
        </is>
      </c>
      <c r="D173">
        <f>HYPERLINK("https://www.youtube.com/watch?v=1WreFhKETAQ&amp;t=179s", "Go to time")</f>
        <v/>
      </c>
    </row>
    <row r="174">
      <c r="A174">
        <f>HYPERLINK("https://www.youtube.com/watch?v=1WreFhKETAQ", "Video")</f>
        <v/>
      </c>
      <c r="B174" t="inlineStr">
        <is>
          <t>6:06</t>
        </is>
      </c>
      <c r="C174" t="inlineStr">
        <is>
          <t>is running down the yolk is running</t>
        </is>
      </c>
      <c r="D174">
        <f>HYPERLINK("https://www.youtube.com/watch?v=1WreFhKETAQ&amp;t=366s", "Go to time")</f>
        <v/>
      </c>
    </row>
    <row r="175">
      <c r="A175">
        <f>HYPERLINK("https://www.youtube.com/watch?v=KX19AEp0MhY", "Video")</f>
        <v/>
      </c>
      <c r="B175" t="inlineStr">
        <is>
          <t>2:42</t>
        </is>
      </c>
      <c r="C175" t="inlineStr">
        <is>
          <t>-Hi. I need a rundown
of your clients.</t>
        </is>
      </c>
      <c r="D175">
        <f>HYPERLINK("https://www.youtube.com/watch?v=KX19AEp0MhY&amp;t=162s", "Go to time")</f>
        <v/>
      </c>
    </row>
    <row r="176">
      <c r="A176">
        <f>HYPERLINK("https://www.youtube.com/watch?v=KX19AEp0MhY", "Video")</f>
        <v/>
      </c>
      <c r="B176" t="inlineStr">
        <is>
          <t>2:50</t>
        </is>
      </c>
      <c r="C176" t="inlineStr">
        <is>
          <t>-What the hell is a rundown?</t>
        </is>
      </c>
      <c r="D176">
        <f>HYPERLINK("https://www.youtube.com/watch?v=KX19AEp0MhY&amp;t=170s", "Go to time")</f>
        <v/>
      </c>
    </row>
    <row r="177">
      <c r="A177">
        <f>HYPERLINK("https://www.youtube.com/watch?v=KX19AEp0MhY", "Video")</f>
        <v/>
      </c>
      <c r="B177" t="inlineStr">
        <is>
          <t>2:54</t>
        </is>
      </c>
      <c r="C177" t="inlineStr">
        <is>
          <t>When did you need
that rundown by?</t>
        </is>
      </c>
      <c r="D177">
        <f>HYPERLINK("https://www.youtube.com/watch?v=KX19AEp0MhY&amp;t=174s", "Go to time")</f>
        <v/>
      </c>
    </row>
    <row r="178">
      <c r="A178">
        <f>HYPERLINK("https://www.youtube.com/watch?v=KX19AEp0MhY", "Video")</f>
        <v/>
      </c>
      <c r="B178" t="inlineStr">
        <is>
          <t>3:01</t>
        </is>
      </c>
      <c r="C178" t="inlineStr">
        <is>
          <t>I'm gonna dive in.
To the rundown.</t>
        </is>
      </c>
      <c r="D178">
        <f>HYPERLINK("https://www.youtube.com/watch?v=KX19AEp0MhY&amp;t=181s", "Go to time")</f>
        <v/>
      </c>
    </row>
    <row r="179">
      <c r="A179">
        <f>HYPERLINK("https://www.youtube.com/watch?v=KX19AEp0MhY", "Video")</f>
        <v/>
      </c>
      <c r="B179" t="inlineStr">
        <is>
          <t>3:16</t>
        </is>
      </c>
      <c r="C179" t="inlineStr">
        <is>
          <t>-You started on
that rundown yet?</t>
        </is>
      </c>
      <c r="D179">
        <f>HYPERLINK("https://www.youtube.com/watch?v=KX19AEp0MhY&amp;t=196s", "Go to time")</f>
        <v/>
      </c>
    </row>
    <row r="180">
      <c r="A180">
        <f>HYPERLINK("https://www.youtube.com/watch?v=KX19AEp0MhY", "Video")</f>
        <v/>
      </c>
      <c r="B180" t="inlineStr">
        <is>
          <t>3:23</t>
        </is>
      </c>
      <c r="C180" t="inlineStr">
        <is>
          <t>-Oh.
-I will get back to the rundown,</t>
        </is>
      </c>
      <c r="D180">
        <f>HYPERLINK("https://www.youtube.com/watch?v=KX19AEp0MhY&amp;t=203s", "Go to time")</f>
        <v/>
      </c>
    </row>
    <row r="181">
      <c r="A181">
        <f>HYPERLINK("https://www.youtube.com/watch?v=KX19AEp0MhY", "Video")</f>
        <v/>
      </c>
      <c r="B181" t="inlineStr">
        <is>
          <t>3:28</t>
        </is>
      </c>
      <c r="C181" t="inlineStr">
        <is>
          <t>Do you have a rundown that
I could take a look at,</t>
        </is>
      </c>
      <c r="D181">
        <f>HYPERLINK("https://www.youtube.com/watch?v=KX19AEp0MhY&amp;t=208s", "Go to time")</f>
        <v/>
      </c>
    </row>
    <row r="182">
      <c r="A182">
        <f>HYPERLINK("https://www.youtube.com/watch?v=KX19AEp0MhY", "Video")</f>
        <v/>
      </c>
      <c r="B182" t="inlineStr">
        <is>
          <t>3:30</t>
        </is>
      </c>
      <c r="C182" t="inlineStr">
        <is>
          <t>just so I know what type
of rundown you're looking for?</t>
        </is>
      </c>
      <c r="D182">
        <f>HYPERLINK("https://www.youtube.com/watch?v=KX19AEp0MhY&amp;t=210s", "Go to time")</f>
        <v/>
      </c>
    </row>
    <row r="183">
      <c r="A183">
        <f>HYPERLINK("https://www.youtube.com/watch?v=KX19AEp0MhY", "Video")</f>
        <v/>
      </c>
      <c r="B183" t="inlineStr">
        <is>
          <t>3:53</t>
        </is>
      </c>
      <c r="C183" t="inlineStr">
        <is>
          <t>There's the rundown
you asked for.</t>
        </is>
      </c>
      <c r="D183">
        <f>HYPERLINK("https://www.youtube.com/watch?v=KX19AEp0MhY&amp;t=233s", "Go to time")</f>
        <v/>
      </c>
    </row>
    <row r="184">
      <c r="A184">
        <f>HYPERLINK("https://www.youtube.com/watch?v=KX19AEp0MhY", "Video")</f>
        <v/>
      </c>
      <c r="B184" t="inlineStr">
        <is>
          <t>4:28</t>
        </is>
      </c>
      <c r="C184" t="inlineStr">
        <is>
          <t>a rundown.</t>
        </is>
      </c>
      <c r="D184">
        <f>HYPERLINK("https://www.youtube.com/watch?v=KX19AEp0MhY&amp;t=268s", "Go to time")</f>
        <v/>
      </c>
    </row>
    <row r="185">
      <c r="A185">
        <f>HYPERLINK("https://www.youtube.com/watch?v=_OzF0CWn8Ss", "Video")</f>
        <v/>
      </c>
      <c r="B185" t="inlineStr">
        <is>
          <t>0:02</t>
        </is>
      </c>
      <c r="C185" t="inlineStr">
        <is>
          <t>is running down the Yol is running down</t>
        </is>
      </c>
      <c r="D185">
        <f>HYPERLINK("https://www.youtube.com/watch?v=_OzF0CWn8Ss&amp;t=2s", "Go to time")</f>
        <v/>
      </c>
    </row>
    <row r="186">
      <c r="A186">
        <f>HYPERLINK("https://www.youtube.com/watch?v=_OzF0CWn8Ss", "Video")</f>
        <v/>
      </c>
      <c r="B186" t="inlineStr">
        <is>
          <t>8:44</t>
        </is>
      </c>
      <c r="C186" t="inlineStr">
        <is>
          <t>got the run on the bike thing down just</t>
        </is>
      </c>
      <c r="D186">
        <f>HYPERLINK("https://www.youtube.com/watch?v=_OzF0CWn8Ss&amp;t=524s", "Go to time")</f>
        <v/>
      </c>
    </row>
    <row r="187">
      <c r="A187">
        <f>HYPERLINK("https://www.youtube.com/watch?v=AeZ6a1A0-ow", "Video")</f>
        <v/>
      </c>
      <c r="B187" t="inlineStr">
        <is>
          <t>4:20</t>
        </is>
      </c>
      <c r="C187" t="inlineStr">
        <is>
          <t>He was drunk as a skunk, he was flying down route six,</t>
        </is>
      </c>
      <c r="D187">
        <f>HYPERLINK("https://www.youtube.com/watch?v=AeZ6a1A0-ow&amp;t=260s", "Go to time")</f>
        <v/>
      </c>
    </row>
    <row r="188">
      <c r="A188">
        <f>HYPERLINK("https://www.youtube.com/watch?v=G0sDekumv7E", "Video")</f>
        <v/>
      </c>
      <c r="B188" t="inlineStr">
        <is>
          <t>11:41</t>
        </is>
      </c>
      <c r="C188" t="inlineStr">
        <is>
          <t>a little rundown on what I've learned</t>
        </is>
      </c>
      <c r="D188">
        <f>HYPERLINK("https://www.youtube.com/watch?v=G0sDekumv7E&amp;t=701s", "Go to time")</f>
        <v/>
      </c>
    </row>
    <row r="189">
      <c r="A189">
        <f>HYPERLINK("https://www.youtube.com/watch?v=TZawOf27I9s", "Video")</f>
        <v/>
      </c>
      <c r="B189" t="inlineStr">
        <is>
          <t>2:10</t>
        </is>
      </c>
      <c r="C189" t="inlineStr">
        <is>
          <t>don't I just run you down to the</t>
        </is>
      </c>
      <c r="D189">
        <f>HYPERLINK("https://www.youtube.com/watch?v=TZawOf27I9s&amp;t=130s", "Go to time")</f>
        <v/>
      </c>
    </row>
    <row r="190">
      <c r="A190">
        <f>HYPERLINK("https://www.youtube.com/watch?v=Y-lzXwOtzzw", "Video")</f>
        <v/>
      </c>
      <c r="B190" t="inlineStr">
        <is>
          <t>2:13</t>
        </is>
      </c>
      <c r="C190" t="inlineStr">
        <is>
          <t>clutch cream run bro I came down here to</t>
        </is>
      </c>
      <c r="D190">
        <f>HYPERLINK("https://www.youtube.com/watch?v=Y-lzXwOtzzw&amp;t=133s", "Go to time")</f>
        <v/>
      </c>
    </row>
    <row r="191">
      <c r="A191">
        <f>HYPERLINK("https://www.youtube.com/watch?v=hWl2HQh1MG8", "Video")</f>
        <v/>
      </c>
      <c r="B191" t="inlineStr">
        <is>
          <t>5:37</t>
        </is>
      </c>
      <c r="C191" t="inlineStr">
        <is>
          <t>yolk is running down the yolk is running</t>
        </is>
      </c>
      <c r="D191">
        <f>HYPERLINK("https://www.youtube.com/watch?v=hWl2HQh1MG8&amp;t=337s", "Go to time")</f>
        <v/>
      </c>
    </row>
    <row r="192">
      <c r="A192">
        <f>HYPERLINK("https://www.youtube.com/watch?v=jgQEZ3B-oTI", "Video")</f>
        <v/>
      </c>
      <c r="B192" t="inlineStr">
        <is>
          <t>2:23</t>
        </is>
      </c>
      <c r="C192" t="inlineStr">
        <is>
          <t>on sit down - I know I'm running this</t>
        </is>
      </c>
      <c r="D192">
        <f>HYPERLINK("https://www.youtube.com/watch?v=jgQEZ3B-oTI&amp;t=143s", "Go to time")</f>
        <v/>
      </c>
    </row>
    <row r="193">
      <c r="A193">
        <f>HYPERLINK("https://www.youtube.com/watch?v=1-BD_gYoA4k", "Video")</f>
        <v/>
      </c>
      <c r="B193" t="inlineStr">
        <is>
          <t>1:12</t>
        </is>
      </c>
      <c r="C193" t="inlineStr">
        <is>
          <t>a rundown on the Buffalo clients by</t>
        </is>
      </c>
      <c r="D193">
        <f>HYPERLINK("https://www.youtube.com/watch?v=1-BD_gYoA4k&amp;t=72s", "Go to time")</f>
        <v/>
      </c>
    </row>
    <row r="194">
      <c r="A194">
        <f>HYPERLINK("https://www.youtube.com/watch?v=c5nD9mR5bV4", "Video")</f>
        <v/>
      </c>
      <c r="B194" t="inlineStr">
        <is>
          <t>1:27</t>
        </is>
      </c>
      <c r="C194" t="inlineStr">
        <is>
          <t>-He was drunk as a skunk.
He was flying down Route 6</t>
        </is>
      </c>
      <c r="D194">
        <f>HYPERLINK("https://www.youtube.com/watch?v=c5nD9mR5bV4&amp;t=87s", "Go to time")</f>
        <v/>
      </c>
    </row>
    <row r="195">
      <c r="A195">
        <f>HYPERLINK("https://www.youtube.com/watch?v=_O9UAu12eoA", "Video")</f>
        <v/>
      </c>
      <c r="B195" t="inlineStr">
        <is>
          <t>7:29</t>
        </is>
      </c>
      <c r="C195" t="inlineStr">
        <is>
          <t>fell down but after a bit you did it run</t>
        </is>
      </c>
      <c r="D195">
        <f>HYPERLINK("https://www.youtube.com/watch?v=_O9UAu12eoA&amp;t=449s", "Go to time")</f>
        <v/>
      </c>
    </row>
    <row r="196">
      <c r="A196">
        <f>HYPERLINK("https://www.youtube.com/watch?v=8lw9gaH5EXI", "Video")</f>
        <v/>
      </c>
      <c r="B196" t="inlineStr">
        <is>
          <t>4:41</t>
        </is>
      </c>
      <c r="C196" t="inlineStr">
        <is>
          <t>actually starts rolling
down the runway for takeoff.</t>
        </is>
      </c>
      <c r="D196">
        <f>HYPERLINK("https://www.youtube.com/watch?v=8lw9gaH5EXI&amp;t=281s", "Go to time")</f>
        <v/>
      </c>
    </row>
    <row r="197">
      <c r="A197">
        <f>HYPERLINK("https://www.youtube.com/watch?v=Pp_NdbB-I74", "Video")</f>
        <v/>
      </c>
      <c r="B197" t="inlineStr">
        <is>
          <t>2:09</t>
        </is>
      </c>
      <c r="C197" t="inlineStr">
        <is>
          <t>we're down running on the ground and um</t>
        </is>
      </c>
      <c r="D197">
        <f>HYPERLINK("https://www.youtube.com/watch?v=Pp_NdbB-I74&amp;t=129s", "Go to time")</f>
        <v/>
      </c>
    </row>
    <row r="198">
      <c r="A198">
        <f>HYPERLINK("https://www.youtube.com/watch?v=BwRwSwrHLEI", "Video")</f>
        <v/>
      </c>
      <c r="B198" t="inlineStr">
        <is>
          <t>4:52</t>
        </is>
      </c>
      <c r="C198" t="inlineStr">
        <is>
          <t>But here's the thing, video rundown tests</t>
        </is>
      </c>
      <c r="D198">
        <f>HYPERLINK("https://www.youtube.com/watch?v=BwRwSwrHLEI&amp;t=292s", "Go to time")</f>
        <v/>
      </c>
    </row>
    <row r="199">
      <c r="A199">
        <f>HYPERLINK("https://www.youtube.com/watch?v=sXYTwiOVF-g", "Video")</f>
        <v/>
      </c>
      <c r="B199" t="inlineStr">
        <is>
          <t>0:41</t>
        </is>
      </c>
      <c r="C199" t="inlineStr">
        <is>
          <t>quick rundown? Sure. What we have here,</t>
        </is>
      </c>
      <c r="D199">
        <f>HYPERLINK("https://www.youtube.com/watch?v=sXYTwiOVF-g&amp;t=41s", "Go to time")</f>
        <v/>
      </c>
    </row>
    <row r="200">
      <c r="A200">
        <f>HYPERLINK("https://www.youtube.com/watch?v=h-feLLUnTXs", "Video")</f>
        <v/>
      </c>
      <c r="B200" t="inlineStr">
        <is>
          <t>0:14</t>
        </is>
      </c>
      <c r="C200" t="inlineStr">
        <is>
          <t>and the downtown has
shrunk in recent years</t>
        </is>
      </c>
      <c r="D200">
        <f>HYPERLINK("https://www.youtube.com/watch?v=h-feLLUnTXs&amp;t=14s", "Go to time")</f>
        <v/>
      </c>
    </row>
    <row r="201">
      <c r="A201">
        <f>HYPERLINK("https://www.youtube.com/watch?v=HhOuvNDMlI0", "Video")</f>
        <v/>
      </c>
      <c r="B201" t="inlineStr">
        <is>
          <t>2:29</t>
        </is>
      </c>
      <c r="C201" t="inlineStr">
        <is>
          <t>can download and run the program to</t>
        </is>
      </c>
      <c r="D201">
        <f>HYPERLINK("https://www.youtube.com/watch?v=HhOuvNDMlI0&amp;t=149s", "Go to time")</f>
        <v/>
      </c>
    </row>
    <row r="202">
      <c r="A202">
        <f>HYPERLINK("https://www.youtube.com/watch?v=JePiAYozfac", "Video")</f>
        <v/>
      </c>
      <c r="B202" t="inlineStr">
        <is>
          <t>0:48</t>
        </is>
      </c>
      <c r="C202" t="inlineStr">
        <is>
          <t>- [Narrator] So here's a rundown of some</t>
        </is>
      </c>
      <c r="D202">
        <f>HYPERLINK("https://www.youtube.com/watch?v=JePiAYozfac&amp;t=48s", "Go to time")</f>
        <v/>
      </c>
    </row>
    <row r="203">
      <c r="A203">
        <f>HYPERLINK("https://www.youtube.com/watch?v=VH5SrCAhs1Q", "Video")</f>
        <v/>
      </c>
      <c r="B203" t="inlineStr">
        <is>
          <t>5:14</t>
        </is>
      </c>
      <c r="C203" t="inlineStr">
        <is>
          <t>the Vietnam war he lived in a rundown</t>
        </is>
      </c>
      <c r="D203">
        <f>HYPERLINK("https://www.youtube.com/watch?v=VH5SrCAhs1Q&amp;t=314s", "Go to time")</f>
        <v/>
      </c>
    </row>
    <row r="204">
      <c r="A204">
        <f>HYPERLINK("https://www.youtube.com/watch?v=8fAPt9_H-sI", "Video")</f>
        <v/>
      </c>
      <c r="B204" t="inlineStr">
        <is>
          <t>0:31</t>
        </is>
      </c>
      <c r="C204" t="inlineStr">
        <is>
          <t>run down the mountain even if they've</t>
        </is>
      </c>
      <c r="D204">
        <f>HYPERLINK("https://www.youtube.com/watch?v=8fAPt9_H-sI&amp;t=31s", "Go to time")</f>
        <v/>
      </c>
    </row>
    <row r="205">
      <c r="A205">
        <f>HYPERLINK("https://www.youtube.com/watch?v=nuHfYw7Q9EE", "Video")</f>
        <v/>
      </c>
      <c r="B205" t="inlineStr">
        <is>
          <t>0:24</t>
        </is>
      </c>
      <c r="C205" t="inlineStr">
        <is>
          <t>jumping up and down running for their</t>
        </is>
      </c>
      <c r="D205">
        <f>HYPERLINK("https://www.youtube.com/watch?v=nuHfYw7Q9EE&amp;t=24s", "Go to time")</f>
        <v/>
      </c>
    </row>
    <row r="206">
      <c r="A206">
        <f>HYPERLINK("https://www.youtube.com/watch?v=IEv29kqWHdc", "Video")</f>
        <v/>
      </c>
      <c r="B206" t="inlineStr">
        <is>
          <t>0:48</t>
        </is>
      </c>
      <c r="C206" t="inlineStr">
        <is>
          <t>down the runway on these models we're</t>
        </is>
      </c>
      <c r="D206">
        <f>HYPERLINK("https://www.youtube.com/watch?v=IEv29kqWHdc&amp;t=48s", "Go to time")</f>
        <v/>
      </c>
    </row>
    <row r="207">
      <c r="A207">
        <f>HYPERLINK("https://www.youtube.com/watch?v=RjWZCqYX_0w", "Video")</f>
        <v/>
      </c>
      <c r="B207" t="inlineStr">
        <is>
          <t>2:36</t>
        </is>
      </c>
      <c r="C207" t="inlineStr">
        <is>
          <t>sons are running up and down the steps</t>
        </is>
      </c>
      <c r="D207">
        <f>HYPERLINK("https://www.youtube.com/watch?v=RjWZCqYX_0w&amp;t=156s", "Go to time")</f>
        <v/>
      </c>
    </row>
    <row r="208">
      <c r="A208">
        <f>HYPERLINK("https://www.youtube.com/watch?v=I2H9IbvthHk", "Video")</f>
        <v/>
      </c>
      <c r="B208" t="inlineStr">
        <is>
          <t>1:31</t>
        </is>
      </c>
      <c r="C208" t="inlineStr">
        <is>
          <t>There was communications
lines running down the side</t>
        </is>
      </c>
      <c r="D208">
        <f>HYPERLINK("https://www.youtube.com/watch?v=I2H9IbvthHk&amp;t=91s", "Go to time")</f>
        <v/>
      </c>
    </row>
    <row r="209">
      <c r="A209">
        <f>HYPERLINK("https://www.youtube.com/watch?v=MAPOB8umIYE", "Video")</f>
        <v/>
      </c>
      <c r="B209" t="inlineStr">
        <is>
          <t>0:59</t>
        </is>
      </c>
      <c r="C209" t="inlineStr">
        <is>
          <t>formerly run down suburb has become a</t>
        </is>
      </c>
      <c r="D209">
        <f>HYPERLINK("https://www.youtube.com/watch?v=MAPOB8umIYE&amp;t=59s", "Go to time")</f>
        <v/>
      </c>
    </row>
    <row r="210">
      <c r="A210">
        <f>HYPERLINK("https://www.youtube.com/watch?v=3jwVBroYd3Q", "Video")</f>
        <v/>
      </c>
      <c r="B210" t="inlineStr">
        <is>
          <t>3:31</t>
        </is>
      </c>
      <c r="C210" t="inlineStr">
        <is>
          <t>Those signals run down into this chip,</t>
        </is>
      </c>
      <c r="D210">
        <f>HYPERLINK("https://www.youtube.com/watch?v=3jwVBroYd3Q&amp;t=211s", "Go to time")</f>
        <v/>
      </c>
    </row>
    <row r="211">
      <c r="A211">
        <f>HYPERLINK("https://www.youtube.com/watch?v=AK_DGbJWkm0", "Video")</f>
        <v/>
      </c>
      <c r="B211" t="inlineStr">
        <is>
          <t>0:16</t>
        </is>
      </c>
      <c r="C211" t="inlineStr">
        <is>
          <t>the before is typically this rundown</t>
        </is>
      </c>
      <c r="D211">
        <f>HYPERLINK("https://www.youtube.com/watch?v=AK_DGbJWkm0&amp;t=16s", "Go to time")</f>
        <v/>
      </c>
    </row>
    <row r="212">
      <c r="A212">
        <f>HYPERLINK("https://www.youtube.com/watch?v=Vavyme4ANmo", "Video")</f>
        <v/>
      </c>
      <c r="B212" t="inlineStr">
        <is>
          <t>1:47</t>
        </is>
      </c>
      <c r="C212" t="inlineStr">
        <is>
          <t>at that rundown they won 33 gold medals</t>
        </is>
      </c>
      <c r="D212">
        <f>HYPERLINK("https://www.youtube.com/watch?v=Vavyme4ANmo&amp;t=107s", "Go to time")</f>
        <v/>
      </c>
    </row>
    <row r="213">
      <c r="A213">
        <f>HYPERLINK("https://www.youtube.com/watch?v=m4YGzpKKe5Y", "Video")</f>
        <v/>
      </c>
      <c r="B213" t="inlineStr">
        <is>
          <t>0:10</t>
        </is>
      </c>
      <c r="C213" t="inlineStr">
        <is>
          <t>film business named after the rundown</t>
        </is>
      </c>
      <c r="D213">
        <f>HYPERLINK("https://www.youtube.com/watch?v=m4YGzpKKe5Y&amp;t=10s", "Go to time")</f>
        <v/>
      </c>
    </row>
    <row r="214">
      <c r="A214">
        <f>HYPERLINK("https://www.youtube.com/watch?v=8z2Gw-y4iFU", "Video")</f>
        <v/>
      </c>
      <c r="B214" t="inlineStr">
        <is>
          <t>4:05</t>
        </is>
      </c>
      <c r="C214" t="inlineStr">
        <is>
          <t>MC Jagger running up and down the stage</t>
        </is>
      </c>
      <c r="D214">
        <f>HYPERLINK("https://www.youtube.com/watch?v=8z2Gw-y4iFU&amp;t=245s", "Go to time")</f>
        <v/>
      </c>
    </row>
    <row r="215">
      <c r="A215">
        <f>HYPERLINK("https://www.youtube.com/watch?v=utWcz6Ky95c", "Video")</f>
        <v/>
      </c>
      <c r="B215" t="inlineStr">
        <is>
          <t>1:42</t>
        </is>
      </c>
      <c r="C215" t="inlineStr">
        <is>
          <t>must be uh must be cool down and Run</t>
        </is>
      </c>
      <c r="D215">
        <f>HYPERLINK("https://www.youtube.com/watch?v=utWcz6Ky95c&amp;t=102s", "Go to time")</f>
        <v/>
      </c>
    </row>
    <row r="216">
      <c r="A216">
        <f>HYPERLINK("https://www.youtube.com/watch?v=zmVrE9KA_QY", "Video")</f>
        <v/>
      </c>
      <c r="B216" t="inlineStr">
        <is>
          <t>0:01</t>
        </is>
      </c>
      <c r="C216" t="inlineStr">
        <is>
          <t>Runway's remains shut down in Washington</t>
        </is>
      </c>
      <c r="D216">
        <f>HYPERLINK("https://www.youtube.com/watch?v=zmVrE9KA_QY&amp;t=1s", "Go to time")</f>
        <v/>
      </c>
    </row>
    <row r="217">
      <c r="A217">
        <f>HYPERLINK("https://www.youtube.com/watch?v=IjQq9_vapww", "Video")</f>
        <v/>
      </c>
      <c r="B217" t="inlineStr">
        <is>
          <t>5:09</t>
        </is>
      </c>
      <c r="C217" t="inlineStr">
        <is>
          <t>goes down they have to run for cover and</t>
        </is>
      </c>
      <c r="D217">
        <f>HYPERLINK("https://www.youtube.com/watch?v=IjQq9_vapww&amp;t=309s", "Go to time")</f>
        <v/>
      </c>
    </row>
    <row r="218">
      <c r="A218">
        <f>HYPERLINK("https://www.youtube.com/watch?v=liY-Pk7iEFM", "Video")</f>
        <v/>
      </c>
      <c r="B218" t="inlineStr">
        <is>
          <t>2:41</t>
        </is>
      </c>
      <c r="C218" t="inlineStr">
        <is>
          <t>went down to yamen to start running</t>
        </is>
      </c>
      <c r="D218">
        <f>HYPERLINK("https://www.youtube.com/watch?v=liY-Pk7iEFM&amp;t=161s", "Go to time")</f>
        <v/>
      </c>
    </row>
    <row r="219">
      <c r="A219">
        <f>HYPERLINK("https://www.youtube.com/watch?v=bRFHfSLYNt4", "Video")</f>
        <v/>
      </c>
      <c r="B219" t="inlineStr">
        <is>
          <t>0:48</t>
        </is>
      </c>
      <c r="C219" t="inlineStr">
        <is>
          <t>sales are down the long run of low gas</t>
        </is>
      </c>
      <c r="D219">
        <f>HYPERLINK("https://www.youtube.com/watch?v=bRFHfSLYNt4&amp;t=48s", "Go to time")</f>
        <v/>
      </c>
    </row>
    <row r="220">
      <c r="A220">
        <f>HYPERLINK("https://www.youtube.com/watch?v=z5i3SzTBq_A", "Video")</f>
        <v/>
      </c>
      <c r="B220" t="inlineStr">
        <is>
          <t>1:43</t>
        </is>
      </c>
      <c r="C220" t="inlineStr">
        <is>
          <t>let's run down the models from lowest</t>
        </is>
      </c>
      <c r="D220">
        <f>HYPERLINK("https://www.youtube.com/watch?v=z5i3SzTBq_A&amp;t=103s", "Go to time")</f>
        <v/>
      </c>
    </row>
    <row r="221">
      <c r="A221">
        <f>HYPERLINK("https://www.youtube.com/watch?v=U74IvNfeG8c", "Video")</f>
        <v/>
      </c>
      <c r="B221" t="inlineStr">
        <is>
          <t>0:13</t>
        </is>
      </c>
      <c r="C221" t="inlineStr">
        <is>
          <t>- [Narrator] And Bruno's
going to break down</t>
        </is>
      </c>
      <c r="D221">
        <f>HYPERLINK("https://www.youtube.com/watch?v=U74IvNfeG8c&amp;t=13s", "Go to time")</f>
        <v/>
      </c>
    </row>
    <row r="222">
      <c r="A222">
        <f>HYPERLINK("https://www.youtube.com/watch?v=1yFdnelakHM", "Video")</f>
        <v/>
      </c>
      <c r="B222" t="inlineStr">
        <is>
          <t>2:19</t>
        </is>
      </c>
      <c r="C222" t="inlineStr">
        <is>
          <t>apple has shrunk down that area where</t>
        </is>
      </c>
      <c r="D222">
        <f>HYPERLINK("https://www.youtube.com/watch?v=1yFdnelakHM&amp;t=139s", "Go to time")</f>
        <v/>
      </c>
    </row>
    <row r="223">
      <c r="A223">
        <f>HYPERLINK("https://www.youtube.com/watch?v=Jh7uQ02uIIA", "Video")</f>
        <v/>
      </c>
      <c r="B223" t="inlineStr">
        <is>
          <t>0:09</t>
        </is>
      </c>
      <c r="C223" t="inlineStr">
        <is>
          <t>to bring down running costs.</t>
        </is>
      </c>
      <c r="D223">
        <f>HYPERLINK("https://www.youtube.com/watch?v=Jh7uQ02uIIA&amp;t=9s", "Go to time")</f>
        <v/>
      </c>
    </row>
    <row r="224">
      <c r="A224">
        <f>HYPERLINK("https://www.youtube.com/watch?v=SqGYk0nmcCA", "Video")</f>
        <v/>
      </c>
      <c r="B224" t="inlineStr">
        <is>
          <t>3:15</t>
        </is>
      </c>
      <c r="C224" t="inlineStr">
        <is>
          <t>it runs the risk of being downgraded.</t>
        </is>
      </c>
      <c r="D224">
        <f>HYPERLINK("https://www.youtube.com/watch?v=SqGYk0nmcCA&amp;t=195s", "Go to time")</f>
        <v/>
      </c>
    </row>
    <row r="225">
      <c r="A225">
        <f>HYPERLINK("https://www.youtube.com/watch?v=IGAqE2QS6y8", "Video")</f>
        <v/>
      </c>
      <c r="B225" t="inlineStr">
        <is>
          <t>0:23</t>
        </is>
      </c>
      <c r="C225" t="inlineStr">
        <is>
          <t>$290,000 for a rundown single story</t>
        </is>
      </c>
      <c r="D225">
        <f>HYPERLINK("https://www.youtube.com/watch?v=IGAqE2QS6y8&amp;t=23s", "Go to time")</f>
        <v/>
      </c>
    </row>
    <row r="226">
      <c r="A226">
        <f>HYPERLINK("https://www.youtube.com/watch?v=OplMRWBVmZE", "Video")</f>
        <v/>
      </c>
      <c r="B226" t="inlineStr">
        <is>
          <t>0:38</t>
        </is>
      </c>
      <c r="C226" t="inlineStr">
        <is>
          <t>it is running down the hill is it so all</t>
        </is>
      </c>
      <c r="D226">
        <f>HYPERLINK("https://www.youtube.com/watch?v=OplMRWBVmZE&amp;t=38s", "Go to time")</f>
        <v/>
      </c>
    </row>
    <row r="227">
      <c r="A227">
        <f>HYPERLINK("https://www.youtube.com/watch?v=HcojUiMl0Go", "Video")</f>
        <v/>
      </c>
      <c r="B227" t="inlineStr">
        <is>
          <t>2:42</t>
        </is>
      </c>
      <c r="C227" t="inlineStr">
        <is>
          <t>let's run down the models from lowest</t>
        </is>
      </c>
      <c r="D227">
        <f>HYPERLINK("https://www.youtube.com/watch?v=HcojUiMl0Go&amp;t=162s", "Go to time")</f>
        <v/>
      </c>
    </row>
    <row r="228">
      <c r="A228">
        <f>HYPERLINK("https://www.youtube.com/watch?v=4QZnA0_Itfo", "Video")</f>
        <v/>
      </c>
      <c r="B228" t="inlineStr">
        <is>
          <t>0:52</t>
        </is>
      </c>
      <c r="C228" t="inlineStr">
        <is>
          <t>runs he runs down 30 seconds towards 7th</t>
        </is>
      </c>
      <c r="D228">
        <f>HYPERLINK("https://www.youtube.com/watch?v=4QZnA0_Itfo&amp;t=52s", "Go to time")</f>
        <v/>
      </c>
    </row>
    <row r="229">
      <c r="A229">
        <f>HYPERLINK("https://www.youtube.com/watch?v=swvqh1N-MoA", "Video")</f>
        <v/>
      </c>
      <c r="B229" t="inlineStr">
        <is>
          <t>3:31</t>
        </is>
      </c>
      <c r="C229" t="inlineStr">
        <is>
          <t>What happened was Biogen was running these two big phase three trials and then shut them down</t>
        </is>
      </c>
      <c r="D229">
        <f>HYPERLINK("https://www.youtube.com/watch?v=swvqh1N-MoA&amp;t=211s", "Go to time")</f>
        <v/>
      </c>
    </row>
    <row r="230">
      <c r="A230">
        <f>HYPERLINK("https://www.youtube.com/watch?v=We3JAj_rWAo", "Video")</f>
        <v/>
      </c>
      <c r="B230" t="inlineStr">
        <is>
          <t>4:56</t>
        </is>
      </c>
      <c r="C230" t="inlineStr">
        <is>
          <t>significant in the overall like rundown</t>
        </is>
      </c>
      <c r="D230">
        <f>HYPERLINK("https://www.youtube.com/watch?v=We3JAj_rWAo&amp;t=296s", "Go to time")</f>
        <v/>
      </c>
    </row>
    <row r="231">
      <c r="A231">
        <f>HYPERLINK("https://www.youtube.com/watch?v=1agbU1pYiak", "Video")</f>
        <v/>
      </c>
      <c r="B231" t="inlineStr">
        <is>
          <t>0:58</t>
        </is>
      </c>
      <c r="C231" t="inlineStr">
        <is>
          <t>running down the colonade along the Rose</t>
        </is>
      </c>
      <c r="D231">
        <f>HYPERLINK("https://www.youtube.com/watch?v=1agbU1pYiak&amp;t=58s", "Go to time")</f>
        <v/>
      </c>
    </row>
    <row r="232">
      <c r="A232">
        <f>HYPERLINK("https://www.youtube.com/watch?v=oFIdIVngeYA", "Video")</f>
        <v/>
      </c>
      <c r="B232" t="inlineStr">
        <is>
          <t>2:55</t>
        </is>
      </c>
      <c r="C232" t="inlineStr">
        <is>
          <t>it would run straight down 
the fall line.</t>
        </is>
      </c>
      <c r="D232">
        <f>HYPERLINK("https://www.youtube.com/watch?v=oFIdIVngeYA&amp;t=175s", "Go to time")</f>
        <v/>
      </c>
    </row>
    <row r="233">
      <c r="A233">
        <f>HYPERLINK("https://www.youtube.com/watch?v=_c7AuSQdvow", "Video")</f>
        <v/>
      </c>
      <c r="B233" t="inlineStr">
        <is>
          <t>1:31</t>
        </is>
      </c>
      <c r="C233" t="inlineStr">
        <is>
          <t>Which run down most of the country then converge</t>
        </is>
      </c>
      <c r="D233">
        <f>HYPERLINK("https://www.youtube.com/watch?v=_c7AuSQdvow&amp;t=91s",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2025-05-21T01:48:56Z</dcterms:created>
  <dcterms:modified xsi:type="dcterms:W3CDTF">2025-05-21T01:48:56Z</dcterms:modified>
</cp:coreProperties>
</file>