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HYPERLINK("https://www.youtube.com/watch?v=NuHfqnnlaLk", "Video")</f>
        <v/>
      </c>
      <c r="B2" t="inlineStr">
        <is>
          <t>2:01</t>
        </is>
      </c>
      <c r="C2" t="inlineStr">
        <is>
          <t>uh let's completely screw up your house</t>
        </is>
      </c>
      <c r="D2">
        <f>HYPERLINK("https://www.youtube.com/watch?v=NuHfqnnlaLk&amp;t=121s", "Go to time")</f>
        <v/>
      </c>
    </row>
    <row r="3">
      <c r="A3">
        <f>HYPERLINK("https://www.youtube.com/watch?v=9TohDsmT8tA", "Video")</f>
        <v/>
      </c>
      <c r="B3" t="inlineStr">
        <is>
          <t>1:23</t>
        </is>
      </c>
      <c r="C3" t="inlineStr">
        <is>
          <t>right there Mike you screw up get</t>
        </is>
      </c>
      <c r="D3">
        <f>HYPERLINK("https://www.youtube.com/watch?v=9TohDsmT8tA&amp;t=83s", "Go to time")</f>
        <v/>
      </c>
    </row>
    <row r="4">
      <c r="A4">
        <f>HYPERLINK("https://www.youtube.com/watch?v=LiX44JV7XvE", "Video")</f>
        <v/>
      </c>
      <c r="B4" t="inlineStr">
        <is>
          <t>1:09</t>
        </is>
      </c>
      <c r="C4" t="inlineStr">
        <is>
          <t>Jesus he screwed up he knows it said it</t>
        </is>
      </c>
      <c r="D4">
        <f>HYPERLINK("https://www.youtube.com/watch?v=LiX44JV7XvE&amp;t=69s", "Go to time")</f>
        <v/>
      </c>
    </row>
    <row r="5">
      <c r="A5">
        <f>HYPERLINK("https://www.youtube.com/watch?v=dLaSzxRpqXE", "Video")</f>
        <v/>
      </c>
      <c r="B5" t="inlineStr">
        <is>
          <t>34:51</t>
        </is>
      </c>
      <c r="C5" t="inlineStr">
        <is>
          <t>right there Mike you screw up get</t>
        </is>
      </c>
      <c r="D5">
        <f>HYPERLINK("https://www.youtube.com/watch?v=dLaSzxRpqXE&amp;t=2091s", "Go to time")</f>
        <v/>
      </c>
    </row>
    <row r="6">
      <c r="A6">
        <f>HYPERLINK("https://www.youtube.com/watch?v=U48hAeS9zlk", "Video")</f>
        <v/>
      </c>
      <c r="B6" t="inlineStr">
        <is>
          <t>0:10</t>
        </is>
      </c>
      <c r="C6" t="inlineStr">
        <is>
          <t>16 instead of 1261. i screwed it up</t>
        </is>
      </c>
      <c r="D6">
        <f>HYPERLINK("https://www.youtube.com/watch?v=U48hAeS9zlk&amp;t=10s", "Go to time")</f>
        <v/>
      </c>
    </row>
    <row r="7">
      <c r="A7">
        <f>HYPERLINK("https://www.youtube.com/watch?v=O6sctfD4uUc", "Video")</f>
        <v/>
      </c>
      <c r="B7" t="inlineStr">
        <is>
          <t>4:07</t>
        </is>
      </c>
      <c r="C7" t="inlineStr">
        <is>
          <t>he screws up with one more big</t>
        </is>
      </c>
      <c r="D7">
        <f>HYPERLINK("https://www.youtube.com/watch?v=O6sctfD4uUc&amp;t=247s", "Go to time")</f>
        <v/>
      </c>
    </row>
    <row r="8">
      <c r="A8">
        <f>HYPERLINK("https://www.youtube.com/watch?v=u4i2QgUBUBw", "Video")</f>
        <v/>
      </c>
      <c r="B8" t="inlineStr">
        <is>
          <t>4:07</t>
        </is>
      </c>
      <c r="C8" t="inlineStr">
        <is>
          <t>if he screws up with one more big client</t>
        </is>
      </c>
      <c r="D8">
        <f>HYPERLINK("https://www.youtube.com/watch?v=u4i2QgUBUBw&amp;t=247s", "Go to time")</f>
        <v/>
      </c>
    </row>
    <row r="9">
      <c r="A9">
        <f>HYPERLINK("https://www.youtube.com/watch?v=rk1Joj19Fys", "Video")</f>
        <v/>
      </c>
      <c r="B9" t="inlineStr">
        <is>
          <t>1:31</t>
        </is>
      </c>
      <c r="C9" t="inlineStr">
        <is>
          <t>screwed up our sting oh my just uh hear</t>
        </is>
      </c>
      <c r="D9">
        <f>HYPERLINK("https://www.youtube.com/watch?v=rk1Joj19Fys&amp;t=91s", "Go to time")</f>
        <v/>
      </c>
    </row>
    <row r="10">
      <c r="A10">
        <f>HYPERLINK("https://www.youtube.com/watch?v=8WX47UZmU3A", "Video")</f>
        <v/>
      </c>
      <c r="B10" t="inlineStr">
        <is>
          <t>3:07</t>
        </is>
      </c>
      <c r="C10" t="inlineStr">
        <is>
          <t>I'm a lousy brother I'm a big screw-up</t>
        </is>
      </c>
      <c r="D10">
        <f>HYPERLINK("https://www.youtube.com/watch?v=8WX47UZmU3A&amp;t=187s", "Go to time")</f>
        <v/>
      </c>
    </row>
    <row r="11">
      <c r="A11">
        <f>HYPERLINK("https://www.youtube.com/watch?v=ScRTql-xBhE", "Video")</f>
        <v/>
      </c>
      <c r="B11" t="inlineStr">
        <is>
          <t>28:58</t>
        </is>
      </c>
      <c r="C11" t="inlineStr">
        <is>
          <t>you screw up get yourself followed by</t>
        </is>
      </c>
      <c r="D11">
        <f>HYPERLINK("https://www.youtube.com/watch?v=ScRTql-xBhE&amp;t=1738s", "Go to time")</f>
        <v/>
      </c>
    </row>
    <row r="12">
      <c r="A12">
        <f>HYPERLINK("https://www.youtube.com/watch?v=Kciykm5q9HM", "Video")</f>
        <v/>
      </c>
      <c r="B12" t="inlineStr">
        <is>
          <t>1:16</t>
        </is>
      </c>
      <c r="C12" t="inlineStr">
        <is>
          <t>Mike you screw up get yourself followed</t>
        </is>
      </c>
      <c r="D12">
        <f>HYPERLINK("https://www.youtube.com/watch?v=Kciykm5q9HM&amp;t=76s", "Go to time")</f>
        <v/>
      </c>
    </row>
    <row r="13">
      <c r="A13">
        <f>HYPERLINK("https://www.youtube.com/watch?v=Ha1aBfxlf0g", "Video")</f>
        <v/>
      </c>
      <c r="B13" t="inlineStr">
        <is>
          <t>12:52</t>
        </is>
      </c>
      <c r="C13" t="inlineStr">
        <is>
          <t>GUY SCREWS UP,
GUY LOSES THE GIRL,</t>
        </is>
      </c>
      <c r="D13">
        <f>HYPERLINK("https://www.youtube.com/watch?v=Ha1aBfxlf0g&amp;t=772s", "Go to time")</f>
        <v/>
      </c>
    </row>
    <row r="14">
      <c r="A14">
        <f>HYPERLINK("https://www.youtube.com/watch?v=dlXNoijmX48", "Video")</f>
        <v/>
      </c>
      <c r="B14" t="inlineStr">
        <is>
          <t>6:10</t>
        </is>
      </c>
      <c r="C14" t="inlineStr">
        <is>
          <t>But as long as you don't
screw up,</t>
        </is>
      </c>
      <c r="D14">
        <f>HYPERLINK("https://www.youtube.com/watch?v=dlXNoijmX48&amp;t=370s", "Go to time")</f>
        <v/>
      </c>
    </row>
    <row r="15">
      <c r="A15">
        <f>HYPERLINK("https://www.youtube.com/watch?v=oHE6u2Aq0aU", "Video")</f>
        <v/>
      </c>
      <c r="B15" t="inlineStr">
        <is>
          <t>0:37</t>
        </is>
      </c>
      <c r="C15" t="inlineStr">
        <is>
          <t>world as long as you don't screw up the</t>
        </is>
      </c>
      <c r="D15">
        <f>HYPERLINK("https://www.youtube.com/watch?v=oHE6u2Aq0aU&amp;t=37s", "Go to time")</f>
        <v/>
      </c>
    </row>
    <row r="16">
      <c r="A16">
        <f>HYPERLINK("https://www.youtube.com/watch?v=_t_X44dD9Jw", "Video")</f>
        <v/>
      </c>
      <c r="B16" t="inlineStr">
        <is>
          <t>0:02</t>
        </is>
      </c>
      <c r="C16" t="inlineStr">
        <is>
          <t>and I've always just been
the family screw-up.</t>
        </is>
      </c>
      <c r="D16">
        <f>HYPERLINK("https://www.youtube.com/watch?v=_t_X44dD9Jw&amp;t=2s", "Go to time")</f>
        <v/>
      </c>
    </row>
    <row r="17">
      <c r="A17">
        <f>HYPERLINK("https://www.youtube.com/watch?v=lAn8agLYeA4", "Video")</f>
        <v/>
      </c>
      <c r="B17" t="inlineStr">
        <is>
          <t>6:33</t>
        </is>
      </c>
      <c r="C17" t="inlineStr">
        <is>
          <t>sir get down here right now 
okay I really screwed up in</t>
        </is>
      </c>
      <c r="D17">
        <f>HYPERLINK("https://www.youtube.com/watch?v=lAn8agLYeA4&amp;t=393s", "Go to time")</f>
        <v/>
      </c>
    </row>
    <row r="18">
      <c r="A18">
        <f>HYPERLINK("https://www.youtube.com/watch?v=K96hk9dAUH8", "Video")</f>
        <v/>
      </c>
      <c r="B18" t="inlineStr">
        <is>
          <t>9:36</t>
        </is>
      </c>
      <c r="C18" t="inlineStr">
        <is>
          <t>screw up marinette's not just ladybug</t>
        </is>
      </c>
      <c r="D18">
        <f>HYPERLINK("https://www.youtube.com/watch?v=K96hk9dAUH8&amp;t=576s", "Go to time")</f>
        <v/>
      </c>
    </row>
    <row r="19">
      <c r="A19">
        <f>HYPERLINK("https://www.youtube.com/watch?v=bX2KHWpM8UQ", "Video")</f>
        <v/>
      </c>
      <c r="B19" t="inlineStr">
        <is>
          <t>10:30</t>
        </is>
      </c>
      <c r="C19" t="inlineStr">
        <is>
          <t>performance i hope i didn't screw up</t>
        </is>
      </c>
      <c r="D19">
        <f>HYPERLINK("https://www.youtube.com/watch?v=bX2KHWpM8UQ&amp;t=630s", "Go to time")</f>
        <v/>
      </c>
    </row>
    <row r="20">
      <c r="A20">
        <f>HYPERLINK("https://www.youtube.com/watch?v=bX2KHWpM8UQ", "Video")</f>
        <v/>
      </c>
      <c r="B20" t="inlineStr">
        <is>
          <t>18:35</t>
        </is>
      </c>
      <c r="C20" t="inlineStr">
        <is>
          <t>i'm just some idiot screw up you're not</t>
        </is>
      </c>
      <c r="D20">
        <f>HYPERLINK("https://www.youtube.com/watch?v=bX2KHWpM8UQ&amp;t=1115s", "Go to time")</f>
        <v/>
      </c>
    </row>
    <row r="21">
      <c r="A21">
        <f>HYPERLINK("https://www.youtube.com/watch?v=jx0cPKwzuwg", "Video")</f>
        <v/>
      </c>
      <c r="B21" t="inlineStr">
        <is>
          <t>17:19</t>
        </is>
      </c>
      <c r="C21" t="inlineStr">
        <is>
          <t>screw-up</t>
        </is>
      </c>
      <c r="D21">
        <f>HYPERLINK("https://www.youtube.com/watch?v=jx0cPKwzuwg&amp;t=1039s", "Go to time")</f>
        <v/>
      </c>
    </row>
    <row r="22">
      <c r="A22">
        <f>HYPERLINK("https://www.youtube.com/watch?v=L9cmLVTx6PY", "Video")</f>
        <v/>
      </c>
      <c r="B22" t="inlineStr">
        <is>
          <t>8:14</t>
        </is>
      </c>
      <c r="C22" t="inlineStr">
        <is>
          <t>seriously and not super screw up man</t>
        </is>
      </c>
      <c r="D22">
        <f>HYPERLINK("https://www.youtube.com/watch?v=L9cmLVTx6PY&amp;t=494s", "Go to time")</f>
        <v/>
      </c>
    </row>
    <row r="23">
      <c r="A23">
        <f>HYPERLINK("https://www.youtube.com/watch?v=Hc5m3F7Rfy4", "Video")</f>
        <v/>
      </c>
      <c r="B23" t="inlineStr">
        <is>
          <t>10:13</t>
        </is>
      </c>
      <c r="C23" t="inlineStr">
        <is>
          <t>screw things up but Mom says we're not</t>
        </is>
      </c>
      <c r="D23">
        <f>HYPERLINK("https://www.youtube.com/watch?v=Hc5m3F7Rfy4&amp;t=613s", "Go to time")</f>
        <v/>
      </c>
    </row>
    <row r="24">
      <c r="A24">
        <f>HYPERLINK("https://www.youtube.com/watch?v=GkEJCDKagCs", "Video")</f>
        <v/>
      </c>
      <c r="B24" t="inlineStr">
        <is>
          <t>0:41</t>
        </is>
      </c>
      <c r="C24" t="inlineStr">
        <is>
          <t>I hope I didn't screw up
your experiment.</t>
        </is>
      </c>
      <c r="D24">
        <f>HYPERLINK("https://www.youtube.com/watch?v=GkEJCDKagCs&amp;t=41s", "Go to time")</f>
        <v/>
      </c>
    </row>
    <row r="25">
      <c r="A25">
        <f>HYPERLINK("https://www.youtube.com/watch?v=IgI8_npvjkI", "Video")</f>
        <v/>
      </c>
      <c r="B25" t="inlineStr">
        <is>
          <t>30:20</t>
        </is>
      </c>
      <c r="C25" t="inlineStr">
        <is>
          <t>a friend I just I screwed up yeah you</t>
        </is>
      </c>
      <c r="D25">
        <f>HYPERLINK("https://www.youtube.com/watch?v=IgI8_npvjkI&amp;t=1820s", "Go to time")</f>
        <v/>
      </c>
    </row>
    <row r="26">
      <c r="A26">
        <f>HYPERLINK("https://www.youtube.com/watch?v=N0N_p05lo1c", "Video")</f>
        <v/>
      </c>
      <c r="B26" t="inlineStr">
        <is>
          <t>43:23</t>
        </is>
      </c>
      <c r="C26" t="inlineStr">
        <is>
          <t>obviously I screwed up but what you guys</t>
        </is>
      </c>
      <c r="D26">
        <f>HYPERLINK("https://www.youtube.com/watch?v=N0N_p05lo1c&amp;t=2603s", "Go to time")</f>
        <v/>
      </c>
    </row>
    <row r="27">
      <c r="A27">
        <f>HYPERLINK("https://www.youtube.com/watch?v=EQZ9wtYMfyM", "Video")</f>
        <v/>
      </c>
      <c r="B27" t="inlineStr">
        <is>
          <t>26:39</t>
        </is>
      </c>
      <c r="C27" t="inlineStr">
        <is>
          <t>screw up at the damn post</t>
        </is>
      </c>
      <c r="D27">
        <f>HYPERLINK("https://www.youtube.com/watch?v=EQZ9wtYMfyM&amp;t=1599s", "Go to time")</f>
        <v/>
      </c>
    </row>
    <row r="28">
      <c r="A28">
        <f>HYPERLINK("https://www.youtube.com/watch?v=ldANRb24--0", "Video")</f>
        <v/>
      </c>
      <c r="B28" t="inlineStr">
        <is>
          <t>18:45</t>
        </is>
      </c>
      <c r="C28" t="inlineStr">
        <is>
          <t>guess there was some screw up at the</t>
        </is>
      </c>
      <c r="D28">
        <f>HYPERLINK("https://www.youtube.com/watch?v=ldANRb24--0&amp;t=1125s", "Go to time")</f>
        <v/>
      </c>
    </row>
    <row r="29">
      <c r="A29">
        <f>HYPERLINK("https://www.youtube.com/watch?v=D_EP4Kbf1sQ", "Video")</f>
        <v/>
      </c>
      <c r="B29" t="inlineStr">
        <is>
          <t>1:12</t>
        </is>
      </c>
      <c r="C29" t="inlineStr">
        <is>
          <t>screw up at the damn post</t>
        </is>
      </c>
      <c r="D29">
        <f>HYPERLINK("https://www.youtube.com/watch?v=D_EP4Kbf1sQ&amp;t=72s", "Go to time")</f>
        <v/>
      </c>
    </row>
    <row r="30">
      <c r="A30">
        <f>HYPERLINK("https://www.youtube.com/watch?v=WY4ciWj_XJg", "Video")</f>
        <v/>
      </c>
      <c r="B30" t="inlineStr">
        <is>
          <t>8:10</t>
        </is>
      </c>
      <c r="C30" t="inlineStr">
        <is>
          <t>more screwing up your career you don't</t>
        </is>
      </c>
      <c r="D30">
        <f>HYPERLINK("https://www.youtube.com/watch?v=WY4ciWj_XJg&amp;t=490s", "Go to time")</f>
        <v/>
      </c>
    </row>
    <row r="31">
      <c r="A31">
        <f>HYPERLINK("https://www.youtube.com/watch?v=xUFB_Znb4yU", "Video")</f>
        <v/>
      </c>
      <c r="B31" t="inlineStr">
        <is>
          <t>13:03</t>
        </is>
      </c>
      <c r="C31" t="inlineStr">
        <is>
          <t>totally screwed this up for me I didn't</t>
        </is>
      </c>
      <c r="D31">
        <f>HYPERLINK("https://www.youtube.com/watch?v=xUFB_Znb4yU&amp;t=783s", "Go to time")</f>
        <v/>
      </c>
    </row>
    <row r="32">
      <c r="A32">
        <f>HYPERLINK("https://www.youtube.com/watch?v=fAH2POkQzro", "Video")</f>
        <v/>
      </c>
      <c r="B32" t="inlineStr">
        <is>
          <t>0:42</t>
        </is>
      </c>
      <c r="C32" t="inlineStr">
        <is>
          <t>screwed up yeah you</t>
        </is>
      </c>
      <c r="D32">
        <f>HYPERLINK("https://www.youtube.com/watch?v=fAH2POkQzro&amp;t=42s", "Go to time")</f>
        <v/>
      </c>
    </row>
    <row r="33">
      <c r="A33">
        <f>HYPERLINK("https://www.youtube.com/watch?v=bJ2iWghap4c", "Video")</f>
        <v/>
      </c>
      <c r="B33" t="inlineStr">
        <is>
          <t>9:23</t>
        </is>
      </c>
      <c r="C33" t="inlineStr">
        <is>
          <t>sorry I screwed up the plot twist i</t>
        </is>
      </c>
      <c r="D33">
        <f>HYPERLINK("https://www.youtube.com/watch?v=bJ2iWghap4c&amp;t=563s", "Go to time")</f>
        <v/>
      </c>
    </row>
    <row r="34">
      <c r="A34">
        <f>HYPERLINK("https://www.youtube.com/watch?v=bJ2iWghap4c", "Video")</f>
        <v/>
      </c>
      <c r="B34" t="inlineStr">
        <is>
          <t>10:01</t>
        </is>
      </c>
      <c r="C34" t="inlineStr">
        <is>
          <t>lauren I'm so sorry i screwed up but hey</t>
        </is>
      </c>
      <c r="D34">
        <f>HYPERLINK("https://www.youtube.com/watch?v=bJ2iWghap4c&amp;t=601s", "Go to time")</f>
        <v/>
      </c>
    </row>
    <row r="35">
      <c r="A35">
        <f>HYPERLINK("https://www.youtube.com/watch?v=bJ2iWghap4c", "Video")</f>
        <v/>
      </c>
      <c r="B35" t="inlineStr">
        <is>
          <t>10:50</t>
        </is>
      </c>
      <c r="C35" t="inlineStr">
        <is>
          <t>studying my lines now since I screwed up</t>
        </is>
      </c>
      <c r="D35">
        <f>HYPERLINK("https://www.youtube.com/watch?v=bJ2iWghap4c&amp;t=650s", "Go to time")</f>
        <v/>
      </c>
    </row>
    <row r="36">
      <c r="A36">
        <f>HYPERLINK("https://www.youtube.com/watch?v=7XQZFIFyO4s", "Video")</f>
        <v/>
      </c>
      <c r="B36" t="inlineStr">
        <is>
          <t>28:38</t>
        </is>
      </c>
      <c r="C36" t="inlineStr">
        <is>
          <t>obviously I screwed up but what you guys</t>
        </is>
      </c>
      <c r="D36">
        <f>HYPERLINK("https://www.youtube.com/watch?v=7XQZFIFyO4s&amp;t=1718s", "Go to time")</f>
        <v/>
      </c>
    </row>
    <row r="37">
      <c r="A37">
        <f>HYPERLINK("https://www.youtube.com/watch?v=t2toIgiJyhA", "Video")</f>
        <v/>
      </c>
      <c r="B37" t="inlineStr">
        <is>
          <t>1:33</t>
        </is>
      </c>
      <c r="C37" t="inlineStr">
        <is>
          <t>obviously I screwed up but what you guys</t>
        </is>
      </c>
      <c r="D37">
        <f>HYPERLINK("https://www.youtube.com/watch?v=t2toIgiJyhA&amp;t=93s", "Go to time")</f>
        <v/>
      </c>
    </row>
    <row r="38">
      <c r="A38">
        <f>HYPERLINK("https://www.youtube.com/watch?v=USP05bEL6iU", "Video")</f>
        <v/>
      </c>
      <c r="B38" t="inlineStr">
        <is>
          <t>17:42</t>
        </is>
      </c>
      <c r="C38" t="inlineStr">
        <is>
          <t>obviously I screwed up but what you guys</t>
        </is>
      </c>
      <c r="D38">
        <f>HYPERLINK("https://www.youtube.com/watch?v=USP05bEL6iU&amp;t=1062s", "Go to time")</f>
        <v/>
      </c>
    </row>
    <row r="39">
      <c r="A39">
        <f>HYPERLINK("https://www.youtube.com/watch?v=pIqjFIKiL7A", "Video")</f>
        <v/>
      </c>
      <c r="B39" t="inlineStr">
        <is>
          <t>2:20</t>
        </is>
      </c>
      <c r="C39" t="inlineStr">
        <is>
          <t>enough to really screw things up for</t>
        </is>
      </c>
      <c r="D39">
        <f>HYPERLINK("https://www.youtube.com/watch?v=pIqjFIKiL7A&amp;t=140s", "Go to time")</f>
        <v/>
      </c>
    </row>
    <row r="40">
      <c r="A40">
        <f>HYPERLINK("https://www.youtube.com/watch?v=OQVO_0HIZAA", "Video")</f>
        <v/>
      </c>
      <c r="B40" t="inlineStr">
        <is>
          <t>8:36</t>
        </is>
      </c>
      <c r="C40" t="inlineStr">
        <is>
          <t>enough to really screw things up for</t>
        </is>
      </c>
      <c r="D40">
        <f>HYPERLINK("https://www.youtube.com/watch?v=OQVO_0HIZAA&amp;t=516s", "Go to time")</f>
        <v/>
      </c>
    </row>
    <row r="41">
      <c r="A41">
        <f>HYPERLINK("https://www.youtube.com/watch?v=OQVO_0HIZAA", "Video")</f>
        <v/>
      </c>
      <c r="B41" t="inlineStr">
        <is>
          <t>9:49</t>
        </is>
      </c>
      <c r="C41" t="inlineStr">
        <is>
          <t>up to screw me it's the understudy</t>
        </is>
      </c>
      <c r="D41">
        <f>HYPERLINK("https://www.youtube.com/watch?v=OQVO_0HIZAA&amp;t=589s", "Go to time")</f>
        <v/>
      </c>
    </row>
    <row r="42">
      <c r="A42">
        <f>HYPERLINK("https://www.youtube.com/watch?v=T5XrCLk2r8Q", "Video")</f>
        <v/>
      </c>
      <c r="B42" t="inlineStr">
        <is>
          <t>4:25</t>
        </is>
      </c>
      <c r="C42" t="inlineStr">
        <is>
          <t>no you're screwing it all up don't worry</t>
        </is>
      </c>
      <c r="D42">
        <f>HYPERLINK("https://www.youtube.com/watch?v=T5XrCLk2r8Q&amp;t=265s", "Go to time")</f>
        <v/>
      </c>
    </row>
    <row r="43">
      <c r="A43">
        <f>HYPERLINK("https://www.youtube.com/watch?v=jCuwjIIdKrA", "Video")</f>
        <v/>
      </c>
      <c r="B43" t="inlineStr">
        <is>
          <t>2:35</t>
        </is>
      </c>
      <c r="C43" t="inlineStr">
        <is>
          <t>its own okay do anything to screw it up</t>
        </is>
      </c>
      <c r="D43">
        <f>HYPERLINK("https://www.youtube.com/watch?v=jCuwjIIdKrA&amp;t=155s", "Go to time")</f>
        <v/>
      </c>
    </row>
    <row r="44">
      <c r="A44">
        <f>HYPERLINK("https://www.youtube.com/watch?v=jCuwjIIdKrA", "Video")</f>
        <v/>
      </c>
      <c r="B44" t="inlineStr">
        <is>
          <t>2:38</t>
        </is>
      </c>
      <c r="C44" t="inlineStr">
        <is>
          <t>and I'll screw you up nobody ever</t>
        </is>
      </c>
      <c r="D44">
        <f>HYPERLINK("https://www.youtube.com/watch?v=jCuwjIIdKrA&amp;t=158s", "Go to time")</f>
        <v/>
      </c>
    </row>
    <row r="45">
      <c r="A45">
        <f>HYPERLINK("https://www.youtube.com/watch?v=BAxfiHsr258", "Video")</f>
        <v/>
      </c>
      <c r="B45" t="inlineStr">
        <is>
          <t>1:27</t>
        </is>
      </c>
      <c r="C45" t="inlineStr">
        <is>
          <t>screwed up it's pop clity</t>
        </is>
      </c>
      <c r="D45">
        <f>HYPERLINK("https://www.youtube.com/watch?v=BAxfiHsr258&amp;t=87s", "Go to time")</f>
        <v/>
      </c>
    </row>
    <row r="46">
      <c r="A46">
        <f>HYPERLINK("https://www.youtube.com/watch?v=jztJ5fuQrrs", "Video")</f>
        <v/>
      </c>
      <c r="B46" t="inlineStr">
        <is>
          <t>0:36</t>
        </is>
      </c>
      <c r="C46" t="inlineStr">
        <is>
          <t>what are you doing hurry up screw you</t>
        </is>
      </c>
      <c r="D46">
        <f>HYPERLINK("https://www.youtube.com/watch?v=jztJ5fuQrrs&amp;t=36s", "Go to time")</f>
        <v/>
      </c>
    </row>
    <row r="47">
      <c r="A47">
        <f>HYPERLINK("https://www.youtube.com/watch?v=B99wOEvoKnY", "Video")</f>
        <v/>
      </c>
      <c r="B47" t="inlineStr">
        <is>
          <t>1:44</t>
        </is>
      </c>
      <c r="C47" t="inlineStr">
        <is>
          <t>ever screwed give it up for bobo y'all</t>
        </is>
      </c>
      <c r="D47">
        <f>HYPERLINK("https://www.youtube.com/watch?v=B99wOEvoKnY&amp;t=104s", "Go to time")</f>
        <v/>
      </c>
    </row>
    <row r="48">
      <c r="A48">
        <f>HYPERLINK("https://www.youtube.com/watch?v=a-H2YVuf7ZU", "Video")</f>
        <v/>
      </c>
      <c r="B48" t="inlineStr">
        <is>
          <t>8:39</t>
        </is>
      </c>
      <c r="C48" t="inlineStr">
        <is>
          <t>know you can't screw up unless of course</t>
        </is>
      </c>
      <c r="D48">
        <f>HYPERLINK("https://www.youtube.com/watch?v=a-H2YVuf7ZU&amp;t=519s", "Go to time")</f>
        <v/>
      </c>
    </row>
    <row r="49">
      <c r="A49">
        <f>HYPERLINK("https://www.youtube.com/watch?v=slgtpbISUnc", "Video")</f>
        <v/>
      </c>
      <c r="B49" t="inlineStr">
        <is>
          <t>0:32</t>
        </is>
      </c>
      <c r="C49" t="inlineStr">
        <is>
          <t>as hard as I could I screwed up your</t>
        </is>
      </c>
      <c r="D49">
        <f>HYPERLINK("https://www.youtube.com/watch?v=slgtpbISUnc&amp;t=32s", "Go to time")</f>
        <v/>
      </c>
    </row>
    <row r="50">
      <c r="A50">
        <f>HYPERLINK("https://www.youtube.com/watch?v=XqjjOoqP9ao", "Video")</f>
        <v/>
      </c>
      <c r="B50" t="inlineStr">
        <is>
          <t>0:29</t>
        </is>
      </c>
      <c r="C50" t="inlineStr">
        <is>
          <t>could never screw up as bad as Jesus</t>
        </is>
      </c>
      <c r="D50">
        <f>HYPERLINK("https://www.youtube.com/watch?v=XqjjOoqP9ao&amp;t=29s", "Go to time")</f>
        <v/>
      </c>
    </row>
    <row r="51">
      <c r="A51">
        <f>HYPERLINK("https://www.youtube.com/watch?v=mcXnAOcF_Sc", "Video")</f>
        <v/>
      </c>
      <c r="B51" t="inlineStr">
        <is>
          <t>0:44</t>
        </is>
      </c>
      <c r="C51" t="inlineStr">
        <is>
          <t>but I screwed up something I didn't see</t>
        </is>
      </c>
      <c r="D51">
        <f>HYPERLINK("https://www.youtube.com/watch?v=mcXnAOcF_Sc&amp;t=44s", "Go to time")</f>
        <v/>
      </c>
    </row>
    <row r="52">
      <c r="A52">
        <f>HYPERLINK("https://www.youtube.com/watch?v=E9jC6vDX8H8", "Video")</f>
        <v/>
      </c>
      <c r="B52" t="inlineStr">
        <is>
          <t>8:37</t>
        </is>
      </c>
      <c r="C52" t="inlineStr">
        <is>
          <t>anymore I screwed up pal I'm so</t>
        </is>
      </c>
      <c r="D52">
        <f>HYPERLINK("https://www.youtube.com/watch?v=E9jC6vDX8H8&amp;t=517s", "Go to time")</f>
        <v/>
      </c>
    </row>
    <row r="53">
      <c r="A53">
        <f>HYPERLINK("https://www.youtube.com/watch?v=lLlCPz7SfLU", "Video")</f>
        <v/>
      </c>
      <c r="B53" t="inlineStr">
        <is>
          <t>0:47</t>
        </is>
      </c>
      <c r="C53" t="inlineStr">
        <is>
          <t>screw up the combination or you take</t>
        </is>
      </c>
      <c r="D53">
        <f>HYPERLINK("https://www.youtube.com/watch?v=lLlCPz7SfLU&amp;t=47s", "Go to time")</f>
        <v/>
      </c>
    </row>
    <row r="54">
      <c r="A54">
        <f>HYPERLINK("https://www.youtube.com/watch?v=i3EmgS9QvA0", "Video")</f>
        <v/>
      </c>
      <c r="B54" t="inlineStr">
        <is>
          <t>1:50</t>
        </is>
      </c>
      <c r="C54" t="inlineStr">
        <is>
          <t>don't let It screw you up I</t>
        </is>
      </c>
      <c r="D54">
        <f>HYPERLINK("https://www.youtube.com/watch?v=i3EmgS9QvA0&amp;t=110s", "Go to time")</f>
        <v/>
      </c>
    </row>
    <row r="55">
      <c r="A55">
        <f>HYPERLINK("https://www.youtube.com/watch?v=9QVGrD8_8Yg", "Video")</f>
        <v/>
      </c>
      <c r="B55" t="inlineStr">
        <is>
          <t>1:01</t>
        </is>
      </c>
      <c r="C55" t="inlineStr">
        <is>
          <t>I screwed up</t>
        </is>
      </c>
      <c r="D55">
        <f>HYPERLINK("https://www.youtube.com/watch?v=9QVGrD8_8Yg&amp;t=61s", "Go to time")</f>
        <v/>
      </c>
    </row>
    <row r="56">
      <c r="A56">
        <f>HYPERLINK("https://www.youtube.com/watch?v=PxtWLnapq24", "Video")</f>
        <v/>
      </c>
      <c r="B56" t="inlineStr">
        <is>
          <t>0:12</t>
        </is>
      </c>
      <c r="C56" t="inlineStr">
        <is>
          <t>and then the hospital screwed up and I</t>
        </is>
      </c>
      <c r="D56">
        <f>HYPERLINK("https://www.youtube.com/watch?v=PxtWLnapq24&amp;t=12s", "Go to time")</f>
        <v/>
      </c>
    </row>
    <row r="57">
      <c r="A57">
        <f>HYPERLINK("https://www.youtube.com/watch?v=VhC39orxSYI", "Video")</f>
        <v/>
      </c>
      <c r="B57" t="inlineStr">
        <is>
          <t>1:58</t>
        </is>
      </c>
      <c r="C57" t="inlineStr">
        <is>
          <t>but wow SC screw it I'll catch him up</t>
        </is>
      </c>
      <c r="D57">
        <f>HYPERLINK("https://www.youtube.com/watch?v=VhC39orxSYI&amp;t=118s", "Go to time")</f>
        <v/>
      </c>
    </row>
    <row r="58">
      <c r="A58">
        <f>HYPERLINK("https://www.youtube.com/watch?v=vntAHwhLR84", "Video")</f>
        <v/>
      </c>
      <c r="B58" t="inlineStr">
        <is>
          <t>1:06</t>
        </is>
      </c>
      <c r="C58" t="inlineStr">
        <is>
          <t>I screwed that up I'm okay I'm all right</t>
        </is>
      </c>
      <c r="D58">
        <f>HYPERLINK("https://www.youtube.com/watch?v=vntAHwhLR84&amp;t=66s", "Go to time")</f>
        <v/>
      </c>
    </row>
    <row r="59">
      <c r="A59">
        <f>HYPERLINK("https://www.youtube.com/watch?v=8vIcT7VLx0U", "Video")</f>
        <v/>
      </c>
      <c r="B59" t="inlineStr">
        <is>
          <t>41:13</t>
        </is>
      </c>
      <c r="C59" t="inlineStr">
        <is>
          <t>um I I don't remember how you screw up</t>
        </is>
      </c>
      <c r="D59">
        <f>HYPERLINK("https://www.youtube.com/watch?v=8vIcT7VLx0U&amp;t=2473s", "Go to time")</f>
        <v/>
      </c>
    </row>
    <row r="60">
      <c r="A60">
        <f>HYPERLINK("https://www.youtube.com/watch?v=6dXlqIhV-bI", "Video")</f>
        <v/>
      </c>
      <c r="B60" t="inlineStr">
        <is>
          <t>0:15</t>
        </is>
      </c>
      <c r="C60" t="inlineStr">
        <is>
          <t>made me feel better and I screwed it up</t>
        </is>
      </c>
      <c r="D60">
        <f>HYPERLINK("https://www.youtube.com/watch?v=6dXlqIhV-bI&amp;t=15s", "Go to time")</f>
        <v/>
      </c>
    </row>
    <row r="61">
      <c r="A61">
        <f>HYPERLINK("https://www.youtube.com/watch?v=JkAWo365C8c", "Video")</f>
        <v/>
      </c>
      <c r="B61" t="inlineStr">
        <is>
          <t>27:34</t>
        </is>
      </c>
      <c r="C61" t="inlineStr">
        <is>
          <t>up screw this they don't pay me</t>
        </is>
      </c>
      <c r="D61">
        <f>HYPERLINK("https://www.youtube.com/watch?v=JkAWo365C8c&amp;t=1654s", "Go to time")</f>
        <v/>
      </c>
    </row>
    <row r="62">
      <c r="A62">
        <f>HYPERLINK("https://www.youtube.com/watch?v=2orDaxgynjI", "Video")</f>
        <v/>
      </c>
      <c r="B62" t="inlineStr">
        <is>
          <t>1:39</t>
        </is>
      </c>
      <c r="C62" t="inlineStr">
        <is>
          <t>res is all screwed up is his</t>
        </is>
      </c>
      <c r="D62">
        <f>HYPERLINK("https://www.youtube.com/watch?v=2orDaxgynjI&amp;t=99s", "Go to time")</f>
        <v/>
      </c>
    </row>
    <row r="63">
      <c r="A63">
        <f>HYPERLINK("https://www.youtube.com/watch?v=F9xi-62PnqU", "Video")</f>
        <v/>
      </c>
      <c r="B63" t="inlineStr">
        <is>
          <t>1:00</t>
        </is>
      </c>
      <c r="C63" t="inlineStr">
        <is>
          <t>so screwed up you cut your dog out of</t>
        </is>
      </c>
      <c r="D63">
        <f>HYPERLINK("https://www.youtube.com/watch?v=F9xi-62PnqU&amp;t=60s", "Go to time")</f>
        <v/>
      </c>
    </row>
    <row r="64">
      <c r="A64">
        <f>HYPERLINK("https://www.youtube.com/watch?v=eAEhtOMuS7I", "Video")</f>
        <v/>
      </c>
      <c r="B64" t="inlineStr">
        <is>
          <t>4:12</t>
        </is>
      </c>
      <c r="C64" t="inlineStr">
        <is>
          <t>but that's on you only screw-ups get</t>
        </is>
      </c>
      <c r="D64">
        <f>HYPERLINK("https://www.youtube.com/watch?v=eAEhtOMuS7I&amp;t=252s", "Go to time")</f>
        <v/>
      </c>
    </row>
    <row r="65">
      <c r="A65">
        <f>HYPERLINK("https://www.youtube.com/watch?v=_StftzGTnPw", "Video")</f>
        <v/>
      </c>
      <c r="B65" t="inlineStr">
        <is>
          <t>2:05</t>
        </is>
      </c>
      <c r="C65" t="inlineStr">
        <is>
          <t>to pursue their passion screwing it up</t>
        </is>
      </c>
      <c r="D65">
        <f>HYPERLINK("https://www.youtube.com/watch?v=_StftzGTnPw&amp;t=125s", "Go to time")</f>
        <v/>
      </c>
    </row>
    <row r="66">
      <c r="A66">
        <f>HYPERLINK("https://www.youtube.com/watch?v=FFKCD-OVNcQ", "Video")</f>
        <v/>
      </c>
      <c r="B66" t="inlineStr">
        <is>
          <t>2:33</t>
        </is>
      </c>
      <c r="C66" t="inlineStr">
        <is>
          <t>so don't screw it up</t>
        </is>
      </c>
      <c r="D66">
        <f>HYPERLINK("https://www.youtube.com/watch?v=FFKCD-OVNcQ&amp;t=153s", "Go to time")</f>
        <v/>
      </c>
    </row>
    <row r="67">
      <c r="A67">
        <f>HYPERLINK("https://www.youtube.com/watch?v=1Lvr9eDxPeU", "Video")</f>
        <v/>
      </c>
      <c r="B67" t="inlineStr">
        <is>
          <t>1:21</t>
        </is>
      </c>
      <c r="C67" t="inlineStr">
        <is>
          <t>local guys are screwing something up oh</t>
        </is>
      </c>
      <c r="D67">
        <f>HYPERLINK("https://www.youtube.com/watch?v=1Lvr9eDxPeU&amp;t=81s", "Go to time")</f>
        <v/>
      </c>
    </row>
    <row r="68">
      <c r="A68">
        <f>HYPERLINK("https://www.youtube.com/watch?v=m2knFWY8g7Y", "Video")</f>
        <v/>
      </c>
      <c r="B68" t="inlineStr">
        <is>
          <t>0:13</t>
        </is>
      </c>
      <c r="C68" t="inlineStr">
        <is>
          <t>up don't screw this</t>
        </is>
      </c>
      <c r="D68">
        <f>HYPERLINK("https://www.youtube.com/watch?v=m2knFWY8g7Y&amp;t=13s", "Go to time")</f>
        <v/>
      </c>
    </row>
    <row r="69">
      <c r="A69">
        <f>HYPERLINK("https://www.youtube.com/watch?v=SKzQOJIH2Iw", "Video")</f>
        <v/>
      </c>
      <c r="B69" t="inlineStr">
        <is>
          <t>0:39</t>
        </is>
      </c>
      <c r="C69" t="inlineStr">
        <is>
          <t>must have screwed up forgotten to ask</t>
        </is>
      </c>
      <c r="D69">
        <f>HYPERLINK("https://www.youtube.com/watch?v=SKzQOJIH2Iw&amp;t=39s", "Go to time")</f>
        <v/>
      </c>
    </row>
    <row r="70">
      <c r="A70">
        <f>HYPERLINK("https://www.youtube.com/watch?v=sEFBg7mpjIs", "Video")</f>
        <v/>
      </c>
      <c r="B70" t="inlineStr">
        <is>
          <t>0:06</t>
        </is>
      </c>
      <c r="C70" t="inlineStr">
        <is>
          <t>then i screwed up</t>
        </is>
      </c>
      <c r="D70">
        <f>HYPERLINK("https://www.youtube.com/watch?v=sEFBg7mpjIs&amp;t=6s", "Go to time")</f>
        <v/>
      </c>
    </row>
    <row r="71">
      <c r="A71">
        <f>HYPERLINK("https://www.youtube.com/watch?v=-9MEqEvSjIM", "Video")</f>
        <v/>
      </c>
      <c r="B71" t="inlineStr">
        <is>
          <t>1:57</t>
        </is>
      </c>
      <c r="C71" t="inlineStr">
        <is>
          <t>mine too don't screw it up for me</t>
        </is>
      </c>
      <c r="D71">
        <f>HYPERLINK("https://www.youtube.com/watch?v=-9MEqEvSjIM&amp;t=117s", "Go to time")</f>
        <v/>
      </c>
    </row>
    <row r="72">
      <c r="A72">
        <f>HYPERLINK("https://www.youtube.com/watch?v=0fYrvGqiARw", "Video")</f>
        <v/>
      </c>
      <c r="B72" t="inlineStr">
        <is>
          <t>6:52</t>
        </is>
      </c>
      <c r="C72" t="inlineStr">
        <is>
          <t>screwed everything up Jean why do you</t>
        </is>
      </c>
      <c r="D72">
        <f>HYPERLINK("https://www.youtube.com/watch?v=0fYrvGqiARw&amp;t=412s", "Go to time")</f>
        <v/>
      </c>
    </row>
    <row r="73">
      <c r="A73">
        <f>HYPERLINK("https://www.youtube.com/watch?v=XEqlq0MJK88", "Video")</f>
        <v/>
      </c>
      <c r="B73" t="inlineStr">
        <is>
          <t>0:19</t>
        </is>
      </c>
      <c r="C73" t="inlineStr">
        <is>
          <t>of his screwed up life for our</t>
        </is>
      </c>
      <c r="D73">
        <f>HYPERLINK("https://www.youtube.com/watch?v=XEqlq0MJK88&amp;t=19s", "Go to time")</f>
        <v/>
      </c>
    </row>
    <row r="74">
      <c r="A74">
        <f>HYPERLINK("https://www.youtube.com/watch?v=ANVJJYrNpws", "Video")</f>
        <v/>
      </c>
      <c r="B74" t="inlineStr">
        <is>
          <t>0:58</t>
        </is>
      </c>
      <c r="C74" t="inlineStr">
        <is>
          <t>the only screwed up union on the planet</t>
        </is>
      </c>
      <c r="D74">
        <f>HYPERLINK("https://www.youtube.com/watch?v=ANVJJYrNpws&amp;t=58s", "Go to time")</f>
        <v/>
      </c>
    </row>
    <row r="75">
      <c r="A75">
        <f>HYPERLINK("https://www.youtube.com/watch?v=vt96yiqmeI0", "Video")</f>
        <v/>
      </c>
      <c r="B75" t="inlineStr">
        <is>
          <t>11:20</t>
        </is>
      </c>
      <c r="C75" t="inlineStr">
        <is>
          <t>up don't screw this</t>
        </is>
      </c>
      <c r="D75">
        <f>HYPERLINK("https://www.youtube.com/watch?v=vt96yiqmeI0&amp;t=680s", "Go to time")</f>
        <v/>
      </c>
    </row>
    <row r="76">
      <c r="A76">
        <f>HYPERLINK("https://www.youtube.com/watch?v=vt96yiqmeI0", "Video")</f>
        <v/>
      </c>
      <c r="B76" t="inlineStr">
        <is>
          <t>15:22</t>
        </is>
      </c>
      <c r="C76" t="inlineStr">
        <is>
          <t>h screwed up</t>
        </is>
      </c>
      <c r="D76">
        <f>HYPERLINK("https://www.youtube.com/watch?v=vt96yiqmeI0&amp;t=922s", "Go to time")</f>
        <v/>
      </c>
    </row>
    <row r="77">
      <c r="A77">
        <f>HYPERLINK("https://www.youtube.com/watch?v=AVhsORE0AfE", "Video")</f>
        <v/>
      </c>
      <c r="B77" t="inlineStr">
        <is>
          <t>3:46</t>
        </is>
      </c>
      <c r="C77" t="inlineStr">
        <is>
          <t>easy done you screwed up Damon again</t>
        </is>
      </c>
      <c r="D77">
        <f>HYPERLINK("https://www.youtube.com/watch?v=AVhsORE0AfE&amp;t=226s", "Go to time")</f>
        <v/>
      </c>
    </row>
    <row r="78">
      <c r="A78">
        <f>HYPERLINK("https://www.youtube.com/watch?v=mBz3NCv8jFA", "Video")</f>
        <v/>
      </c>
      <c r="B78" t="inlineStr">
        <is>
          <t>3:09</t>
        </is>
      </c>
      <c r="C78" t="inlineStr">
        <is>
          <t>How screwed up is that?</t>
        </is>
      </c>
      <c r="D78">
        <f>HYPERLINK("https://www.youtube.com/watch?v=mBz3NCv8jFA&amp;t=189s", "Go to time")</f>
        <v/>
      </c>
    </row>
    <row r="79">
      <c r="A79">
        <f>HYPERLINK("https://www.youtube.com/watch?v=km2RsoUJdqU", "Video")</f>
        <v/>
      </c>
      <c r="B79" t="inlineStr">
        <is>
          <t>0:31</t>
        </is>
      </c>
      <c r="C79" t="inlineStr">
        <is>
          <t>used to screw up Christmas carols shark</t>
        </is>
      </c>
      <c r="D79">
        <f>HYPERLINK("https://www.youtube.com/watch?v=km2RsoUJdqU&amp;t=31s", "Go to time")</f>
        <v/>
      </c>
    </row>
    <row r="80">
      <c r="A80">
        <f>HYPERLINK("https://www.youtube.com/watch?v=n2XoJaFCdHw", "Video")</f>
        <v/>
      </c>
      <c r="B80" t="inlineStr">
        <is>
          <t>2:55</t>
        </is>
      </c>
      <c r="C80" t="inlineStr">
        <is>
          <t>yeah it seems right look I screwed up</t>
        </is>
      </c>
      <c r="D80">
        <f>HYPERLINK("https://www.youtube.com/watch?v=n2XoJaFCdHw&amp;t=175s", "Go to time")</f>
        <v/>
      </c>
    </row>
    <row r="81">
      <c r="A81">
        <f>HYPERLINK("https://www.youtube.com/watch?v=tlFteE4zlx4", "Video")</f>
        <v/>
      </c>
      <c r="B81" t="inlineStr">
        <is>
          <t>4:21</t>
        </is>
      </c>
      <c r="C81" t="inlineStr">
        <is>
          <t>stupid screwdriver get whining go find</t>
        </is>
      </c>
      <c r="D81">
        <f>HYPERLINK("https://www.youtube.com/watch?v=tlFteE4zlx4&amp;t=261s", "Go to time")</f>
        <v/>
      </c>
    </row>
    <row r="82">
      <c r="A82">
        <f>HYPERLINK("https://www.youtube.com/watch?v=B0_V5xoRss8", "Video")</f>
        <v/>
      </c>
      <c r="B82" t="inlineStr">
        <is>
          <t>0:18</t>
        </is>
      </c>
      <c r="C82" t="inlineStr">
        <is>
          <t>Yeah. Maybe Chase screwed up.</t>
        </is>
      </c>
      <c r="D82">
        <f>HYPERLINK("https://www.youtube.com/watch?v=B0_V5xoRss8&amp;t=18s", "Go to time")</f>
        <v/>
      </c>
    </row>
    <row r="83">
      <c r="A83">
        <f>HYPERLINK("https://www.youtube.com/watch?v=UJInK0dbRNk", "Video")</f>
        <v/>
      </c>
      <c r="B83" t="inlineStr">
        <is>
          <t>3:15</t>
        </is>
      </c>
      <c r="C83" t="inlineStr">
        <is>
          <t>screwed up you made one bad decision</t>
        </is>
      </c>
      <c r="D83">
        <f>HYPERLINK("https://www.youtube.com/watch?v=UJInK0dbRNk&amp;t=195s", "Go to time")</f>
        <v/>
      </c>
    </row>
    <row r="84">
      <c r="A84">
        <f>HYPERLINK("https://www.youtube.com/watch?v=UJInK0dbRNk", "Video")</f>
        <v/>
      </c>
      <c r="B84" t="inlineStr">
        <is>
          <t>3:30</t>
        </is>
      </c>
      <c r="C84" t="inlineStr">
        <is>
          <t>sorry Mom I screwed up Dad please</t>
        </is>
      </c>
      <c r="D84">
        <f>HYPERLINK("https://www.youtube.com/watch?v=UJInK0dbRNk&amp;t=210s", "Go to time")</f>
        <v/>
      </c>
    </row>
    <row r="85">
      <c r="A85">
        <f>HYPERLINK("https://www.youtube.com/watch?v=q8LP-7X4B-Q", "Video")</f>
        <v/>
      </c>
      <c r="B85" t="inlineStr">
        <is>
          <t>3:22</t>
        </is>
      </c>
      <c r="C85" t="inlineStr">
        <is>
          <t>I mean, you screw up at community</t>
        </is>
      </c>
      <c r="D85">
        <f>HYPERLINK("https://www.youtube.com/watch?v=q8LP-7X4B-Q&amp;t=202s", "Go to time")</f>
        <v/>
      </c>
    </row>
    <row r="86">
      <c r="A86">
        <f>HYPERLINK("https://www.youtube.com/watch?v=q8LP-7X4B-Q", "Video")</f>
        <v/>
      </c>
      <c r="B86" t="inlineStr">
        <is>
          <t>3:25</t>
        </is>
      </c>
      <c r="C86" t="inlineStr">
        <is>
          <t>You're not going to screw it up.</t>
        </is>
      </c>
      <c r="D86">
        <f>HYPERLINK("https://www.youtube.com/watch?v=q8LP-7X4B-Q&amp;t=205s", "Go to time")</f>
        <v/>
      </c>
    </row>
    <row r="87">
      <c r="A87">
        <f>HYPERLINK("https://www.youtube.com/watch?v=gNrXL0N5EOg", "Video")</f>
        <v/>
      </c>
      <c r="B87" t="inlineStr">
        <is>
          <t>1:09</t>
        </is>
      </c>
      <c r="C87" t="inlineStr">
        <is>
          <t>I screwed up, Carmen.</t>
        </is>
      </c>
      <c r="D87">
        <f>HYPERLINK("https://www.youtube.com/watch?v=gNrXL0N5EOg&amp;t=69s", "Go to time")</f>
        <v/>
      </c>
    </row>
    <row r="88">
      <c r="A88">
        <f>HYPERLINK("https://www.youtube.com/watch?v=rNn0TNW-_bY", "Video")</f>
        <v/>
      </c>
      <c r="B88" t="inlineStr">
        <is>
          <t>7:36</t>
        </is>
      </c>
      <c r="C88" t="inlineStr">
        <is>
          <t>And I'm going to tell you everything you
need to know about the miserable, screwed up</t>
        </is>
      </c>
      <c r="D88">
        <f>HYPERLINK("https://www.youtube.com/watch?v=rNn0TNW-_bY&amp;t=456s", "Go to time")</f>
        <v/>
      </c>
    </row>
    <row r="89">
      <c r="A89">
        <f>HYPERLINK("https://www.youtube.com/watch?v=2F1M6rUP8RI", "Video")</f>
        <v/>
      </c>
      <c r="B89" t="inlineStr">
        <is>
          <t>4:21</t>
        </is>
      </c>
      <c r="C89" t="inlineStr">
        <is>
          <t>rest and antibiotics they screwed up it</t>
        </is>
      </c>
      <c r="D89">
        <f>HYPERLINK("https://www.youtube.com/watch?v=2F1M6rUP8RI&amp;t=261s", "Go to time")</f>
        <v/>
      </c>
    </row>
    <row r="90">
      <c r="A90">
        <f>HYPERLINK("https://www.youtube.com/watch?v=MLQimREChqU", "Video")</f>
        <v/>
      </c>
      <c r="B90" t="inlineStr">
        <is>
          <t>3:01</t>
        </is>
      </c>
      <c r="C90" t="inlineStr">
        <is>
          <t>I screwed up the first time through this place.</t>
        </is>
      </c>
      <c r="D90">
        <f>HYPERLINK("https://www.youtube.com/watch?v=MLQimREChqU&amp;t=181s", "Go to time")</f>
        <v/>
      </c>
    </row>
    <row r="91">
      <c r="A91">
        <f>HYPERLINK("https://www.youtube.com/watch?v=rn_Gxu_bqzI", "Video")</f>
        <v/>
      </c>
      <c r="B91" t="inlineStr">
        <is>
          <t>10:37</t>
        </is>
      </c>
      <c r="C91" t="inlineStr">
        <is>
          <t>including pretty screwed up</t>
        </is>
      </c>
      <c r="D91">
        <f>HYPERLINK("https://www.youtube.com/watch?v=rn_Gxu_bqzI&amp;t=637s", "Go to time")</f>
        <v/>
      </c>
    </row>
    <row r="92">
      <c r="A92">
        <f>HYPERLINK("https://www.youtube.com/watch?v=Tu7FXf513KM", "Video")</f>
        <v/>
      </c>
      <c r="B92" t="inlineStr">
        <is>
          <t>3:38</t>
        </is>
      </c>
      <c r="C92" t="inlineStr">
        <is>
          <t>She's lucky. We're all screwed up by our
parents.</t>
        </is>
      </c>
      <c r="D92">
        <f>HYPERLINK("https://www.youtube.com/watch?v=Tu7FXf513KM&amp;t=218s", "Go to time")</f>
        <v/>
      </c>
    </row>
    <row r="93">
      <c r="A93">
        <f>HYPERLINK("https://www.youtube.com/watch?v=LL7BKyWxlYE", "Video")</f>
        <v/>
      </c>
      <c r="B93" t="inlineStr">
        <is>
          <t>2:57</t>
        </is>
      </c>
      <c r="C93" t="inlineStr">
        <is>
          <t>I'm sorry I screwed everything up.</t>
        </is>
      </c>
      <c r="D93">
        <f>HYPERLINK("https://www.youtube.com/watch?v=LL7BKyWxlYE&amp;t=177s", "Go to time")</f>
        <v/>
      </c>
    </row>
    <row r="94">
      <c r="A94">
        <f>HYPERLINK("https://www.youtube.com/watch?v=BAUgeWdYNAM", "Video")</f>
        <v/>
      </c>
      <c r="B94" t="inlineStr">
        <is>
          <t>2:47</t>
        </is>
      </c>
      <c r="C94" t="inlineStr">
        <is>
          <t>You're the one who screwed up.</t>
        </is>
      </c>
      <c r="D94">
        <f>HYPERLINK("https://www.youtube.com/watch?v=BAUgeWdYNAM&amp;t=167s", "Go to time")</f>
        <v/>
      </c>
    </row>
    <row r="95">
      <c r="A95">
        <f>HYPERLINK("https://www.youtube.com/watch?v=BAUgeWdYNAM", "Video")</f>
        <v/>
      </c>
      <c r="B95" t="inlineStr">
        <is>
          <t>3:03</t>
        </is>
      </c>
      <c r="C95" t="inlineStr">
        <is>
          <t>I screwed up. Dad, please forgive me.</t>
        </is>
      </c>
      <c r="D95">
        <f>HYPERLINK("https://www.youtube.com/watch?v=BAUgeWdYNAM&amp;t=183s", "Go to time")</f>
        <v/>
      </c>
    </row>
    <row r="96">
      <c r="A96">
        <f>HYPERLINK("https://www.youtube.com/watch?v=J7SME8tgVrs", "Video")</f>
        <v/>
      </c>
      <c r="B96" t="inlineStr">
        <is>
          <t>1:18</t>
        </is>
      </c>
      <c r="C96" t="inlineStr">
        <is>
          <t>It is in the nature of medicine that you are
going to screw up.</t>
        </is>
      </c>
      <c r="D96">
        <f>HYPERLINK("https://www.youtube.com/watch?v=J7SME8tgVrs&amp;t=78s", "Go to time")</f>
        <v/>
      </c>
    </row>
    <row r="97">
      <c r="A97">
        <f>HYPERLINK("https://www.youtube.com/watch?v=By0j8cybo7g", "Video")</f>
        <v/>
      </c>
      <c r="B97" t="inlineStr">
        <is>
          <t>2:26</t>
        </is>
      </c>
      <c r="C97" t="inlineStr">
        <is>
          <t>I tried to screw up even the potential of
Ben dating someone else.</t>
        </is>
      </c>
      <c r="D97">
        <f>HYPERLINK("https://www.youtube.com/watch?v=By0j8cybo7g&amp;t=146s", "Go to time")</f>
        <v/>
      </c>
    </row>
    <row r="98">
      <c r="A98">
        <f>HYPERLINK("https://www.youtube.com/watch?v=DdjWGbPUmrg", "Video")</f>
        <v/>
      </c>
      <c r="B98" t="inlineStr">
        <is>
          <t>2:27</t>
        </is>
      </c>
      <c r="C98" t="inlineStr">
        <is>
          <t>I'm not going to let you screw it up</t>
        </is>
      </c>
      <c r="D98">
        <f>HYPERLINK("https://www.youtube.com/watch?v=DdjWGbPUmrg&amp;t=147s", "Go to time")</f>
        <v/>
      </c>
    </row>
    <row r="99">
      <c r="A99">
        <f>HYPERLINK("https://www.youtube.com/watch?v=oVLL_WDvtm8", "Video")</f>
        <v/>
      </c>
      <c r="B99" t="inlineStr">
        <is>
          <t>1:51</t>
        </is>
      </c>
      <c r="C99" t="inlineStr">
        <is>
          <t>how screwed up is that anyway i asked</t>
        </is>
      </c>
      <c r="D99">
        <f>HYPERLINK("https://www.youtube.com/watch?v=oVLL_WDvtm8&amp;t=111s", "Go to time")</f>
        <v/>
      </c>
    </row>
    <row r="100">
      <c r="A100">
        <f>HYPERLINK("https://www.youtube.com/watch?v=JIS1FNGU0sk", "Video")</f>
        <v/>
      </c>
      <c r="B100" t="inlineStr">
        <is>
          <t>1:42</t>
        </is>
      </c>
      <c r="C100" t="inlineStr">
        <is>
          <t>me what I'm screwing up you know what</t>
        </is>
      </c>
      <c r="D100">
        <f>HYPERLINK("https://www.youtube.com/watch?v=JIS1FNGU0sk&amp;t=102s", "Go to time")</f>
        <v/>
      </c>
    </row>
    <row r="101">
      <c r="A101">
        <f>HYPERLINK("https://www.youtube.com/watch?v=dR7EFge1Vrs", "Video")</f>
        <v/>
      </c>
      <c r="B101" t="inlineStr">
        <is>
          <t>1:46</t>
        </is>
      </c>
      <c r="C101" t="inlineStr">
        <is>
          <t>screwed up running in a circle he's</t>
        </is>
      </c>
      <c r="D101">
        <f>HYPERLINK("https://www.youtube.com/watch?v=dR7EFge1Vrs&amp;t=106s", "Go to time")</f>
        <v/>
      </c>
    </row>
    <row r="102">
      <c r="A102">
        <f>HYPERLINK("https://www.youtube.com/watch?v=aq2Vt7OvQG0", "Video")</f>
        <v/>
      </c>
      <c r="B102" t="inlineStr">
        <is>
          <t>1:31</t>
        </is>
      </c>
      <c r="C102" t="inlineStr">
        <is>
          <t>might not be total screw-ups.</t>
        </is>
      </c>
      <c r="D102">
        <f>HYPERLINK("https://www.youtube.com/watch?v=aq2Vt7OvQG0&amp;t=91s", "Go to time")</f>
        <v/>
      </c>
    </row>
    <row r="103">
      <c r="A103">
        <f>HYPERLINK("https://www.youtube.com/watch?v=VYUY2scgN-Q", "Video")</f>
        <v/>
      </c>
      <c r="B103" t="inlineStr">
        <is>
          <t>6:11</t>
        </is>
      </c>
      <c r="C103" t="inlineStr">
        <is>
          <t>screwed up is</t>
        </is>
      </c>
      <c r="D103">
        <f>HYPERLINK("https://www.youtube.com/watch?v=VYUY2scgN-Q&amp;t=371s", "Go to time")</f>
        <v/>
      </c>
    </row>
    <row r="104">
      <c r="A104">
        <f>HYPERLINK("https://www.youtube.com/watch?v=v2gkiCb00Ic", "Video")</f>
        <v/>
      </c>
      <c r="B104" t="inlineStr">
        <is>
          <t>0:51</t>
        </is>
      </c>
      <c r="C104" t="inlineStr">
        <is>
          <t>that I made I screwed it up right I</t>
        </is>
      </c>
      <c r="D104">
        <f>HYPERLINK("https://www.youtube.com/watch?v=v2gkiCb00Ic&amp;t=51s", "Go to time")</f>
        <v/>
      </c>
    </row>
    <row r="105">
      <c r="A105">
        <f>HYPERLINK("https://www.youtube.com/watch?v=8XyK9iyB5Hk", "Video")</f>
        <v/>
      </c>
      <c r="B105" t="inlineStr">
        <is>
          <t>0:04</t>
        </is>
      </c>
      <c r="C105" t="inlineStr">
        <is>
          <t>really screwed up today and i just want</t>
        </is>
      </c>
      <c r="D105">
        <f>HYPERLINK("https://www.youtube.com/watch?v=8XyK9iyB5Hk&amp;t=4s", "Go to time")</f>
        <v/>
      </c>
    </row>
    <row r="106">
      <c r="A106">
        <f>HYPERLINK("https://www.youtube.com/watch?v=CcqY18oyHYI", "Video")</f>
        <v/>
      </c>
      <c r="B106" t="inlineStr">
        <is>
          <t>1:20</t>
        </is>
      </c>
      <c r="C106" t="inlineStr">
        <is>
          <t>evidently I screwed up because I didn't</t>
        </is>
      </c>
      <c r="D106">
        <f>HYPERLINK("https://www.youtube.com/watch?v=CcqY18oyHYI&amp;t=80s", "Go to time")</f>
        <v/>
      </c>
    </row>
    <row r="107">
      <c r="A107">
        <f>HYPERLINK("https://www.youtube.com/watch?v=7AGH7DodSEw", "Video")</f>
        <v/>
      </c>
      <c r="B107" t="inlineStr">
        <is>
          <t>9:46</t>
        </is>
      </c>
      <c r="C107" t="inlineStr">
        <is>
          <t>couple of months screw this we need a</t>
        </is>
      </c>
      <c r="D107">
        <f>HYPERLINK("https://www.youtube.com/watch?v=7AGH7DodSEw&amp;t=586s", "Go to time")</f>
        <v/>
      </c>
    </row>
    <row r="108">
      <c r="A108">
        <f>HYPERLINK("https://www.youtube.com/watch?v=4yAQcKhv_5k", "Video")</f>
        <v/>
      </c>
      <c r="B108" t="inlineStr">
        <is>
          <t>3:00</t>
        </is>
      </c>
      <c r="C108" t="inlineStr">
        <is>
          <t>She screwed up my entire life today.</t>
        </is>
      </c>
      <c r="D108">
        <f>HYPERLINK("https://www.youtube.com/watch?v=4yAQcKhv_5k&amp;t=180s", "Go to time")</f>
        <v/>
      </c>
    </row>
    <row r="109">
      <c r="A109">
        <f>HYPERLINK("https://www.youtube.com/watch?v=p24_FkmMDZY", "Video")</f>
        <v/>
      </c>
      <c r="B109" t="inlineStr">
        <is>
          <t>4:43</t>
        </is>
      </c>
      <c r="C109" t="inlineStr">
        <is>
          <t>Are you admitting that you screwed up my Christmases?</t>
        </is>
      </c>
      <c r="D109">
        <f>HYPERLINK("https://www.youtube.com/watch?v=p24_FkmMDZY&amp;t=283s", "Go to time")</f>
        <v/>
      </c>
    </row>
    <row r="110">
      <c r="A110">
        <f>HYPERLINK("https://www.youtube.com/watch?v=1WUYbmHmBDc", "Video")</f>
        <v/>
      </c>
      <c r="B110" t="inlineStr">
        <is>
          <t>3:47</t>
        </is>
      </c>
      <c r="C110" t="inlineStr">
        <is>
          <t>little I I screwed up okay I don't know</t>
        </is>
      </c>
      <c r="D110">
        <f>HYPERLINK("https://www.youtube.com/watch?v=1WUYbmHmBDc&amp;t=227s", "Go to time")</f>
        <v/>
      </c>
    </row>
    <row r="111">
      <c r="A111">
        <f>HYPERLINK("https://www.youtube.com/watch?v=1LEcl8Akpgk", "Video")</f>
        <v/>
      </c>
      <c r="B111" t="inlineStr">
        <is>
          <t>0:33</t>
        </is>
      </c>
      <c r="C111" t="inlineStr">
        <is>
          <t>We can only screw it up from here.</t>
        </is>
      </c>
      <c r="D111">
        <f>HYPERLINK("https://www.youtube.com/watch?v=1LEcl8Akpgk&amp;t=33s", "Go to time")</f>
        <v/>
      </c>
    </row>
    <row r="112">
      <c r="A112">
        <f>HYPERLINK("https://www.youtube.com/watch?v=5uxLSwhNoHQ", "Video")</f>
        <v/>
      </c>
      <c r="B112" t="inlineStr">
        <is>
          <t>7:10</t>
        </is>
      </c>
      <c r="C112" t="inlineStr">
        <is>
          <t>That I'd screw everything up.</t>
        </is>
      </c>
      <c r="D112">
        <f>HYPERLINK("https://www.youtube.com/watch?v=5uxLSwhNoHQ&amp;t=430s", "Go to time")</f>
        <v/>
      </c>
    </row>
    <row r="113">
      <c r="A113">
        <f>HYPERLINK("https://www.youtube.com/watch?v=RwwrSG_zjNE", "Video")</f>
        <v/>
      </c>
      <c r="B113" t="inlineStr">
        <is>
          <t>4:13</t>
        </is>
      </c>
      <c r="C113" t="inlineStr">
        <is>
          <t>But he screwed up, and he had to run out and</t>
        </is>
      </c>
      <c r="D113">
        <f>HYPERLINK("https://www.youtube.com/watch?v=RwwrSG_zjNE&amp;t=253s", "Go to time")</f>
        <v/>
      </c>
    </row>
    <row r="114">
      <c r="A114">
        <f>HYPERLINK("https://www.youtube.com/watch?v=Avq9JSAg-Mc", "Video")</f>
        <v/>
      </c>
      <c r="B114" t="inlineStr">
        <is>
          <t>5:02</t>
        </is>
      </c>
      <c r="C114" t="inlineStr">
        <is>
          <t>and you screwed it up what are you</t>
        </is>
      </c>
      <c r="D114">
        <f>HYPERLINK("https://www.youtube.com/watch?v=Avq9JSAg-Mc&amp;t=302s", "Go to time")</f>
        <v/>
      </c>
    </row>
    <row r="115">
      <c r="A115">
        <f>HYPERLINK("https://www.youtube.com/watch?v=Avq9JSAg-Mc", "Video")</f>
        <v/>
      </c>
      <c r="B115" t="inlineStr">
        <is>
          <t>5:55</t>
        </is>
      </c>
      <c r="C115" t="inlineStr">
        <is>
          <t>on her for screwing up something that</t>
        </is>
      </c>
      <c r="D115">
        <f>HYPERLINK("https://www.youtube.com/watch?v=Avq9JSAg-Mc&amp;t=355s", "Go to time")</f>
        <v/>
      </c>
    </row>
    <row r="116">
      <c r="A116">
        <f>HYPERLINK("https://www.youtube.com/watch?v=xTq706Ha5qo", "Video")</f>
        <v/>
      </c>
      <c r="B116" t="inlineStr">
        <is>
          <t>0:13</t>
        </is>
      </c>
      <c r="C116" t="inlineStr">
        <is>
          <t>making progress they screw up because</t>
        </is>
      </c>
      <c r="D116">
        <f>HYPERLINK("https://www.youtube.com/watch?v=xTq706Ha5qo&amp;t=13s", "Go to time")</f>
        <v/>
      </c>
    </row>
    <row r="117">
      <c r="A117">
        <f>HYPERLINK("https://www.youtube.com/watch?v=9BipaQspIUk", "Video")</f>
        <v/>
      </c>
      <c r="B117" t="inlineStr">
        <is>
          <t>4:42</t>
        </is>
      </c>
      <c r="C117" t="inlineStr">
        <is>
          <t>screwed up the details and he shouldn't</t>
        </is>
      </c>
      <c r="D117">
        <f>HYPERLINK("https://www.youtube.com/watch?v=9BipaQspIUk&amp;t=282s", "Go to time")</f>
        <v/>
      </c>
    </row>
    <row r="118">
      <c r="A118">
        <f>HYPERLINK("https://www.youtube.com/watch?v=NE7ULwzbLEk", "Video")</f>
        <v/>
      </c>
      <c r="B118" t="inlineStr">
        <is>
          <t>5:05</t>
        </is>
      </c>
      <c r="C118" t="inlineStr">
        <is>
          <t>how the hell did you screw up those</t>
        </is>
      </c>
      <c r="D118">
        <f>HYPERLINK("https://www.youtube.com/watch?v=NE7ULwzbLEk&amp;t=305s", "Go to time")</f>
        <v/>
      </c>
    </row>
    <row r="119">
      <c r="A119">
        <f>HYPERLINK("https://www.youtube.com/watch?v=NE7ULwzbLEk", "Video")</f>
        <v/>
      </c>
      <c r="B119" t="inlineStr">
        <is>
          <t>5:06</t>
        </is>
      </c>
      <c r="C119" t="inlineStr">
        <is>
          <t>negotiations screw up come on what are</t>
        </is>
      </c>
      <c r="D119">
        <f>HYPERLINK("https://www.youtube.com/watch?v=NE7ULwzbLEk&amp;t=306s", "Go to time")</f>
        <v/>
      </c>
    </row>
    <row r="120">
      <c r="A120">
        <f>HYPERLINK("https://www.youtube.com/watch?v=n8zfXmgh_WA", "Video")</f>
        <v/>
      </c>
      <c r="B120" t="inlineStr">
        <is>
          <t>5:55</t>
        </is>
      </c>
      <c r="C120" t="inlineStr">
        <is>
          <t>the help screwed up dalton foster walked</t>
        </is>
      </c>
      <c r="D120">
        <f>HYPERLINK("https://www.youtube.com/watch?v=n8zfXmgh_WA&amp;t=355s", "Go to time")</f>
        <v/>
      </c>
    </row>
    <row r="121">
      <c r="A121">
        <f>HYPERLINK("https://www.youtube.com/watch?v=wL-oRm4riyk", "Video")</f>
        <v/>
      </c>
      <c r="B121" t="inlineStr">
        <is>
          <t>4:00</t>
        </is>
      </c>
      <c r="C121" t="inlineStr">
        <is>
          <t>why don't you not screw up in the first</t>
        </is>
      </c>
      <c r="D121">
        <f>HYPERLINK("https://www.youtube.com/watch?v=wL-oRm4riyk&amp;t=240s", "Go to time")</f>
        <v/>
      </c>
    </row>
    <row r="122">
      <c r="A122">
        <f>HYPERLINK("https://www.youtube.com/watch?v=HO2Al1LNSNE", "Video")</f>
        <v/>
      </c>
      <c r="B122" t="inlineStr">
        <is>
          <t>6:50</t>
        </is>
      </c>
      <c r="C122" t="inlineStr">
        <is>
          <t>screwed up it is right</t>
        </is>
      </c>
      <c r="D122">
        <f>HYPERLINK("https://www.youtube.com/watch?v=HO2Al1LNSNE&amp;t=410s", "Go to time")</f>
        <v/>
      </c>
    </row>
    <row r="123">
      <c r="A123">
        <f>HYPERLINK("https://www.youtube.com/watch?v=CHX8x3HRP5M", "Video")</f>
        <v/>
      </c>
      <c r="B123" t="inlineStr">
        <is>
          <t>6:53</t>
        </is>
      </c>
      <c r="C123" t="inlineStr">
        <is>
          <t>it how the hell did you screw up those</t>
        </is>
      </c>
      <c r="D123">
        <f>HYPERLINK("https://www.youtube.com/watch?v=CHX8x3HRP5M&amp;t=413s", "Go to time")</f>
        <v/>
      </c>
    </row>
    <row r="124">
      <c r="A124">
        <f>HYPERLINK("https://www.youtube.com/watch?v=CHX8x3HRP5M", "Video")</f>
        <v/>
      </c>
      <c r="B124" t="inlineStr">
        <is>
          <t>6:54</t>
        </is>
      </c>
      <c r="C124" t="inlineStr">
        <is>
          <t>negotiations screw up come on what are</t>
        </is>
      </c>
      <c r="D124">
        <f>HYPERLINK("https://www.youtube.com/watch?v=CHX8x3HRP5M&amp;t=414s", "Go to time")</f>
        <v/>
      </c>
    </row>
    <row r="125">
      <c r="A125">
        <f>HYPERLINK("https://www.youtube.com/watch?v=ckrZF_dO9T4", "Video")</f>
        <v/>
      </c>
      <c r="B125" t="inlineStr">
        <is>
          <t>5:51</t>
        </is>
      </c>
      <c r="C125" t="inlineStr">
        <is>
          <t>screwed it up what are you talking about</t>
        </is>
      </c>
      <c r="D125">
        <f>HYPERLINK("https://www.youtube.com/watch?v=ckrZF_dO9T4&amp;t=351s", "Go to time")</f>
        <v/>
      </c>
    </row>
    <row r="126">
      <c r="A126">
        <f>HYPERLINK("https://www.youtube.com/watch?v=ckrZF_dO9T4", "Video")</f>
        <v/>
      </c>
      <c r="B126" t="inlineStr">
        <is>
          <t>6:43</t>
        </is>
      </c>
      <c r="C126" t="inlineStr">
        <is>
          <t>come down on her for screwing up</t>
        </is>
      </c>
      <c r="D126">
        <f>HYPERLINK("https://www.youtube.com/watch?v=ckrZF_dO9T4&amp;t=403s", "Go to time")</f>
        <v/>
      </c>
    </row>
    <row r="127">
      <c r="A127">
        <f>HYPERLINK("https://www.youtube.com/watch?v=0ScCDaiNCG4", "Video")</f>
        <v/>
      </c>
      <c r="B127" t="inlineStr">
        <is>
          <t>7:50</t>
        </is>
      </c>
      <c r="C127" t="inlineStr">
        <is>
          <t>screwing up a case he said if I did the</t>
        </is>
      </c>
      <c r="D127">
        <f>HYPERLINK("https://www.youtube.com/watch?v=0ScCDaiNCG4&amp;t=470s", "Go to time")</f>
        <v/>
      </c>
    </row>
    <row r="128">
      <c r="A128">
        <f>HYPERLINK("https://www.youtube.com/watch?v=0ScCDaiNCG4", "Video")</f>
        <v/>
      </c>
      <c r="B128" t="inlineStr">
        <is>
          <t>8:03</t>
        </is>
      </c>
      <c r="C128" t="inlineStr">
        <is>
          <t>you screwed it up oh and you don't give</t>
        </is>
      </c>
      <c r="D128">
        <f>HYPERLINK("https://www.youtube.com/watch?v=0ScCDaiNCG4&amp;t=483s", "Go to time")</f>
        <v/>
      </c>
    </row>
    <row r="129">
      <c r="A129">
        <f>HYPERLINK("https://www.youtube.com/watch?v=i0AwmnglsRU", "Video")</f>
        <v/>
      </c>
      <c r="B129" t="inlineStr">
        <is>
          <t>2:38</t>
        </is>
      </c>
      <c r="C129" t="inlineStr">
        <is>
          <t>screwed up the details and he shouldn't</t>
        </is>
      </c>
      <c r="D129">
        <f>HYPERLINK("https://www.youtube.com/watch?v=i0AwmnglsRU&amp;t=158s", "Go to time")</f>
        <v/>
      </c>
    </row>
    <row r="130">
      <c r="A130">
        <f>HYPERLINK("https://www.youtube.com/watch?v=9JIxhOdY0G0", "Video")</f>
        <v/>
      </c>
      <c r="B130" t="inlineStr">
        <is>
          <t>28:01</t>
        </is>
      </c>
      <c r="C130" t="inlineStr">
        <is>
          <t>don't need to hear how I screwed up what</t>
        </is>
      </c>
      <c r="D130">
        <f>HYPERLINK("https://www.youtube.com/watch?v=9JIxhOdY0G0&amp;t=1681s", "Go to time")</f>
        <v/>
      </c>
    </row>
    <row r="131">
      <c r="A131">
        <f>HYPERLINK("https://www.youtube.com/watch?v=9JIxhOdY0G0", "Video")</f>
        <v/>
      </c>
      <c r="B131" t="inlineStr">
        <is>
          <t>34:10</t>
        </is>
      </c>
      <c r="C131" t="inlineStr">
        <is>
          <t>screwed up but I was in there and he had</t>
        </is>
      </c>
      <c r="D131">
        <f>HYPERLINK("https://www.youtube.com/watch?v=9JIxhOdY0G0&amp;t=2050s", "Go to time")</f>
        <v/>
      </c>
    </row>
    <row r="132">
      <c r="A132">
        <f>HYPERLINK("https://www.youtube.com/watch?v=lVFmWQzwWAQ", "Video")</f>
        <v/>
      </c>
      <c r="B132" t="inlineStr">
        <is>
          <t>5:00</t>
        </is>
      </c>
      <c r="C132" t="inlineStr">
        <is>
          <t>he screwed up the details and he</t>
        </is>
      </c>
      <c r="D132">
        <f>HYPERLINK("https://www.youtube.com/watch?v=lVFmWQzwWAQ&amp;t=300s", "Go to time")</f>
        <v/>
      </c>
    </row>
    <row r="133">
      <c r="A133">
        <f>HYPERLINK("https://www.youtube.com/watch?v=hPPxVDOZWf8", "Video")</f>
        <v/>
      </c>
      <c r="B133" t="inlineStr">
        <is>
          <t>3:03</t>
        </is>
      </c>
      <c r="C133" t="inlineStr">
        <is>
          <t>without screwing up it wasn't my fault</t>
        </is>
      </c>
      <c r="D133">
        <f>HYPERLINK("https://www.youtube.com/watch?v=hPPxVDOZWf8&amp;t=183s", "Go to time")</f>
        <v/>
      </c>
    </row>
    <row r="134">
      <c r="A134">
        <f>HYPERLINK("https://www.youtube.com/watch?v=_CeEFAFyHzY", "Video")</f>
        <v/>
      </c>
      <c r="B134" t="inlineStr">
        <is>
          <t>3:03</t>
        </is>
      </c>
      <c r="C134" t="inlineStr">
        <is>
          <t>would have completely screwed up my life</t>
        </is>
      </c>
      <c r="D134">
        <f>HYPERLINK("https://www.youtube.com/watch?v=_CeEFAFyHzY&amp;t=183s", "Go to time")</f>
        <v/>
      </c>
    </row>
    <row r="135">
      <c r="A135">
        <f>HYPERLINK("https://www.youtube.com/watch?v=_CeEFAFyHzY", "Video")</f>
        <v/>
      </c>
      <c r="B135" t="inlineStr">
        <is>
          <t>3:05</t>
        </is>
      </c>
      <c r="C135" t="inlineStr">
        <is>
          <t>oh and look at how not screwed up it is</t>
        </is>
      </c>
      <c r="D135">
        <f>HYPERLINK("https://www.youtube.com/watch?v=_CeEFAFyHzY&amp;t=185s", "Go to time")</f>
        <v/>
      </c>
    </row>
    <row r="136">
      <c r="A136">
        <f>HYPERLINK("https://www.youtube.com/watch?v=bE90R0e8dMY", "Video")</f>
        <v/>
      </c>
      <c r="B136" t="inlineStr">
        <is>
          <t>1:37</t>
        </is>
      </c>
      <c r="C136" t="inlineStr">
        <is>
          <t>screwed up what i need to hear is that</t>
        </is>
      </c>
      <c r="D136">
        <f>HYPERLINK("https://www.youtube.com/watch?v=bE90R0e8dMY&amp;t=97s", "Go to time")</f>
        <v/>
      </c>
    </row>
    <row r="137">
      <c r="A137">
        <f>HYPERLINK("https://www.youtube.com/watch?v=bE90R0e8dMY", "Video")</f>
        <v/>
      </c>
      <c r="B137" t="inlineStr">
        <is>
          <t>3:53</t>
        </is>
      </c>
      <c r="C137" t="inlineStr">
        <is>
          <t>have screwed up but</t>
        </is>
      </c>
      <c r="D137">
        <f>HYPERLINK("https://www.youtube.com/watch?v=bE90R0e8dMY&amp;t=233s", "Go to time")</f>
        <v/>
      </c>
    </row>
    <row r="138">
      <c r="A138">
        <f>HYPERLINK("https://www.youtube.com/watch?v=f7s1WSneqZ8", "Video")</f>
        <v/>
      </c>
      <c r="B138" t="inlineStr">
        <is>
          <t>2:26</t>
        </is>
      </c>
      <c r="C138" t="inlineStr">
        <is>
          <t>and when you screwed up that patent and</t>
        </is>
      </c>
      <c r="D138">
        <f>HYPERLINK("https://www.youtube.com/watch?v=f7s1WSneqZ8&amp;t=146s", "Go to time")</f>
        <v/>
      </c>
    </row>
    <row r="139">
      <c r="A139">
        <f>HYPERLINK("https://www.youtube.com/watch?v=Y5wGiJHP9p0", "Video")</f>
        <v/>
      </c>
      <c r="B139" t="inlineStr">
        <is>
          <t>3:53</t>
        </is>
      </c>
      <c r="C139" t="inlineStr">
        <is>
          <t>up those negotiations screw up come on</t>
        </is>
      </c>
      <c r="D139">
        <f>HYPERLINK("https://www.youtube.com/watch?v=Y5wGiJHP9p0&amp;t=233s", "Go to time")</f>
        <v/>
      </c>
    </row>
    <row r="140">
      <c r="A140">
        <f>HYPERLINK("https://www.youtube.com/watch?v=rLnhTXRWJYI", "Video")</f>
        <v/>
      </c>
      <c r="B140" t="inlineStr">
        <is>
          <t>6:47</t>
        </is>
      </c>
      <c r="C140" t="inlineStr">
        <is>
          <t>screwing up my life in case you haven't</t>
        </is>
      </c>
      <c r="D140">
        <f>HYPERLINK("https://www.youtube.com/watch?v=rLnhTXRWJYI&amp;t=407s", "Go to time")</f>
        <v/>
      </c>
    </row>
    <row r="141">
      <c r="A141">
        <f>HYPERLINK("https://www.youtube.com/watch?v=rLnhTXRWJYI", "Video")</f>
        <v/>
      </c>
      <c r="B141" t="inlineStr">
        <is>
          <t>6:48</t>
        </is>
      </c>
      <c r="C141" t="inlineStr">
        <is>
          <t>noticed your life is already screwed up</t>
        </is>
      </c>
      <c r="D141">
        <f>HYPERLINK("https://www.youtube.com/watch?v=rLnhTXRWJYI&amp;t=408s", "Go to time")</f>
        <v/>
      </c>
    </row>
    <row r="142">
      <c r="A142">
        <f>HYPERLINK("https://www.youtube.com/watch?v=TZ0aPN78k6E", "Video")</f>
        <v/>
      </c>
      <c r="B142" t="inlineStr">
        <is>
          <t>15:26</t>
        </is>
      </c>
      <c r="C142" t="inlineStr">
        <is>
          <t>how the hell did you screw up those</t>
        </is>
      </c>
      <c r="D142">
        <f>HYPERLINK("https://www.youtube.com/watch?v=TZ0aPN78k6E&amp;t=926s", "Go to time")</f>
        <v/>
      </c>
    </row>
    <row r="143">
      <c r="A143">
        <f>HYPERLINK("https://www.youtube.com/watch?v=TZ0aPN78k6E", "Video")</f>
        <v/>
      </c>
      <c r="B143" t="inlineStr">
        <is>
          <t>15:27</t>
        </is>
      </c>
      <c r="C143" t="inlineStr">
        <is>
          <t>negotiations screw up come on what you</t>
        </is>
      </c>
      <c r="D143">
        <f>HYPERLINK("https://www.youtube.com/watch?v=TZ0aPN78k6E&amp;t=927s", "Go to time")</f>
        <v/>
      </c>
    </row>
    <row r="144">
      <c r="A144">
        <f>HYPERLINK("https://www.youtube.com/watch?v=fqS3QXNzD2E", "Video")</f>
        <v/>
      </c>
      <c r="B144" t="inlineStr">
        <is>
          <t>4:38</t>
        </is>
      </c>
      <c r="C144" t="inlineStr">
        <is>
          <t>screwed up his case I think you know</t>
        </is>
      </c>
      <c r="D144">
        <f>HYPERLINK("https://www.youtube.com/watch?v=fqS3QXNzD2E&amp;t=278s", "Go to time")</f>
        <v/>
      </c>
    </row>
    <row r="145">
      <c r="A145">
        <f>HYPERLINK("https://www.youtube.com/watch?v=fqS3QXNzD2E", "Video")</f>
        <v/>
      </c>
      <c r="B145" t="inlineStr">
        <is>
          <t>4:40</t>
        </is>
      </c>
      <c r="C145" t="inlineStr">
        <is>
          <t>that I wasn't trying to screw it up but</t>
        </is>
      </c>
      <c r="D145">
        <f>HYPERLINK("https://www.youtube.com/watch?v=fqS3QXNzD2E&amp;t=280s", "Go to time")</f>
        <v/>
      </c>
    </row>
    <row r="146">
      <c r="A146">
        <f>HYPERLINK("https://www.youtube.com/watch?v=LLDbJoSJgxg", "Video")</f>
        <v/>
      </c>
      <c r="B146" t="inlineStr">
        <is>
          <t>3:36</t>
        </is>
      </c>
      <c r="C146" t="inlineStr">
        <is>
          <t>Gary Lipsky for screwing up a case he</t>
        </is>
      </c>
      <c r="D146">
        <f>HYPERLINK("https://www.youtube.com/watch?v=LLDbJoSJgxg&amp;t=216s", "Go to time")</f>
        <v/>
      </c>
    </row>
    <row r="147">
      <c r="A147">
        <f>HYPERLINK("https://www.youtube.com/watch?v=LLDbJoSJgxg", "Video")</f>
        <v/>
      </c>
      <c r="B147" t="inlineStr">
        <is>
          <t>3:49</t>
        </is>
      </c>
      <c r="C147" t="inlineStr">
        <is>
          <t>her because you screwed it up Oh and you</t>
        </is>
      </c>
      <c r="D147">
        <f>HYPERLINK("https://www.youtube.com/watch?v=LLDbJoSJgxg&amp;t=229s", "Go to time")</f>
        <v/>
      </c>
    </row>
    <row r="148">
      <c r="A148">
        <f>HYPERLINK("https://www.youtube.com/watch?v=a_GzwxEahDs", "Video")</f>
        <v/>
      </c>
      <c r="B148" t="inlineStr">
        <is>
          <t>2:00</t>
        </is>
      </c>
      <c r="C148" t="inlineStr">
        <is>
          <t>me to get up there and say I screwed up</t>
        </is>
      </c>
      <c r="D148">
        <f>HYPERLINK("https://www.youtube.com/watch?v=a_GzwxEahDs&amp;t=120s", "Go to time")</f>
        <v/>
      </c>
    </row>
    <row r="149">
      <c r="A149">
        <f>HYPERLINK("https://www.youtube.com/watch?v=a_GzwxEahDs", "Video")</f>
        <v/>
      </c>
      <c r="B149" t="inlineStr">
        <is>
          <t>2:03</t>
        </is>
      </c>
      <c r="C149" t="inlineStr">
        <is>
          <t>you did screw up yes to protect you</t>
        </is>
      </c>
      <c r="D149">
        <f>HYPERLINK("https://www.youtube.com/watch?v=a_GzwxEahDs&amp;t=123s", "Go to time")</f>
        <v/>
      </c>
    </row>
    <row r="150">
      <c r="A150">
        <f>HYPERLINK("https://www.youtube.com/watch?v=a_GzwxEahDs", "Video")</f>
        <v/>
      </c>
      <c r="B150" t="inlineStr">
        <is>
          <t>11:06</t>
        </is>
      </c>
      <c r="C150" t="inlineStr">
        <is>
          <t>you screwed up</t>
        </is>
      </c>
      <c r="D150">
        <f>HYPERLINK("https://www.youtube.com/watch?v=a_GzwxEahDs&amp;t=666s", "Go to time")</f>
        <v/>
      </c>
    </row>
    <row r="151">
      <c r="A151">
        <f>HYPERLINK("https://www.youtube.com/watch?v=n7jWMLxkQnQ", "Video")</f>
        <v/>
      </c>
      <c r="B151" t="inlineStr">
        <is>
          <t>10:52</t>
        </is>
      </c>
      <c r="C151" t="inlineStr">
        <is>
          <t>making progress they screw up because</t>
        </is>
      </c>
      <c r="D151">
        <f>HYPERLINK("https://www.youtube.com/watch?v=n7jWMLxkQnQ&amp;t=652s", "Go to time")</f>
        <v/>
      </c>
    </row>
    <row r="152">
      <c r="A152">
        <f>HYPERLINK("https://www.youtube.com/watch?v=6H09EFQOQf8", "Video")</f>
        <v/>
      </c>
      <c r="B152" t="inlineStr">
        <is>
          <t>1:59</t>
        </is>
      </c>
      <c r="C152" t="inlineStr">
        <is>
          <t>and when you screwed up that patent and</t>
        </is>
      </c>
      <c r="D152">
        <f>HYPERLINK("https://www.youtube.com/watch?v=6H09EFQOQf8&amp;t=119s", "Go to time")</f>
        <v/>
      </c>
    </row>
    <row r="153">
      <c r="A153">
        <f>HYPERLINK("https://www.youtube.com/watch?v=ISzNRXGsOq0", "Video")</f>
        <v/>
      </c>
      <c r="B153" t="inlineStr">
        <is>
          <t>2:37</t>
        </is>
      </c>
      <c r="C153" t="inlineStr">
        <is>
          <t>chances are I'm gonna screw it up I love</t>
        </is>
      </c>
      <c r="D153">
        <f>HYPERLINK("https://www.youtube.com/watch?v=ISzNRXGsOq0&amp;t=157s", "Go to time")</f>
        <v/>
      </c>
    </row>
    <row r="154">
      <c r="A154">
        <f>HYPERLINK("https://www.youtube.com/watch?v=Ca0zQJ6JtMY", "Video")</f>
        <v/>
      </c>
      <c r="B154" t="inlineStr">
        <is>
          <t>12:36</t>
        </is>
      </c>
      <c r="C154" t="inlineStr">
        <is>
          <t>up those negotiations screw up come on</t>
        </is>
      </c>
      <c r="D154">
        <f>HYPERLINK("https://www.youtube.com/watch?v=Ca0zQJ6JtMY&amp;t=756s", "Go to time")</f>
        <v/>
      </c>
    </row>
    <row r="155">
      <c r="A155">
        <f>HYPERLINK("https://www.youtube.com/watch?v=iJj1VJvbH2c", "Video")</f>
        <v/>
      </c>
      <c r="B155" t="inlineStr">
        <is>
          <t>1:40</t>
        </is>
      </c>
      <c r="C155" t="inlineStr">
        <is>
          <t>screwed up what I need to hear is that</t>
        </is>
      </c>
      <c r="D155">
        <f>HYPERLINK("https://www.youtube.com/watch?v=iJj1VJvbH2c&amp;t=100s", "Go to time")</f>
        <v/>
      </c>
    </row>
    <row r="156">
      <c r="A156">
        <f>HYPERLINK("https://www.youtube.com/watch?v=iJj1VJvbH2c", "Video")</f>
        <v/>
      </c>
      <c r="B156" t="inlineStr">
        <is>
          <t>6:09</t>
        </is>
      </c>
      <c r="C156" t="inlineStr">
        <is>
          <t>have screwed up but</t>
        </is>
      </c>
      <c r="D156">
        <f>HYPERLINK("https://www.youtube.com/watch?v=iJj1VJvbH2c&amp;t=369s", "Go to time")</f>
        <v/>
      </c>
    </row>
    <row r="157">
      <c r="A157">
        <f>HYPERLINK("https://www.youtube.com/watch?v=TyWzwbMXeWo", "Video")</f>
        <v/>
      </c>
      <c r="B157" t="inlineStr">
        <is>
          <t>6:48</t>
        </is>
      </c>
      <c r="C157" t="inlineStr">
        <is>
          <t>done and when you screwed up that patent</t>
        </is>
      </c>
      <c r="D157">
        <f>HYPERLINK("https://www.youtube.com/watch?v=TyWzwbMXeWo&amp;t=408s", "Go to time")</f>
        <v/>
      </c>
    </row>
    <row r="158">
      <c r="A158">
        <f>HYPERLINK("https://www.youtube.com/watch?v=CpS9_r5dECY", "Video")</f>
        <v/>
      </c>
      <c r="B158" t="inlineStr">
        <is>
          <t>3:19</t>
        </is>
      </c>
      <c r="C158" t="inlineStr">
        <is>
          <t>and don't screw it up got it you can't</t>
        </is>
      </c>
      <c r="D158">
        <f>HYPERLINK("https://www.youtube.com/watch?v=CpS9_r5dECY&amp;t=199s", "Go to time")</f>
        <v/>
      </c>
    </row>
    <row r="159">
      <c r="A159">
        <f>HYPERLINK("https://www.youtube.com/watch?v=Ko2sSaeNqGI", "Video")</f>
        <v/>
      </c>
      <c r="B159" t="inlineStr">
        <is>
          <t>0:45</t>
        </is>
      </c>
      <c r="C159" t="inlineStr">
        <is>
          <t>that will definitely screw up your face</t>
        </is>
      </c>
      <c r="D159">
        <f>HYPERLINK("https://www.youtube.com/watch?v=Ko2sSaeNqGI&amp;t=45s", "Go to time")</f>
        <v/>
      </c>
    </row>
    <row r="160">
      <c r="A160">
        <f>HYPERLINK("https://www.youtube.com/watch?v=L7Oln06HwfE", "Video")</f>
        <v/>
      </c>
      <c r="B160" t="inlineStr">
        <is>
          <t>3:23</t>
        </is>
      </c>
      <c r="C160" t="inlineStr">
        <is>
          <t>you hear the end. You
screwed up.</t>
        </is>
      </c>
      <c r="D160">
        <f>HYPERLINK("https://www.youtube.com/watch?v=L7Oln06HwfE&amp;t=203s", "Go to time")</f>
        <v/>
      </c>
    </row>
    <row r="161">
      <c r="A161">
        <f>HYPERLINK("https://www.youtube.com/watch?v=GffcklRGhdo", "Video")</f>
        <v/>
      </c>
      <c r="B161" t="inlineStr">
        <is>
          <t>7:16</t>
        </is>
      </c>
      <c r="C161" t="inlineStr">
        <is>
          <t>And all the rest of the
times, I screw up my courage</t>
        </is>
      </c>
      <c r="D161">
        <f>HYPERLINK("https://www.youtube.com/watch?v=GffcklRGhdo&amp;t=436s", "Go to time")</f>
        <v/>
      </c>
    </row>
    <row r="162">
      <c r="A162">
        <f>HYPERLINK("https://www.youtube.com/watch?v=qknbq91swhI", "Video")</f>
        <v/>
      </c>
      <c r="B162" t="inlineStr">
        <is>
          <t>1:19</t>
        </is>
      </c>
      <c r="C162" t="inlineStr">
        <is>
          <t>He screwed it up.</t>
        </is>
      </c>
      <c r="D162">
        <f>HYPERLINK("https://www.youtube.com/watch?v=qknbq91swhI&amp;t=79s", "Go to time")</f>
        <v/>
      </c>
    </row>
    <row r="163">
      <c r="A163">
        <f>HYPERLINK("https://www.youtube.com/watch?v=qknbq91swhI", "Video")</f>
        <v/>
      </c>
      <c r="B163" t="inlineStr">
        <is>
          <t>1:23</t>
        </is>
      </c>
      <c r="C163" t="inlineStr">
        <is>
          <t>He screwed up so bad, I laughed.</t>
        </is>
      </c>
      <c r="D163">
        <f>HYPERLINK("https://www.youtube.com/watch?v=qknbq91swhI&amp;t=83s", "Go to time")</f>
        <v/>
      </c>
    </row>
    <row r="164">
      <c r="A164">
        <f>HYPERLINK("https://www.youtube.com/watch?v=vt8ShovOJ4o", "Video")</f>
        <v/>
      </c>
      <c r="B164" t="inlineStr">
        <is>
          <t>0:05</t>
        </is>
      </c>
      <c r="C164" t="inlineStr">
        <is>
          <t>don't know who screwed up more you come</t>
        </is>
      </c>
      <c r="D164">
        <f>HYPERLINK("https://www.youtube.com/watch?v=vt8ShovOJ4o&amp;t=5s", "Go to time")</f>
        <v/>
      </c>
    </row>
    <row r="165">
      <c r="A165">
        <f>HYPERLINK("https://www.youtube.com/watch?v=lR3UciOIiuM", "Video")</f>
        <v/>
      </c>
      <c r="B165" t="inlineStr">
        <is>
          <t>0:55</t>
        </is>
      </c>
      <c r="C165" t="inlineStr">
        <is>
          <t>terrible I just screw up ska you're</t>
        </is>
      </c>
      <c r="D165">
        <f>HYPERLINK("https://www.youtube.com/watch?v=lR3UciOIiuM&amp;t=55s", "Go to time")</f>
        <v/>
      </c>
    </row>
    <row r="166">
      <c r="A166">
        <f>HYPERLINK("https://www.youtube.com/watch?v=lfUpcRxXUh8", "Video")</f>
        <v/>
      </c>
      <c r="B166" t="inlineStr">
        <is>
          <t>4:00</t>
        </is>
      </c>
      <c r="C166" t="inlineStr">
        <is>
          <t>If somebody
screws something up,</t>
        </is>
      </c>
      <c r="D166">
        <f>HYPERLINK("https://www.youtube.com/watch?v=lfUpcRxXUh8&amp;t=240s", "Go to time")</f>
        <v/>
      </c>
    </row>
    <row r="167">
      <c r="A167">
        <f>HYPERLINK("https://www.youtube.com/watch?v=5-TkluQGg08", "Video")</f>
        <v/>
      </c>
      <c r="B167" t="inlineStr">
        <is>
          <t>5:08</t>
        </is>
      </c>
      <c r="C167" t="inlineStr">
        <is>
          <t>God that was nasty oh snapdragon Snapdragon 
suplex and Moxley he dropped the screwdriver</t>
        </is>
      </c>
      <c r="D167">
        <f>HYPERLINK("https://www.youtube.com/watch?v=5-TkluQGg08&amp;t=308s", "Go to time")</f>
        <v/>
      </c>
    </row>
    <row r="168">
      <c r="A168">
        <f>HYPERLINK("https://www.youtube.com/watch?v=s4VEiJDFXoc", "Video")</f>
        <v/>
      </c>
      <c r="B168" t="inlineStr">
        <is>
          <t>1:21</t>
        </is>
      </c>
      <c r="C168" t="inlineStr">
        <is>
          <t>screwing it up sort of that was the name</t>
        </is>
      </c>
      <c r="D168">
        <f>HYPERLINK("https://www.youtube.com/watch?v=s4VEiJDFXoc&amp;t=81s", "Go to time")</f>
        <v/>
      </c>
    </row>
    <row r="169">
      <c r="A169">
        <f>HYPERLINK("https://www.youtube.com/watch?v=gRbwS9gAbR0", "Video")</f>
        <v/>
      </c>
      <c r="B169" t="inlineStr">
        <is>
          <t>1:20</t>
        </is>
      </c>
      <c r="C169" t="inlineStr">
        <is>
          <t>You screwed up big-time
shooting at me!</t>
        </is>
      </c>
      <c r="D169">
        <f>HYPERLINK("https://www.youtube.com/watch?v=gRbwS9gAbR0&amp;t=80s", "Go to time")</f>
        <v/>
      </c>
    </row>
    <row r="170">
      <c r="A170">
        <f>HYPERLINK("https://www.youtube.com/watch?v=JUUDzS_cwoU", "Video")</f>
        <v/>
      </c>
      <c r="B170" t="inlineStr">
        <is>
          <t>3:46</t>
        </is>
      </c>
      <c r="C170" t="inlineStr">
        <is>
          <t>What? That I'd screw everything up.</t>
        </is>
      </c>
      <c r="D170">
        <f>HYPERLINK("https://www.youtube.com/watch?v=JUUDzS_cwoU&amp;t=226s", "Go to time")</f>
        <v/>
      </c>
    </row>
    <row r="171">
      <c r="A171">
        <f>HYPERLINK("https://www.youtube.com/watch?v=ttWaE4cWAPU", "Video")</f>
        <v/>
      </c>
      <c r="B171" t="inlineStr">
        <is>
          <t>1:44</t>
        </is>
      </c>
      <c r="C171" t="inlineStr">
        <is>
          <t>You guys'll only screw it up.</t>
        </is>
      </c>
      <c r="D171">
        <f>HYPERLINK("https://www.youtube.com/watch?v=ttWaE4cWAPU&amp;t=104s", "Go to time")</f>
        <v/>
      </c>
    </row>
    <row r="172">
      <c r="A172">
        <f>HYPERLINK("https://www.youtube.com/watch?v=3CKyWu87W78", "Video")</f>
        <v/>
      </c>
      <c r="B172" t="inlineStr">
        <is>
          <t>0:52</t>
        </is>
      </c>
      <c r="C172" t="inlineStr">
        <is>
          <t>upset oh screw</t>
        </is>
      </c>
      <c r="D172">
        <f>HYPERLINK("https://www.youtube.com/watch?v=3CKyWu87W78&amp;t=52s", "Go to time")</f>
        <v/>
      </c>
    </row>
    <row r="173">
      <c r="A173">
        <f>HYPERLINK("https://www.youtube.com/watch?v=U4eV6noipl8", "Video")</f>
        <v/>
      </c>
      <c r="B173" t="inlineStr">
        <is>
          <t>4:01</t>
        </is>
      </c>
      <c r="C173" t="inlineStr">
        <is>
          <t>okay that's screwed up for a lot of</t>
        </is>
      </c>
      <c r="D173">
        <f>HYPERLINK("https://www.youtube.com/watch?v=U4eV6noipl8&amp;t=241s", "Go to time")</f>
        <v/>
      </c>
    </row>
    <row r="174">
      <c r="A174">
        <f>HYPERLINK("https://www.youtube.com/watch?v=yIPgKAppWgU", "Video")</f>
        <v/>
      </c>
      <c r="B174" t="inlineStr">
        <is>
          <t>0:52</t>
        </is>
      </c>
      <c r="C174" t="inlineStr">
        <is>
          <t>and you're screwing
up my vacation!</t>
        </is>
      </c>
      <c r="D174">
        <f>HYPERLINK("https://www.youtube.com/watch?v=yIPgKAppWgU&amp;t=52s", "Go to time")</f>
        <v/>
      </c>
    </row>
    <row r="175">
      <c r="A175">
        <f>HYPERLINK("https://www.youtube.com/watch?v=1cUDbUZKNOo", "Video")</f>
        <v/>
      </c>
      <c r="B175" t="inlineStr">
        <is>
          <t>0:25</t>
        </is>
      </c>
      <c r="C175" t="inlineStr">
        <is>
          <t>I screwed up, okay?</t>
        </is>
      </c>
      <c r="D175">
        <f>HYPERLINK("https://www.youtube.com/watch?v=1cUDbUZKNOo&amp;t=25s", "Go to time")</f>
        <v/>
      </c>
    </row>
    <row r="176">
      <c r="A176">
        <f>HYPERLINK("https://www.youtube.com/watch?v=Zq59eGAjOTY", "Video")</f>
        <v/>
      </c>
      <c r="B176" t="inlineStr">
        <is>
          <t>3:36</t>
        </is>
      </c>
      <c r="C176" t="inlineStr">
        <is>
          <t>Oh, no. Did Klaus screw up the door from the</t>
        </is>
      </c>
      <c r="D176">
        <f>HYPERLINK("https://www.youtube.com/watch?v=Zq59eGAjOTY&amp;t=216s", "Go to time")</f>
        <v/>
      </c>
    </row>
    <row r="177">
      <c r="A177">
        <f>HYPERLINK("https://www.youtube.com/watch?v=w00ABnF07KI", "Video")</f>
        <v/>
      </c>
      <c r="B177" t="inlineStr">
        <is>
          <t>1:19</t>
        </is>
      </c>
      <c r="C177" t="inlineStr">
        <is>
          <t>You're the one who screwed up.</t>
        </is>
      </c>
      <c r="D177">
        <f>HYPERLINK("https://www.youtube.com/watch?v=w00ABnF07KI&amp;t=79s", "Go to time")</f>
        <v/>
      </c>
    </row>
    <row r="178">
      <c r="A178">
        <f>HYPERLINK("https://www.youtube.com/watch?v=w00ABnF07KI", "Video")</f>
        <v/>
      </c>
      <c r="B178" t="inlineStr">
        <is>
          <t>1:35</t>
        </is>
      </c>
      <c r="C178" t="inlineStr">
        <is>
          <t>I screwed up, Dad, please forgive me.</t>
        </is>
      </c>
      <c r="D178">
        <f>HYPERLINK("https://www.youtube.com/watch?v=w00ABnF07KI&amp;t=95s", "Go to time")</f>
        <v/>
      </c>
    </row>
    <row r="179">
      <c r="A179">
        <f>HYPERLINK("https://www.youtube.com/watch?v=UrF9ZFpsn1E", "Video")</f>
        <v/>
      </c>
      <c r="B179" t="inlineStr">
        <is>
          <t>7:17</t>
        </is>
      </c>
      <c r="C179" t="inlineStr">
        <is>
          <t>And your hand and your forearm is screwed up.</t>
        </is>
      </c>
      <c r="D179">
        <f>HYPERLINK("https://www.youtube.com/watch?v=UrF9ZFpsn1E&amp;t=437s", "Go to time")</f>
        <v/>
      </c>
    </row>
    <row r="180">
      <c r="A180">
        <f>HYPERLINK("https://www.youtube.com/watch?v=UrF9ZFpsn1E", "Video")</f>
        <v/>
      </c>
      <c r="B180" t="inlineStr">
        <is>
          <t>9:23</t>
        </is>
      </c>
      <c r="C180" t="inlineStr">
        <is>
          <t>What a screwed up right forearm.</t>
        </is>
      </c>
      <c r="D180">
        <f>HYPERLINK("https://www.youtube.com/watch?v=UrF9ZFpsn1E&amp;t=563s", "Go to time")</f>
        <v/>
      </c>
    </row>
    <row r="181">
      <c r="A181">
        <f>HYPERLINK("https://www.youtube.com/watch?v=k8jNQZkijmg", "Video")</f>
        <v/>
      </c>
      <c r="B181" t="inlineStr">
        <is>
          <t>1:00</t>
        </is>
      </c>
      <c r="C181" t="inlineStr">
        <is>
          <t>because I knew you'd screwed this up</t>
        </is>
      </c>
      <c r="D181">
        <f>HYPERLINK("https://www.youtube.com/watch?v=k8jNQZkijmg&amp;t=60s", "Go to time")</f>
        <v/>
      </c>
    </row>
    <row r="182">
      <c r="A182">
        <f>HYPERLINK("https://www.youtube.com/watch?v=k8jNQZkijmg", "Video")</f>
        <v/>
      </c>
      <c r="B182" t="inlineStr">
        <is>
          <t>1:01</t>
        </is>
      </c>
      <c r="C182" t="inlineStr">
        <is>
          <t>well I didn't screw it up oh please I</t>
        </is>
      </c>
      <c r="D182">
        <f>HYPERLINK("https://www.youtube.com/watch?v=k8jNQZkijmg&amp;t=61s", "Go to time")</f>
        <v/>
      </c>
    </row>
    <row r="183">
      <c r="A183">
        <f>HYPERLINK("https://www.youtube.com/watch?v=KL2OXGNE7Tg", "Video")</f>
        <v/>
      </c>
      <c r="B183" t="inlineStr">
        <is>
          <t>1:35</t>
        </is>
      </c>
      <c r="C183" t="inlineStr">
        <is>
          <t>Dude, I-I screwed up.
You don't have to turn me in.</t>
        </is>
      </c>
      <c r="D183">
        <f>HYPERLINK("https://www.youtube.com/watch?v=KL2OXGNE7Tg&amp;t=95s", "Go to time")</f>
        <v/>
      </c>
    </row>
    <row r="184">
      <c r="A184">
        <f>HYPERLINK("https://www.youtube.com/watch?v=C4NLTbI0aJo", "Video")</f>
        <v/>
      </c>
      <c r="B184" t="inlineStr">
        <is>
          <t>4:11</t>
        </is>
      </c>
      <c r="C184" t="inlineStr">
        <is>
          <t>I don't want to screw this up for him.</t>
        </is>
      </c>
      <c r="D184">
        <f>HYPERLINK("https://www.youtube.com/watch?v=C4NLTbI0aJo&amp;t=251s", "Go to time")</f>
        <v/>
      </c>
    </row>
    <row r="185">
      <c r="A185">
        <f>HYPERLINK("https://www.youtube.com/watch?v=UcI3uE0B2vU", "Video")</f>
        <v/>
      </c>
      <c r="B185" t="inlineStr">
        <is>
          <t>1:23</t>
        </is>
      </c>
      <c r="C185" t="inlineStr">
        <is>
          <t>We're screwed!
You better come up with something good.</t>
        </is>
      </c>
      <c r="D185">
        <f>HYPERLINK("https://www.youtube.com/watch?v=UcI3uE0B2vU&amp;t=83s", "Go to time")</f>
        <v/>
      </c>
    </row>
    <row r="186">
      <c r="A186">
        <f>HYPERLINK("https://www.youtube.com/watch?v=zyk2FA9ehIY", "Video")</f>
        <v/>
      </c>
      <c r="B186" t="inlineStr">
        <is>
          <t>6:07</t>
        </is>
      </c>
      <c r="C186" t="inlineStr">
        <is>
          <t>Kind of screwed things
up, pun intended, in my opinion.</t>
        </is>
      </c>
      <c r="D186">
        <f>HYPERLINK("https://www.youtube.com/watch?v=zyk2FA9ehIY&amp;t=367s", "Go to time")</f>
        <v/>
      </c>
    </row>
    <row r="187">
      <c r="A187">
        <f>HYPERLINK("https://www.youtube.com/watch?v=FUA3LLu57yE", "Video")</f>
        <v/>
      </c>
      <c r="B187" t="inlineStr">
        <is>
          <t>1:29</t>
        </is>
      </c>
      <c r="C187" t="inlineStr">
        <is>
          <t>of here you screwing me up with your</t>
        </is>
      </c>
      <c r="D187">
        <f>HYPERLINK("https://www.youtube.com/watch?v=FUA3LLu57yE&amp;t=89s", "Go to time")</f>
        <v/>
      </c>
    </row>
    <row r="188">
      <c r="A188">
        <f>HYPERLINK("https://www.youtube.com/watch?v=FgiS9jpMl6g", "Video")</f>
        <v/>
      </c>
      <c r="B188" t="inlineStr">
        <is>
          <t>0:52</t>
        </is>
      </c>
      <c r="C188" t="inlineStr">
        <is>
          <t>certain way and if it gets screwed up</t>
        </is>
      </c>
      <c r="D188">
        <f>HYPERLINK("https://www.youtube.com/watch?v=FgiS9jpMl6g&amp;t=52s", "Go to time")</f>
        <v/>
      </c>
    </row>
    <row r="189">
      <c r="A189">
        <f>HYPERLINK("https://www.youtube.com/watch?v=c0AMd6uSQAw", "Video")</f>
        <v/>
      </c>
      <c r="B189" t="inlineStr">
        <is>
          <t>1:48</t>
        </is>
      </c>
      <c r="C189" t="inlineStr">
        <is>
          <t>watched you screw up this office for 10</t>
        </is>
      </c>
      <c r="D189">
        <f>HYPERLINK("https://www.youtube.com/watch?v=c0AMd6uSQAw&amp;t=108s", "Go to time")</f>
        <v/>
      </c>
    </row>
    <row r="190">
      <c r="A190">
        <f>HYPERLINK("https://www.youtube.com/watch?v=VrbzNpD1M7w", "Video")</f>
        <v/>
      </c>
      <c r="B190" t="inlineStr">
        <is>
          <t>1:48</t>
        </is>
      </c>
      <c r="C190" t="inlineStr">
        <is>
          <t>hmm i've watched you screw up this</t>
        </is>
      </c>
      <c r="D190">
        <f>HYPERLINK("https://www.youtube.com/watch?v=VrbzNpD1M7w&amp;t=108s", "Go to time")</f>
        <v/>
      </c>
    </row>
    <row r="191">
      <c r="A191">
        <f>HYPERLINK("https://www.youtube.com/watch?v=1tfI4ug17FI", "Video")</f>
        <v/>
      </c>
      <c r="B191" t="inlineStr">
        <is>
          <t>14:01</t>
        </is>
      </c>
      <c r="C191" t="inlineStr">
        <is>
          <t>it screws up their cookie cutter</t>
        </is>
      </c>
      <c r="D191">
        <f>HYPERLINK("https://www.youtube.com/watch?v=1tfI4ug17FI&amp;t=841s", "Go to time")</f>
        <v/>
      </c>
    </row>
    <row r="192">
      <c r="A192">
        <f>HYPERLINK("https://www.youtube.com/watch?v=sdyRtNJmv_A", "Video")</f>
        <v/>
      </c>
      <c r="B192" t="inlineStr">
        <is>
          <t>3:43</t>
        </is>
      </c>
      <c r="C192" t="inlineStr">
        <is>
          <t>superior oh yeah screw you too</t>
        </is>
      </c>
      <c r="D192">
        <f>HYPERLINK("https://www.youtube.com/watch?v=sdyRtNJmv_A&amp;t=223s", "Go to time")</f>
        <v/>
      </c>
    </row>
    <row r="193">
      <c r="A193">
        <f>HYPERLINK("https://www.youtube.com/watch?v=w96z1BQbWUA", "Video")</f>
        <v/>
      </c>
      <c r="B193" t="inlineStr">
        <is>
          <t>0:15</t>
        </is>
      </c>
      <c r="C193" t="inlineStr">
        <is>
          <t>Dutch art screwing up your own team I</t>
        </is>
      </c>
      <c r="D193">
        <f>HYPERLINK("https://www.youtube.com/watch?v=w96z1BQbWUA&amp;t=15s", "Go to time")</f>
        <v/>
      </c>
    </row>
    <row r="194">
      <c r="A194">
        <f>HYPERLINK("https://www.youtube.com/watch?v=Kp80693kNCs", "Video")</f>
        <v/>
      </c>
      <c r="B194" t="inlineStr">
        <is>
          <t>9:30</t>
        </is>
      </c>
      <c r="C194" t="inlineStr">
        <is>
          <t>we can lose weight so we don't screw up</t>
        </is>
      </c>
      <c r="D194">
        <f>HYPERLINK("https://www.youtube.com/watch?v=Kp80693kNCs&amp;t=570s", "Go to time")</f>
        <v/>
      </c>
    </row>
    <row r="195">
      <c r="A195">
        <f>HYPERLINK("https://www.youtube.com/watch?v=-555Hg5_Qqo", "Video")</f>
        <v/>
      </c>
      <c r="B195" t="inlineStr">
        <is>
          <t>0:47</t>
        </is>
      </c>
      <c r="C195" t="inlineStr">
        <is>
          <t>okay if you're afraid of screwing up the</t>
        </is>
      </c>
      <c r="D195">
        <f>HYPERLINK("https://www.youtube.com/watch?v=-555Hg5_Qqo&amp;t=47s", "Go to time")</f>
        <v/>
      </c>
    </row>
    <row r="196">
      <c r="A196">
        <f>HYPERLINK("https://www.youtube.com/watch?v=mYp0WQssACo", "Video")</f>
        <v/>
      </c>
      <c r="B196" t="inlineStr">
        <is>
          <t>13:52</t>
        </is>
      </c>
      <c r="C196" t="inlineStr">
        <is>
          <t>a superior oh yeah screw you too go go</t>
        </is>
      </c>
      <c r="D196">
        <f>HYPERLINK("https://www.youtube.com/watch?v=mYp0WQssACo&amp;t=832s", "Go to time")</f>
        <v/>
      </c>
    </row>
    <row r="197">
      <c r="A197">
        <f>HYPERLINK("https://www.youtube.com/watch?v=Dh7V1UheA6E", "Video")</f>
        <v/>
      </c>
      <c r="B197" t="inlineStr">
        <is>
          <t>0:03</t>
        </is>
      </c>
      <c r="C197" t="inlineStr">
        <is>
          <t>to try not to screw this up like</t>
        </is>
      </c>
      <c r="D197">
        <f>HYPERLINK("https://www.youtube.com/watch?v=Dh7V1UheA6E&amp;t=3s", "Go to time")</f>
        <v/>
      </c>
    </row>
    <row r="198">
      <c r="A198">
        <f>HYPERLINK("https://www.youtube.com/watch?v=3YZBJBdDf1Y", "Video")</f>
        <v/>
      </c>
      <c r="B198" t="inlineStr">
        <is>
          <t>1:09</t>
        </is>
      </c>
      <c r="C198" t="inlineStr">
        <is>
          <t>going to try not to screw this up like</t>
        </is>
      </c>
      <c r="D198">
        <f>HYPERLINK("https://www.youtube.com/watch?v=3YZBJBdDf1Y&amp;t=69s", "Go to time")</f>
        <v/>
      </c>
    </row>
    <row r="199">
      <c r="A199">
        <f>HYPERLINK("https://www.youtube.com/watch?v=FldGxkUFuuQ", "Video")</f>
        <v/>
      </c>
      <c r="B199" t="inlineStr">
        <is>
          <t>2:03</t>
        </is>
      </c>
      <c r="C199" t="inlineStr">
        <is>
          <t>screwed up then this whole thing's blown</t>
        </is>
      </c>
      <c r="D199">
        <f>HYPERLINK("https://www.youtube.com/watch?v=FldGxkUFuuQ&amp;t=123s", "Go to time")</f>
        <v/>
      </c>
    </row>
    <row r="200">
      <c r="A200">
        <f>HYPERLINK("https://www.youtube.com/watch?v=-gTQWOk6dkg", "Video")</f>
        <v/>
      </c>
      <c r="B200" t="inlineStr">
        <is>
          <t>32:30</t>
        </is>
      </c>
      <c r="C200" t="inlineStr">
        <is>
          <t>screwed up then this whole thing's blown</t>
        </is>
      </c>
      <c r="D200">
        <f>HYPERLINK("https://www.youtube.com/watch?v=-gTQWOk6dkg&amp;t=1950s", "Go to time")</f>
        <v/>
      </c>
    </row>
    <row r="201">
      <c r="A201">
        <f>HYPERLINK("https://www.youtube.com/watch?v=-gTQWOk6dkg", "Video")</f>
        <v/>
      </c>
      <c r="B201" t="inlineStr">
        <is>
          <t>32:48</t>
        </is>
      </c>
      <c r="C201" t="inlineStr">
        <is>
          <t>I've watched you screw up this office</t>
        </is>
      </c>
      <c r="D201">
        <f>HYPERLINK("https://www.youtube.com/watch?v=-gTQWOk6dkg&amp;t=1968s", "Go to time")</f>
        <v/>
      </c>
    </row>
    <row r="202">
      <c r="A202">
        <f>HYPERLINK("https://www.youtube.com/watch?v=gg3De5xzkk4", "Video")</f>
        <v/>
      </c>
      <c r="B202" t="inlineStr">
        <is>
          <t>0:07</t>
        </is>
      </c>
      <c r="C202" t="inlineStr">
        <is>
          <t>a superior oh yeah screw you</t>
        </is>
      </c>
      <c r="D202">
        <f>HYPERLINK("https://www.youtube.com/watch?v=gg3De5xzkk4&amp;t=7s", "Go to time")</f>
        <v/>
      </c>
    </row>
    <row r="203">
      <c r="A203">
        <f>HYPERLINK("https://www.youtube.com/watch?v=05f4wgyg7WY", "Video")</f>
        <v/>
      </c>
      <c r="B203" t="inlineStr">
        <is>
          <t>11:00</t>
        </is>
      </c>
      <c r="C203" t="inlineStr">
        <is>
          <t>to me I've watched you screw up this</t>
        </is>
      </c>
      <c r="D203">
        <f>HYPERLINK("https://www.youtube.com/watch?v=05f4wgyg7WY&amp;t=660s", "Go to time")</f>
        <v/>
      </c>
    </row>
    <row r="204">
      <c r="A204">
        <f>HYPERLINK("https://www.youtube.com/watch?v=k7DC-0HeniU", "Video")</f>
        <v/>
      </c>
      <c r="B204" t="inlineStr">
        <is>
          <t>7:04</t>
        </is>
      </c>
      <c r="C204" t="inlineStr">
        <is>
          <t>into this screwed-up world okay Butler</t>
        </is>
      </c>
      <c r="D204">
        <f>HYPERLINK("https://www.youtube.com/watch?v=k7DC-0HeniU&amp;t=424s", "Go to time")</f>
        <v/>
      </c>
    </row>
    <row r="205">
      <c r="A205">
        <f>HYPERLINK("https://www.youtube.com/watch?v=CZZrFC2MFAw", "Video")</f>
        <v/>
      </c>
      <c r="B205" t="inlineStr">
        <is>
          <t>3:19</t>
        </is>
      </c>
      <c r="C205" t="inlineStr">
        <is>
          <t>it gets screwed up then this whole</t>
        </is>
      </c>
      <c r="D205">
        <f>HYPERLINK("https://www.youtube.com/watch?v=CZZrFC2MFAw&amp;t=199s", "Go to time")</f>
        <v/>
      </c>
    </row>
    <row r="206">
      <c r="A206">
        <f>HYPERLINK("https://www.youtube.com/watch?v=-cJJX5I728I", "Video")</f>
        <v/>
      </c>
      <c r="B206" t="inlineStr">
        <is>
          <t>4:27</t>
        </is>
      </c>
      <c r="C206" t="inlineStr">
        <is>
          <t>it's kind of screwed up because the way</t>
        </is>
      </c>
      <c r="D206">
        <f>HYPERLINK("https://www.youtube.com/watch?v=-cJJX5I728I&amp;t=267s", "Go to time")</f>
        <v/>
      </c>
    </row>
    <row r="207">
      <c r="A207">
        <f>HYPERLINK("https://www.youtube.com/watch?v=AHMpAVf8wps", "Video")</f>
        <v/>
      </c>
      <c r="B207" t="inlineStr">
        <is>
          <t>1:26</t>
        </is>
      </c>
      <c r="C207" t="inlineStr">
        <is>
          <t>it screws up their cookie-cutter world</t>
        </is>
      </c>
      <c r="D207">
        <f>HYPERLINK("https://www.youtube.com/watch?v=AHMpAVf8wps&amp;t=86s", "Go to time")</f>
        <v/>
      </c>
    </row>
    <row r="208">
      <c r="A208">
        <f>HYPERLINK("https://www.youtube.com/watch?v=8Nq5CZNnji8", "Video")</f>
        <v/>
      </c>
      <c r="B208" t="inlineStr">
        <is>
          <t>4:22</t>
        </is>
      </c>
      <c r="C208" t="inlineStr">
        <is>
          <t>so i've just screwed that up</t>
        </is>
      </c>
      <c r="D208">
        <f>HYPERLINK("https://www.youtube.com/watch?v=8Nq5CZNnji8&amp;t=262s", "Go to time")</f>
        <v/>
      </c>
    </row>
    <row r="209">
      <c r="A209">
        <f>HYPERLINK("https://www.youtube.com/watch?v=oYfGjb2Pqlo", "Video")</f>
        <v/>
      </c>
      <c r="B209" t="inlineStr">
        <is>
          <t>17:16</t>
        </is>
      </c>
      <c r="C209" t="inlineStr">
        <is>
          <t>watched you screw up this office for 10</t>
        </is>
      </c>
      <c r="D209">
        <f>HYPERLINK("https://www.youtube.com/watch?v=oYfGjb2Pqlo&amp;t=1036s", "Go to time")</f>
        <v/>
      </c>
    </row>
    <row r="210">
      <c r="A210">
        <f>HYPERLINK("https://www.youtube.com/watch?v=u_Mrk5fCRj4", "Video")</f>
        <v/>
      </c>
      <c r="B210" t="inlineStr">
        <is>
          <t>2:31</t>
        </is>
      </c>
      <c r="C210" t="inlineStr">
        <is>
          <t>it gets screwed up then this whole</t>
        </is>
      </c>
      <c r="D210">
        <f>HYPERLINK("https://www.youtube.com/watch?v=u_Mrk5fCRj4&amp;t=151s", "Go to time")</f>
        <v/>
      </c>
    </row>
    <row r="211">
      <c r="A211">
        <f>HYPERLINK("https://www.youtube.com/watch?v=IVZUUaF1pQ0", "Video")</f>
        <v/>
      </c>
      <c r="B211" t="inlineStr">
        <is>
          <t>3:47</t>
        </is>
      </c>
      <c r="C211" t="inlineStr">
        <is>
          <t>mexico we'd probably screw everything up</t>
        </is>
      </c>
      <c r="D211">
        <f>HYPERLINK("https://www.youtube.com/watch?v=IVZUUaF1pQ0&amp;t=227s", "Go to time")</f>
        <v/>
      </c>
    </row>
    <row r="212">
      <c r="A212">
        <f>HYPERLINK("https://www.youtube.com/watch?v=VUr0s61krto", "Video")</f>
        <v/>
      </c>
      <c r="B212" t="inlineStr">
        <is>
          <t>5:43</t>
        </is>
      </c>
      <c r="C212" t="inlineStr">
        <is>
          <t>screwed up then this whole thing's blown</t>
        </is>
      </c>
      <c r="D212">
        <f>HYPERLINK("https://www.youtube.com/watch?v=VUr0s61krto&amp;t=343s", "Go to time")</f>
        <v/>
      </c>
    </row>
    <row r="213">
      <c r="A213">
        <f>HYPERLINK("https://www.youtube.com/watch?v=_o4NFI4DZS8", "Video")</f>
        <v/>
      </c>
      <c r="B213" t="inlineStr">
        <is>
          <t>3:57</t>
        </is>
      </c>
      <c r="C213" t="inlineStr">
        <is>
          <t>a superior oh yeah screw you</t>
        </is>
      </c>
      <c r="D213">
        <f>HYPERLINK("https://www.youtube.com/watch?v=_o4NFI4DZS8&amp;t=237s", "Go to time")</f>
        <v/>
      </c>
    </row>
    <row r="214">
      <c r="A214">
        <f>HYPERLINK("https://www.youtube.com/watch?v=erITaXtFrjY", "Video")</f>
        <v/>
      </c>
      <c r="B214" t="inlineStr">
        <is>
          <t>6:12</t>
        </is>
      </c>
      <c r="C214" t="inlineStr">
        <is>
          <t>certain way and if it gets screwed up</t>
        </is>
      </c>
      <c r="D214">
        <f>HYPERLINK("https://www.youtube.com/watch?v=erITaXtFrjY&amp;t=372s", "Go to time")</f>
        <v/>
      </c>
    </row>
    <row r="215">
      <c r="A215">
        <f>HYPERLINK("https://www.youtube.com/watch?v=4ob96nokDEw", "Video")</f>
        <v/>
      </c>
      <c r="B215" t="inlineStr">
        <is>
          <t>18:14</t>
        </is>
      </c>
      <c r="C215" t="inlineStr">
        <is>
          <t>screwed up because they they were trying</t>
        </is>
      </c>
      <c r="D215">
        <f>HYPERLINK("https://www.youtube.com/watch?v=4ob96nokDEw&amp;t=1094s", "Go to time")</f>
        <v/>
      </c>
    </row>
    <row r="216">
      <c r="A216">
        <f>HYPERLINK("https://www.youtube.com/watch?v=oWTsz8Yit64", "Video")</f>
        <v/>
      </c>
      <c r="B216" t="inlineStr">
        <is>
          <t>1:24</t>
        </is>
      </c>
      <c r="C216" t="inlineStr">
        <is>
          <t>we don't screw it up and he's like i'm</t>
        </is>
      </c>
      <c r="D216">
        <f>HYPERLINK("https://www.youtube.com/watch?v=oWTsz8Yit64&amp;t=84s", "Go to time")</f>
        <v/>
      </c>
    </row>
    <row r="217">
      <c r="A217">
        <f>HYPERLINK("https://www.youtube.com/watch?v=RbOwSnP48s8", "Video")</f>
        <v/>
      </c>
      <c r="B217" t="inlineStr">
        <is>
          <t>5:33</t>
        </is>
      </c>
      <c r="C217" t="inlineStr">
        <is>
          <t>want to bring kids into this screwed-up</t>
        </is>
      </c>
      <c r="D217">
        <f>HYPERLINK("https://www.youtube.com/watch?v=RbOwSnP48s8&amp;t=333s", "Go to time")</f>
        <v/>
      </c>
    </row>
    <row r="218">
      <c r="A218">
        <f>HYPERLINK("https://www.youtube.com/watch?v=a-ZRAxg-V-I", "Video")</f>
        <v/>
      </c>
      <c r="B218" t="inlineStr">
        <is>
          <t>13:07</t>
        </is>
      </c>
      <c r="C218" t="inlineStr">
        <is>
          <t>screw up this office for 10 years and</t>
        </is>
      </c>
      <c r="D218">
        <f>HYPERLINK("https://www.youtube.com/watch?v=a-ZRAxg-V-I&amp;t=787s", "Go to time")</f>
        <v/>
      </c>
    </row>
    <row r="219">
      <c r="A219">
        <f>HYPERLINK("https://www.youtube.com/watch?v=Ijrp4D9FR_I", "Video")</f>
        <v/>
      </c>
      <c r="B219" t="inlineStr">
        <is>
          <t>9:34</t>
        </is>
      </c>
      <c r="C219" t="inlineStr">
        <is>
          <t>watched you screw up this office for 10</t>
        </is>
      </c>
      <c r="D219">
        <f>HYPERLINK("https://www.youtube.com/watch?v=Ijrp4D9FR_I&amp;t=574s",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2025-04-26T15:49:06Z</dcterms:created>
  <dcterms:modified xsi:type="dcterms:W3CDTF">2025-04-26T15:49:06Z</dcterms:modified>
</cp:coreProperties>
</file>