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HYPERLINK("https://www.youtube.com/watch?v=ljGdwLL9YT4", "Video")</f>
        <v/>
      </c>
      <c r="B2" t="inlineStr">
        <is>
          <t>3:01</t>
        </is>
      </c>
      <c r="C2" t="inlineStr">
        <is>
          <t>"herb" (small plant) or "hierva" (from the verb to boil). "Throw away" and "vote." "Throw"</t>
        </is>
      </c>
      <c r="D2">
        <f>HYPERLINK("https://www.youtube.com/watch?v=ljGdwLL9YT4&amp;t=181s", "Go to time")</f>
        <v/>
      </c>
    </row>
    <row r="3">
      <c r="A3">
        <f>HYPERLINK("https://www.youtube.com/watch?v=4aBihBGwuoY", "Video")</f>
        <v/>
      </c>
      <c r="B3" t="inlineStr">
        <is>
          <t>0:15</t>
        </is>
      </c>
      <c r="C3" t="inlineStr">
        <is>
          <t>throw everything away</t>
        </is>
      </c>
      <c r="D3">
        <f>HYPERLINK("https://www.youtube.com/watch?v=4aBihBGwuoY&amp;t=15s", "Go to time")</f>
        <v/>
      </c>
    </row>
    <row r="4">
      <c r="A4">
        <f>HYPERLINK("https://www.youtube.com/watch?v=rdnbg51eiM0", "Video")</f>
        <v/>
      </c>
      <c r="B4" t="inlineStr">
        <is>
          <t>1:46</t>
        </is>
      </c>
      <c r="C4" t="inlineStr">
        <is>
          <t>throwing away money just tossing it away</t>
        </is>
      </c>
      <c r="D4">
        <f>HYPERLINK("https://www.youtube.com/watch?v=rdnbg51eiM0&amp;t=106s", "Go to time")</f>
        <v/>
      </c>
    </row>
    <row r="5">
      <c r="A5">
        <f>HYPERLINK("https://www.youtube.com/watch?v=mA7m70b59F4", "Video")</f>
        <v/>
      </c>
      <c r="B5" t="inlineStr">
        <is>
          <t>5:15</t>
        </is>
      </c>
      <c r="C5" t="inlineStr">
        <is>
          <t>Kim you don't just throw everything away</t>
        </is>
      </c>
      <c r="D5">
        <f>HYPERLINK("https://www.youtube.com/watch?v=mA7m70b59F4&amp;t=315s", "Go to time")</f>
        <v/>
      </c>
    </row>
    <row r="6">
      <c r="A6">
        <f>HYPERLINK("https://www.youtube.com/watch?v=RUKDxeLdB2E", "Video")</f>
        <v/>
      </c>
      <c r="B6" t="inlineStr">
        <is>
          <t>3:37</t>
        </is>
      </c>
      <c r="C6" t="inlineStr">
        <is>
          <t>not that heroic just throw it away a</t>
        </is>
      </c>
      <c r="D6">
        <f>HYPERLINK("https://www.youtube.com/watch?v=RUKDxeLdB2E&amp;t=217s", "Go to time")</f>
        <v/>
      </c>
    </row>
    <row r="7">
      <c r="A7">
        <f>HYPERLINK("https://www.youtube.com/watch?v=WMha3o0MI5A", "Video")</f>
        <v/>
      </c>
      <c r="B7" t="inlineStr">
        <is>
          <t>12:39</t>
        </is>
      </c>
      <c r="C7" t="inlineStr">
        <is>
          <t>Turns out you shouldn't
just throw away the directions.</t>
        </is>
      </c>
      <c r="D7">
        <f>HYPERLINK("https://www.youtube.com/watch?v=WMha3o0MI5A&amp;t=759s", "Go to time")</f>
        <v/>
      </c>
    </row>
    <row r="8">
      <c r="A8">
        <f>HYPERLINK("https://www.youtube.com/watch?v=13t3EapPysw", "Video")</f>
        <v/>
      </c>
      <c r="B8" t="inlineStr">
        <is>
          <t>10:48</t>
        </is>
      </c>
      <c r="C8" t="inlineStr">
        <is>
          <t>I AM NOT ABOUT
TO GET THROWN AWAY</t>
        </is>
      </c>
      <c r="D8">
        <f>HYPERLINK("https://www.youtube.com/watch?v=13t3EapPysw&amp;t=648s", "Go to time")</f>
        <v/>
      </c>
    </row>
    <row r="9">
      <c r="A9">
        <f>HYPERLINK("https://www.youtube.com/watch?v=1SUdBPRtWXQ", "Video")</f>
        <v/>
      </c>
      <c r="B9" t="inlineStr">
        <is>
          <t>5:27</t>
        </is>
      </c>
      <c r="C9" t="inlineStr">
        <is>
          <t>are only used once
before being thrown away.</t>
        </is>
      </c>
      <c r="D9">
        <f>HYPERLINK("https://www.youtube.com/watch?v=1SUdBPRtWXQ&amp;t=327s", "Go to time")</f>
        <v/>
      </c>
    </row>
    <row r="10">
      <c r="A10">
        <f>HYPERLINK("https://www.youtube.com/watch?v=1SUdBPRtWXQ", "Video")</f>
        <v/>
      </c>
      <c r="B10" t="inlineStr">
        <is>
          <t>6:01</t>
        </is>
      </c>
      <c r="C10" t="inlineStr">
        <is>
          <t>People buy cheap plastic items,
throw them away,</t>
        </is>
      </c>
      <c r="D10">
        <f>HYPERLINK("https://www.youtube.com/watch?v=1SUdBPRtWXQ&amp;t=361s", "Go to time")</f>
        <v/>
      </c>
    </row>
    <row r="11">
      <c r="A11">
        <f>HYPERLINK("https://www.youtube.com/watch?v=1SUdBPRtWXQ", "Video")</f>
        <v/>
      </c>
      <c r="B11" t="inlineStr">
        <is>
          <t>6:15</t>
        </is>
      </c>
      <c r="C11" t="inlineStr">
        <is>
          <t>It's the wonderful cycle
of throwing away</t>
        </is>
      </c>
      <c r="D11">
        <f>HYPERLINK("https://www.youtube.com/watch?v=1SUdBPRtWXQ&amp;t=375s", "Go to time")</f>
        <v/>
      </c>
    </row>
    <row r="12">
      <c r="A12">
        <f>HYPERLINK("https://www.youtube.com/watch?v=1SUdBPRtWXQ", "Video")</f>
        <v/>
      </c>
      <c r="B12" t="inlineStr">
        <is>
          <t>6:19</t>
        </is>
      </c>
      <c r="C12" t="inlineStr">
        <is>
          <t>If people didn't throw away
and buy new items again,</t>
        </is>
      </c>
      <c r="D12">
        <f>HYPERLINK("https://www.youtube.com/watch?v=1SUdBPRtWXQ&amp;t=379s", "Go to time")</f>
        <v/>
      </c>
    </row>
    <row r="13">
      <c r="A13">
        <f>HYPERLINK("https://www.youtube.com/watch?v=wToO8F0XVcU", "Video")</f>
        <v/>
      </c>
      <c r="B13" t="inlineStr">
        <is>
          <t>16:31</t>
        </is>
      </c>
      <c r="C13" t="inlineStr">
        <is>
          <t>I thought I told you
to throw this thing away.</t>
        </is>
      </c>
      <c r="D13">
        <f>HYPERLINK("https://www.youtube.com/watch?v=wToO8F0XVcU&amp;t=991s", "Go to time")</f>
        <v/>
      </c>
    </row>
    <row r="14">
      <c r="A14">
        <f>HYPERLINK("https://www.youtube.com/watch?v=Jf6IokqDsUI", "Video")</f>
        <v/>
      </c>
      <c r="B14" t="inlineStr">
        <is>
          <t>14:43</t>
        </is>
      </c>
      <c r="C14" t="inlineStr">
        <is>
          <t>just throw it away no let go Tilly</t>
        </is>
      </c>
      <c r="D14">
        <f>HYPERLINK("https://www.youtube.com/watch?v=Jf6IokqDsUI&amp;t=883s", "Go to time")</f>
        <v/>
      </c>
    </row>
    <row r="15">
      <c r="A15">
        <f>HYPERLINK("https://www.youtube.com/watch?v=q8aG8cVx-oI", "Video")</f>
        <v/>
      </c>
      <c r="B15" t="inlineStr">
        <is>
          <t>18:46</t>
        </is>
      </c>
      <c r="C15" t="inlineStr">
        <is>
          <t>throw that thing away and give me a</t>
        </is>
      </c>
      <c r="D15">
        <f>HYPERLINK("https://www.youtube.com/watch?v=q8aG8cVx-oI&amp;t=1126s", "Go to time")</f>
        <v/>
      </c>
    </row>
    <row r="16">
      <c r="A16">
        <f>HYPERLINK("https://www.youtube.com/watch?v=pEEvqh2oJRw", "Video")</f>
        <v/>
      </c>
      <c r="B16" t="inlineStr">
        <is>
          <t>1:30</t>
        </is>
      </c>
      <c r="C16" t="inlineStr">
        <is>
          <t>thrown away products such as plastic</t>
        </is>
      </c>
      <c r="D16">
        <f>HYPERLINK("https://www.youtube.com/watch?v=pEEvqh2oJRw&amp;t=90s", "Go to time")</f>
        <v/>
      </c>
    </row>
    <row r="17">
      <c r="A17">
        <f>HYPERLINK("https://www.youtube.com/watch?v=pEEvqh2oJRw", "Video")</f>
        <v/>
      </c>
      <c r="B17" t="inlineStr">
        <is>
          <t>2:04</t>
        </is>
      </c>
      <c r="C17" t="inlineStr">
        <is>
          <t>items throw them away and buy those same</t>
        </is>
      </c>
      <c r="D17">
        <f>HYPERLINK("https://www.youtube.com/watch?v=pEEvqh2oJRw&amp;t=124s", "Go to time")</f>
        <v/>
      </c>
    </row>
    <row r="18">
      <c r="A18">
        <f>HYPERLINK("https://www.youtube.com/watch?v=pEEvqh2oJRw", "Video")</f>
        <v/>
      </c>
      <c r="B18" t="inlineStr">
        <is>
          <t>2:18</t>
        </is>
      </c>
      <c r="C18" t="inlineStr">
        <is>
          <t>throwing away and buying again that</t>
        </is>
      </c>
      <c r="D18">
        <f>HYPERLINK("https://www.youtube.com/watch?v=pEEvqh2oJRw&amp;t=138s", "Go to time")</f>
        <v/>
      </c>
    </row>
    <row r="19">
      <c r="A19">
        <f>HYPERLINK("https://www.youtube.com/watch?v=3FFVa8rfrEY", "Video")</f>
        <v/>
      </c>
      <c r="B19" t="inlineStr">
        <is>
          <t>3:32</t>
        </is>
      </c>
      <c r="C19" t="inlineStr">
        <is>
          <t>to just throw it away.</t>
        </is>
      </c>
      <c r="D19">
        <f>HYPERLINK("https://www.youtube.com/watch?v=3FFVa8rfrEY&amp;t=212s", "Go to time")</f>
        <v/>
      </c>
    </row>
    <row r="20">
      <c r="A20">
        <f>HYPERLINK("https://www.youtube.com/watch?v=gNRTI7Ft7dU", "Video")</f>
        <v/>
      </c>
      <c r="B20" t="inlineStr">
        <is>
          <t>5:57</t>
        </is>
      </c>
      <c r="C20" t="inlineStr">
        <is>
          <t>YOU CAN'T THROW
ME AWAY.</t>
        </is>
      </c>
      <c r="D20">
        <f>HYPERLINK("https://www.youtube.com/watch?v=gNRTI7Ft7dU&amp;t=357s", "Go to time")</f>
        <v/>
      </c>
    </row>
    <row r="21">
      <c r="A21">
        <f>HYPERLINK("https://www.youtube.com/watch?v=g2EowA06Bco", "Video")</f>
        <v/>
      </c>
      <c r="B21" t="inlineStr">
        <is>
          <t>9:33</t>
        </is>
      </c>
      <c r="C21" t="inlineStr">
        <is>
          <t>going to throw most of it away anyway uh</t>
        </is>
      </c>
      <c r="D21">
        <f>HYPERLINK("https://www.youtube.com/watch?v=g2EowA06Bco&amp;t=573s", "Go to time")</f>
        <v/>
      </c>
    </row>
    <row r="22">
      <c r="A22">
        <f>HYPERLINK("https://www.youtube.com/watch?v=2dTbE2GRZJA", "Video")</f>
        <v/>
      </c>
      <c r="B22" t="inlineStr">
        <is>
          <t>3:41</t>
        </is>
      </c>
      <c r="C22" t="inlineStr">
        <is>
          <t>Just throwing away
our juicies.</t>
        </is>
      </c>
      <c r="D22">
        <f>HYPERLINK("https://www.youtube.com/watch?v=2dTbE2GRZJA&amp;t=221s", "Go to time")</f>
        <v/>
      </c>
    </row>
    <row r="23">
      <c r="A23">
        <f>HYPERLINK("https://www.youtube.com/watch?v=isTwx2V_2IM", "Video")</f>
        <v/>
      </c>
      <c r="B23" t="inlineStr">
        <is>
          <t>4:51</t>
        </is>
      </c>
      <c r="C23" t="inlineStr">
        <is>
          <t>I KNEW YOU DIDN'T
THROW IT AWAY.</t>
        </is>
      </c>
      <c r="D23">
        <f>HYPERLINK("https://www.youtube.com/watch?v=isTwx2V_2IM&amp;t=291s", "Go to time")</f>
        <v/>
      </c>
    </row>
    <row r="24">
      <c r="A24">
        <f>HYPERLINK("https://www.youtube.com/watch?v=dw9eqGusGkM", "Video")</f>
        <v/>
      </c>
      <c r="B24" t="inlineStr">
        <is>
          <t>0:31</t>
        </is>
      </c>
      <c r="C24" t="inlineStr">
        <is>
          <t>repairing would you throw away your</t>
        </is>
      </c>
      <c r="D24">
        <f>HYPERLINK("https://www.youtube.com/watch?v=dw9eqGusGkM&amp;t=31s", "Go to time")</f>
        <v/>
      </c>
    </row>
    <row r="25">
      <c r="A25">
        <f>HYPERLINK("https://www.youtube.com/watch?v=dw9eqGusGkM", "Video")</f>
        <v/>
      </c>
      <c r="B25" t="inlineStr">
        <is>
          <t>0:43</t>
        </is>
      </c>
      <c r="C25" t="inlineStr">
        <is>
          <t>you well you're not throwing away</t>
        </is>
      </c>
      <c r="D25">
        <f>HYPERLINK("https://www.youtube.com/watch?v=dw9eqGusGkM&amp;t=43s", "Go to time")</f>
        <v/>
      </c>
    </row>
    <row r="26">
      <c r="A26">
        <f>HYPERLINK("https://www.youtube.com/watch?v=gsCHKPTeV1M", "Video")</f>
        <v/>
      </c>
      <c r="B26" t="inlineStr">
        <is>
          <t>16:23</t>
        </is>
      </c>
      <c r="C26" t="inlineStr">
        <is>
          <t>I just can't throw away a best friend I</t>
        </is>
      </c>
      <c r="D26">
        <f>HYPERLINK("https://www.youtube.com/watch?v=gsCHKPTeV1M&amp;t=983s", "Go to time")</f>
        <v/>
      </c>
    </row>
    <row r="27">
      <c r="A27">
        <f>HYPERLINK("https://www.youtube.com/watch?v=ZBefNya2ZI0", "Video")</f>
        <v/>
      </c>
      <c r="B27" t="inlineStr">
        <is>
          <t>1:57</t>
        </is>
      </c>
      <c r="C27" t="inlineStr">
        <is>
          <t>♪ Throw all your morals away ♪</t>
        </is>
      </c>
      <c r="D27">
        <f>HYPERLINK("https://www.youtube.com/watch?v=ZBefNya2ZI0&amp;t=117s", "Go to time")</f>
        <v/>
      </c>
    </row>
    <row r="28">
      <c r="A28">
        <f>HYPERLINK("https://www.youtube.com/watch?v=kgWf3DpLxAc", "Video")</f>
        <v/>
      </c>
      <c r="B28" t="inlineStr">
        <is>
          <t>11:01</t>
        </is>
      </c>
      <c r="C28" t="inlineStr">
        <is>
          <t>from throwing their lives away,</t>
        </is>
      </c>
      <c r="D28">
        <f>HYPERLINK("https://www.youtube.com/watch?v=kgWf3DpLxAc&amp;t=661s", "Go to time")</f>
        <v/>
      </c>
    </row>
    <row r="29">
      <c r="A29">
        <f>HYPERLINK("https://www.youtube.com/watch?v=6NBP0Xoqe1Y", "Video")</f>
        <v/>
      </c>
      <c r="B29" t="inlineStr">
        <is>
          <t>7:28</t>
        </is>
      </c>
      <c r="C29" t="inlineStr">
        <is>
          <t>You're willing to throw away
a three-and-a-half week
relationship over an app?</t>
        </is>
      </c>
      <c r="D29">
        <f>HYPERLINK("https://www.youtube.com/watch?v=6NBP0Xoqe1Y&amp;t=448s", "Go to time")</f>
        <v/>
      </c>
    </row>
    <row r="30">
      <c r="A30">
        <f>HYPERLINK("https://www.youtube.com/watch?v=3Dmg2KKZM8o", "Video")</f>
        <v/>
      </c>
      <c r="B30" t="inlineStr">
        <is>
          <t>4:57</t>
        </is>
      </c>
      <c r="C30" t="inlineStr">
        <is>
          <t>go now throw it away</t>
        </is>
      </c>
      <c r="D30">
        <f>HYPERLINK("https://www.youtube.com/watch?v=3Dmg2KKZM8o&amp;t=297s", "Go to time")</f>
        <v/>
      </c>
    </row>
    <row r="31">
      <c r="A31">
        <f>HYPERLINK("https://www.youtube.com/watch?v=kvyL_h_w0MQ", "Video")</f>
        <v/>
      </c>
      <c r="B31" t="inlineStr">
        <is>
          <t>11:06</t>
        </is>
      </c>
      <c r="C31" t="inlineStr">
        <is>
          <t>throw all that away you got all that</t>
        </is>
      </c>
      <c r="D31">
        <f>HYPERLINK("https://www.youtube.com/watch?v=kvyL_h_w0MQ&amp;t=666s", "Go to time")</f>
        <v/>
      </c>
    </row>
    <row r="32">
      <c r="A32">
        <f>HYPERLINK("https://www.youtube.com/watch?v=7h-8Dd4CRTY", "Video")</f>
        <v/>
      </c>
      <c r="B32" t="inlineStr">
        <is>
          <t>0:24</t>
        </is>
      </c>
      <c r="C32" t="inlineStr">
        <is>
          <t>now throw it away</t>
        </is>
      </c>
      <c r="D32">
        <f>HYPERLINK("https://www.youtube.com/watch?v=7h-8Dd4CRTY&amp;t=24s", "Go to time")</f>
        <v/>
      </c>
    </row>
    <row r="33">
      <c r="A33">
        <f>HYPERLINK("https://www.youtube.com/watch?v=qmgTn199WOE", "Video")</f>
        <v/>
      </c>
      <c r="B33" t="inlineStr">
        <is>
          <t>7:18</t>
        </is>
      </c>
      <c r="C33" t="inlineStr">
        <is>
          <t>throw all that away you got all that</t>
        </is>
      </c>
      <c r="D33">
        <f>HYPERLINK("https://www.youtube.com/watch?v=qmgTn199WOE&amp;t=438s", "Go to time")</f>
        <v/>
      </c>
    </row>
    <row r="34">
      <c r="A34">
        <f>HYPERLINK("https://www.youtube.com/watch?v=YKbizAipups", "Video")</f>
        <v/>
      </c>
      <c r="B34" t="inlineStr">
        <is>
          <t>2:44</t>
        </is>
      </c>
      <c r="C34" t="inlineStr">
        <is>
          <t>it would be like throwing away a hundred</t>
        </is>
      </c>
      <c r="D34">
        <f>HYPERLINK("https://www.youtube.com/watch?v=YKbizAipups&amp;t=164s", "Go to time")</f>
        <v/>
      </c>
    </row>
    <row r="35">
      <c r="A35">
        <f>HYPERLINK("https://www.youtube.com/watch?v=jls_S-unu10", "Video")</f>
        <v/>
      </c>
      <c r="B35" t="inlineStr">
        <is>
          <t>3:29</t>
        </is>
      </c>
      <c r="C35" t="inlineStr">
        <is>
          <t>throw all that away you got all that</t>
        </is>
      </c>
      <c r="D35">
        <f>HYPERLINK("https://www.youtube.com/watch?v=jls_S-unu10&amp;t=209s", "Go to time")</f>
        <v/>
      </c>
    </row>
    <row r="36">
      <c r="A36">
        <f>HYPERLINK("https://www.youtube.com/watch?v=bJuEo4tYHgo", "Video")</f>
        <v/>
      </c>
      <c r="B36" t="inlineStr">
        <is>
          <t>23:36</t>
        </is>
      </c>
      <c r="C36" t="inlineStr">
        <is>
          <t>throwing away something we know is so</t>
        </is>
      </c>
      <c r="D36">
        <f>HYPERLINK("https://www.youtube.com/watch?v=bJuEo4tYHgo&amp;t=1416s", "Go to time")</f>
        <v/>
      </c>
    </row>
    <row r="37">
      <c r="A37">
        <f>HYPERLINK("https://www.youtube.com/watch?v=nbsQt1nOAg0", "Video")</f>
        <v/>
      </c>
      <c r="B37" t="inlineStr">
        <is>
          <t>25:54</t>
        </is>
      </c>
      <c r="C37" t="inlineStr">
        <is>
          <t>throw all that away you got all that</t>
        </is>
      </c>
      <c r="D37">
        <f>HYPERLINK("https://www.youtube.com/watch?v=nbsQt1nOAg0&amp;t=1554s", "Go to time")</f>
        <v/>
      </c>
    </row>
    <row r="38">
      <c r="A38">
        <f>HYPERLINK("https://www.youtube.com/watch?v=7N0cN6m-_uI", "Video")</f>
        <v/>
      </c>
      <c r="B38" t="inlineStr">
        <is>
          <t>0:24</t>
        </is>
      </c>
      <c r="C38" t="inlineStr">
        <is>
          <t>now throw it away</t>
        </is>
      </c>
      <c r="D38">
        <f>HYPERLINK("https://www.youtube.com/watch?v=7N0cN6m-_uI&amp;t=24s", "Go to time")</f>
        <v/>
      </c>
    </row>
    <row r="39">
      <c r="A39">
        <f>HYPERLINK("https://www.youtube.com/watch?v=CqFnjTV51Ss", "Video")</f>
        <v/>
      </c>
      <c r="B39" t="inlineStr">
        <is>
          <t>1:10</t>
        </is>
      </c>
      <c r="C39" t="inlineStr">
        <is>
          <t>throw all that away you got all that</t>
        </is>
      </c>
      <c r="D39">
        <f>HYPERLINK("https://www.youtube.com/watch?v=CqFnjTV51Ss&amp;t=70s", "Go to time")</f>
        <v/>
      </c>
    </row>
    <row r="40">
      <c r="A40">
        <f>HYPERLINK("https://www.youtube.com/watch?v=eC-OF6C3T28", "Video")</f>
        <v/>
      </c>
      <c r="B40" t="inlineStr">
        <is>
          <t>19:44</t>
        </is>
      </c>
      <c r="C40" t="inlineStr">
        <is>
          <t>throw all that away you got all that</t>
        </is>
      </c>
      <c r="D40">
        <f>HYPERLINK("https://www.youtube.com/watch?v=eC-OF6C3T28&amp;t=1184s", "Go to time")</f>
        <v/>
      </c>
    </row>
    <row r="41">
      <c r="A41">
        <f>HYPERLINK("https://www.youtube.com/watch?v=PkeFMCyt7Pc", "Video")</f>
        <v/>
      </c>
      <c r="B41" t="inlineStr">
        <is>
          <t>13:38</t>
        </is>
      </c>
      <c r="C41" t="inlineStr">
        <is>
          <t>throw all that away you got all that</t>
        </is>
      </c>
      <c r="D41">
        <f>HYPERLINK("https://www.youtube.com/watch?v=PkeFMCyt7Pc&amp;t=818s", "Go to time")</f>
        <v/>
      </c>
    </row>
    <row r="42">
      <c r="A42">
        <f>HYPERLINK("https://www.youtube.com/watch?v=zFm8fdJYtfg", "Video")</f>
        <v/>
      </c>
      <c r="B42" t="inlineStr">
        <is>
          <t>30:06</t>
        </is>
      </c>
      <c r="C42" t="inlineStr">
        <is>
          <t>throw all that away you got all that</t>
        </is>
      </c>
      <c r="D42">
        <f>HYPERLINK("https://www.youtube.com/watch?v=zFm8fdJYtfg&amp;t=1806s", "Go to time")</f>
        <v/>
      </c>
    </row>
    <row r="43">
      <c r="A43">
        <f>HYPERLINK("https://www.youtube.com/watch?v=zR14V6yYyhg", "Video")</f>
        <v/>
      </c>
      <c r="B43" t="inlineStr">
        <is>
          <t>42:18</t>
        </is>
      </c>
      <c r="C43" t="inlineStr">
        <is>
          <t>just throw it away downstairs why are we</t>
        </is>
      </c>
      <c r="D43">
        <f>HYPERLINK("https://www.youtube.com/watch?v=zR14V6yYyhg&amp;t=2538s", "Go to time")</f>
        <v/>
      </c>
    </row>
    <row r="44">
      <c r="A44">
        <f>HYPERLINK("https://www.youtube.com/watch?v=zR14V6yYyhg", "Video")</f>
        <v/>
      </c>
      <c r="B44" t="inlineStr">
        <is>
          <t>42:20</t>
        </is>
      </c>
      <c r="C44" t="inlineStr">
        <is>
          <t>still throwing away the poop that's what</t>
        </is>
      </c>
      <c r="D44">
        <f>HYPERLINK("https://www.youtube.com/watch?v=zR14V6yYyhg&amp;t=2540s", "Go to time")</f>
        <v/>
      </c>
    </row>
    <row r="45">
      <c r="A45">
        <f>HYPERLINK("https://www.youtube.com/watch?v=0W081BKGbBA", "Video")</f>
        <v/>
      </c>
      <c r="B45" t="inlineStr">
        <is>
          <t>8:55</t>
        </is>
      </c>
      <c r="C45" t="inlineStr">
        <is>
          <t>always just like throwaway lines some of</t>
        </is>
      </c>
      <c r="D45">
        <f>HYPERLINK("https://www.youtube.com/watch?v=0W081BKGbBA&amp;t=535s", "Go to time")</f>
        <v/>
      </c>
    </row>
    <row r="46">
      <c r="A46">
        <f>HYPERLINK("https://www.youtube.com/watch?v=0W081BKGbBA", "Video")</f>
        <v/>
      </c>
      <c r="B46" t="inlineStr">
        <is>
          <t>9:00</t>
        </is>
      </c>
      <c r="C46" t="inlineStr">
        <is>
          <t>just throw away and pretend like nobody</t>
        </is>
      </c>
      <c r="D46">
        <f>HYPERLINK("https://www.youtube.com/watch?v=0W081BKGbBA&amp;t=540s", "Go to time")</f>
        <v/>
      </c>
    </row>
    <row r="47">
      <c r="A47">
        <f>HYPERLINK("https://www.youtube.com/watch?v=BGkhKW9sxko", "Video")</f>
        <v/>
      </c>
      <c r="B47" t="inlineStr">
        <is>
          <t>1:25</t>
        </is>
      </c>
      <c r="C47" t="inlineStr">
        <is>
          <t>too close for you to throw it all away</t>
        </is>
      </c>
      <c r="D47">
        <f>HYPERLINK("https://www.youtube.com/watch?v=BGkhKW9sxko&amp;t=85s", "Go to time")</f>
        <v/>
      </c>
    </row>
    <row r="48">
      <c r="A48">
        <f>HYPERLINK("https://www.youtube.com/watch?v=QDZsrAaq1MM", "Video")</f>
        <v/>
      </c>
      <c r="B48" t="inlineStr">
        <is>
          <t>19:02</t>
        </is>
      </c>
      <c r="C48" t="inlineStr">
        <is>
          <t>stone throw away they are the distance</t>
        </is>
      </c>
      <c r="D48">
        <f>HYPERLINK("https://www.youtube.com/watch?v=QDZsrAaq1MM&amp;t=1142s", "Go to time")</f>
        <v/>
      </c>
    </row>
    <row r="49">
      <c r="A49">
        <f>HYPERLINK("https://www.youtube.com/watch?v=xgntISlmKkc", "Video")</f>
        <v/>
      </c>
      <c r="B49" t="inlineStr">
        <is>
          <t>0:32</t>
        </is>
      </c>
      <c r="C49" t="inlineStr">
        <is>
          <t>we're not going to let you throw away</t>
        </is>
      </c>
      <c r="D49">
        <f>HYPERLINK("https://www.youtube.com/watch?v=xgntISlmKkc&amp;t=32s", "Go to time")</f>
        <v/>
      </c>
    </row>
    <row r="50">
      <c r="A50">
        <f>HYPERLINK("https://www.youtube.com/watch?v=JFZEUflOreg", "Video")</f>
        <v/>
      </c>
      <c r="B50" t="inlineStr">
        <is>
          <t>2:45</t>
        </is>
      </c>
      <c r="C50" t="inlineStr">
        <is>
          <t>shore we throw away the yours</t>
        </is>
      </c>
      <c r="D50">
        <f>HYPERLINK("https://www.youtube.com/watch?v=JFZEUflOreg&amp;t=165s", "Go to time")</f>
        <v/>
      </c>
    </row>
    <row r="51">
      <c r="A51">
        <f>HYPERLINK("https://www.youtube.com/watch?v=IROaybEUrtc", "Video")</f>
        <v/>
      </c>
      <c r="B51" t="inlineStr">
        <is>
          <t>1:56</t>
        </is>
      </c>
      <c r="C51" t="inlineStr">
        <is>
          <t>to go don't throw it away</t>
        </is>
      </c>
      <c r="D51">
        <f>HYPERLINK("https://www.youtube.com/watch?v=IROaybEUrtc&amp;t=116s", "Go to time")</f>
        <v/>
      </c>
    </row>
    <row r="52">
      <c r="A52">
        <f>HYPERLINK("https://www.youtube.com/watch?v=IGCh3fn60jc", "Video")</f>
        <v/>
      </c>
      <c r="B52" t="inlineStr">
        <is>
          <t>1:25</t>
        </is>
      </c>
      <c r="C52" t="inlineStr">
        <is>
          <t>far away sayar kimosabi throws the ball</t>
        </is>
      </c>
      <c r="D52">
        <f>HYPERLINK("https://www.youtube.com/watch?v=IGCh3fn60jc&amp;t=85s", "Go to time")</f>
        <v/>
      </c>
    </row>
    <row r="53">
      <c r="A53">
        <f>HYPERLINK("https://www.youtube.com/watch?v=1-pMclN0WOw", "Video")</f>
        <v/>
      </c>
      <c r="B53" t="inlineStr">
        <is>
          <t>20:56</t>
        </is>
      </c>
      <c r="C53" t="inlineStr">
        <is>
          <t>I'll use it and throw it away and</t>
        </is>
      </c>
      <c r="D53">
        <f>HYPERLINK("https://www.youtube.com/watch?v=1-pMclN0WOw&amp;t=1256s", "Go to time")</f>
        <v/>
      </c>
    </row>
    <row r="54">
      <c r="A54">
        <f>HYPERLINK("https://www.youtube.com/watch?v=UECge-Vi8VA", "Video")</f>
        <v/>
      </c>
      <c r="B54" t="inlineStr">
        <is>
          <t>2:25</t>
        </is>
      </c>
      <c r="C54" t="inlineStr">
        <is>
          <t>throw it all away because you want to</t>
        </is>
      </c>
      <c r="D54">
        <f>HYPERLINK("https://www.youtube.com/watch?v=UECge-Vi8VA&amp;t=145s", "Go to time")</f>
        <v/>
      </c>
    </row>
    <row r="55">
      <c r="A55">
        <f>HYPERLINK("https://www.youtube.com/watch?v=4VPNYfasM7w", "Video")</f>
        <v/>
      </c>
      <c r="B55" t="inlineStr">
        <is>
          <t>2:14</t>
        </is>
      </c>
      <c r="C55" t="inlineStr">
        <is>
          <t>right to throw that away we owe the</t>
        </is>
      </c>
      <c r="D55">
        <f>HYPERLINK("https://www.youtube.com/watch?v=4VPNYfasM7w&amp;t=134s", "Go to time")</f>
        <v/>
      </c>
    </row>
    <row r="56">
      <c r="A56">
        <f>HYPERLINK("https://www.youtube.com/watch?v=Om8iSXUAKh0", "Video")</f>
        <v/>
      </c>
      <c r="B56" t="inlineStr">
        <is>
          <t>1:41</t>
        </is>
      </c>
      <c r="C56" t="inlineStr">
        <is>
          <t>and when she throws away the bones I'm</t>
        </is>
      </c>
      <c r="D56">
        <f>HYPERLINK("https://www.youtube.com/watch?v=Om8iSXUAKh0&amp;t=101s", "Go to time")</f>
        <v/>
      </c>
    </row>
    <row r="57">
      <c r="A57">
        <f>HYPERLINK("https://www.youtube.com/watch?v=I8-3VpZrBww", "Video")</f>
        <v/>
      </c>
      <c r="B57" t="inlineStr">
        <is>
          <t>0:11</t>
        </is>
      </c>
      <c r="C57" t="inlineStr">
        <is>
          <t>who throws away a perfectly good churro</t>
        </is>
      </c>
      <c r="D57">
        <f>HYPERLINK("https://www.youtube.com/watch?v=I8-3VpZrBww&amp;t=11s", "Go to time")</f>
        <v/>
      </c>
    </row>
    <row r="58">
      <c r="A58">
        <f>HYPERLINK("https://www.youtube.com/watch?v=_W8mizqzvIg", "Video")</f>
        <v/>
      </c>
      <c r="B58" t="inlineStr">
        <is>
          <t>1:18</t>
        </is>
      </c>
      <c r="C58" t="inlineStr">
        <is>
          <t>breakdown throw away your vitamin don't</t>
        </is>
      </c>
      <c r="D58">
        <f>HYPERLINK("https://www.youtube.com/watch?v=_W8mizqzvIg&amp;t=78s", "Go to time")</f>
        <v/>
      </c>
    </row>
    <row r="59">
      <c r="A59">
        <f>HYPERLINK("https://www.youtube.com/watch?v=pgkcX22u0SI", "Video")</f>
        <v/>
      </c>
      <c r="B59" t="inlineStr">
        <is>
          <t>0:42</t>
        </is>
      </c>
      <c r="C59" t="inlineStr">
        <is>
          <t>restaurants throw away so we learned</t>
        </is>
      </c>
      <c r="D59">
        <f>HYPERLINK("https://www.youtube.com/watch?v=pgkcX22u0SI&amp;t=42s", "Go to time")</f>
        <v/>
      </c>
    </row>
    <row r="60">
      <c r="A60">
        <f>HYPERLINK("https://www.youtube.com/watch?v=um03AEAFY7Y", "Video")</f>
        <v/>
      </c>
      <c r="B60" t="inlineStr">
        <is>
          <t>1:44</t>
        </is>
      </c>
      <c r="C60" t="inlineStr">
        <is>
          <t>throw it away</t>
        </is>
      </c>
      <c r="D60">
        <f>HYPERLINK("https://www.youtube.com/watch?v=um03AEAFY7Y&amp;t=104s", "Go to time")</f>
        <v/>
      </c>
    </row>
    <row r="61">
      <c r="A61">
        <f>HYPERLINK("https://www.youtube.com/watch?v=p-4CMwKjApw", "Video")</f>
        <v/>
      </c>
      <c r="B61" t="inlineStr">
        <is>
          <t>1:53</t>
        </is>
      </c>
      <c r="C61" t="inlineStr">
        <is>
          <t>about to throw it away. That's a common</t>
        </is>
      </c>
      <c r="D61">
        <f>HYPERLINK("https://www.youtube.com/watch?v=p-4CMwKjApw&amp;t=113s", "Go to time")</f>
        <v/>
      </c>
    </row>
    <row r="62">
      <c r="A62">
        <f>HYPERLINK("https://www.youtube.com/watch?v=gohjrTcJ9Dc", "Video")</f>
        <v/>
      </c>
      <c r="B62" t="inlineStr">
        <is>
          <t>6:04</t>
        </is>
      </c>
      <c r="C62" t="inlineStr">
        <is>
          <t>want to just throw that away I don't</t>
        </is>
      </c>
      <c r="D62">
        <f>HYPERLINK("https://www.youtube.com/watch?v=gohjrTcJ9Dc&amp;t=364s", "Go to time")</f>
        <v/>
      </c>
    </row>
    <row r="63">
      <c r="A63">
        <f>HYPERLINK("https://www.youtube.com/watch?v=gohjrTcJ9Dc", "Video")</f>
        <v/>
      </c>
      <c r="B63" t="inlineStr">
        <is>
          <t>6:06</t>
        </is>
      </c>
      <c r="C63" t="inlineStr">
        <is>
          <t>think it's about throwing it away I</t>
        </is>
      </c>
      <c r="D63">
        <f>HYPERLINK("https://www.youtube.com/watch?v=gohjrTcJ9Dc&amp;t=366s", "Go to time")</f>
        <v/>
      </c>
    </row>
    <row r="64">
      <c r="A64">
        <f>HYPERLINK("https://www.youtube.com/watch?v=GRtQJIfEXhk", "Video")</f>
        <v/>
      </c>
      <c r="B64" t="inlineStr">
        <is>
          <t>2:54</t>
        </is>
      </c>
      <c r="C64" t="inlineStr">
        <is>
          <t>Uh, I was hoping you could throw this away for me.</t>
        </is>
      </c>
      <c r="D64">
        <f>HYPERLINK("https://www.youtube.com/watch?v=GRtQJIfEXhk&amp;t=174s", "Go to time")</f>
        <v/>
      </c>
    </row>
    <row r="65">
      <c r="A65">
        <f>HYPERLINK("https://www.youtube.com/watch?v=WsvWYVxs8eM", "Video")</f>
        <v/>
      </c>
      <c r="B65" t="inlineStr">
        <is>
          <t>2:40</t>
        </is>
      </c>
      <c r="C65" t="inlineStr">
        <is>
          <t>Why do you throw that away, Melinda?</t>
        </is>
      </c>
      <c r="D65">
        <f>HYPERLINK("https://www.youtube.com/watch?v=WsvWYVxs8eM&amp;t=160s", "Go to time")</f>
        <v/>
      </c>
    </row>
    <row r="66">
      <c r="A66">
        <f>HYPERLINK("https://www.youtube.com/watch?v=WsvWYVxs8eM", "Video")</f>
        <v/>
      </c>
      <c r="B66" t="inlineStr">
        <is>
          <t>3:12</t>
        </is>
      </c>
      <c r="C66" t="inlineStr">
        <is>
          <t>Hey, madam. How much capellini are you
throwing away?</t>
        </is>
      </c>
      <c r="D66">
        <f>HYPERLINK("https://www.youtube.com/watch?v=WsvWYVxs8eM&amp;t=192s", "Go to time")</f>
        <v/>
      </c>
    </row>
    <row r="67">
      <c r="A67">
        <f>HYPERLINK("https://www.youtube.com/watch?v=JFdxp-8bwUE", "Video")</f>
        <v/>
      </c>
      <c r="B67" t="inlineStr">
        <is>
          <t>1:17</t>
        </is>
      </c>
      <c r="C67" t="inlineStr">
        <is>
          <t>Right. We can throw jokes away that don't
hit enough, and they seem smarter, you know,</t>
        </is>
      </c>
      <c r="D67">
        <f>HYPERLINK("https://www.youtube.com/watch?v=JFdxp-8bwUE&amp;t=77s", "Go to time")</f>
        <v/>
      </c>
    </row>
    <row r="68">
      <c r="A68">
        <f>HYPERLINK("https://www.youtube.com/watch?v=NiQ1qSonHYI", "Video")</f>
        <v/>
      </c>
      <c r="B68" t="inlineStr">
        <is>
          <t>3:33</t>
        </is>
      </c>
      <c r="C68" t="inlineStr">
        <is>
          <t>want to throw it away in the garbage</t>
        </is>
      </c>
      <c r="D68">
        <f>HYPERLINK("https://www.youtube.com/watch?v=NiQ1qSonHYI&amp;t=213s", "Go to time")</f>
        <v/>
      </c>
    </row>
    <row r="69">
      <c r="A69">
        <f>HYPERLINK("https://www.youtube.com/watch?v=buzN5TxiMTI", "Video")</f>
        <v/>
      </c>
      <c r="B69" t="inlineStr">
        <is>
          <t>2:42</t>
        </is>
      </c>
      <c r="C69" t="inlineStr">
        <is>
          <t>Because they were gonna throw him away.</t>
        </is>
      </c>
      <c r="D69">
        <f>HYPERLINK("https://www.youtube.com/watch?v=buzN5TxiMTI&amp;t=162s", "Go to time")</f>
        <v/>
      </c>
    </row>
    <row r="70">
      <c r="A70">
        <f>HYPERLINK("https://www.youtube.com/watch?v=lfPv6f_LUNM", "Video")</f>
        <v/>
      </c>
      <c r="B70" t="inlineStr">
        <is>
          <t>1:19</t>
        </is>
      </c>
      <c r="C70" t="inlineStr">
        <is>
          <t>worse don't throw that away is that uh</t>
        </is>
      </c>
      <c r="D70">
        <f>HYPERLINK("https://www.youtube.com/watch?v=lfPv6f_LUNM&amp;t=79s", "Go to time")</f>
        <v/>
      </c>
    </row>
    <row r="71">
      <c r="A71">
        <f>HYPERLINK("https://www.youtube.com/watch?v=aWAauf1jVik", "Video")</f>
        <v/>
      </c>
      <c r="B71" t="inlineStr">
        <is>
          <t>2:08</t>
        </is>
      </c>
      <c r="C71" t="inlineStr">
        <is>
          <t>have to throw that away let's not scare</t>
        </is>
      </c>
      <c r="D71">
        <f>HYPERLINK("https://www.youtube.com/watch?v=aWAauf1jVik&amp;t=128s", "Go to time")</f>
        <v/>
      </c>
    </row>
    <row r="72">
      <c r="A72">
        <f>HYPERLINK("https://www.youtube.com/watch?v=fPSoLCpY1qA", "Video")</f>
        <v/>
      </c>
      <c r="B72" t="inlineStr">
        <is>
          <t>0:50</t>
        </is>
      </c>
      <c r="C72" t="inlineStr">
        <is>
          <t>wait wait wait you can't throw away</t>
        </is>
      </c>
      <c r="D72">
        <f>HYPERLINK("https://www.youtube.com/watch?v=fPSoLCpY1qA&amp;t=50s", "Go to time")</f>
        <v/>
      </c>
    </row>
    <row r="73">
      <c r="A73">
        <f>HYPERLINK("https://www.youtube.com/watch?v=z_gFwHeqBxc", "Video")</f>
        <v/>
      </c>
      <c r="B73" t="inlineStr">
        <is>
          <t>6:41</t>
        </is>
      </c>
      <c r="C73" t="inlineStr">
        <is>
          <t>let's go i'm gonna throw it away</t>
        </is>
      </c>
      <c r="D73">
        <f>HYPERLINK("https://www.youtube.com/watch?v=z_gFwHeqBxc&amp;t=401s", "Go to time")</f>
        <v/>
      </c>
    </row>
    <row r="74">
      <c r="A74">
        <f>HYPERLINK("https://www.youtube.com/watch?v=ObfBHRBDai8", "Video")</f>
        <v/>
      </c>
      <c r="B74" t="inlineStr">
        <is>
          <t>2:11</t>
        </is>
      </c>
      <c r="C74" t="inlineStr">
        <is>
          <t>One more felony, and they throw away the
keys.</t>
        </is>
      </c>
      <c r="D74">
        <f>HYPERLINK("https://www.youtube.com/watch?v=ObfBHRBDai8&amp;t=131s", "Go to time")</f>
        <v/>
      </c>
    </row>
    <row r="75">
      <c r="A75">
        <f>HYPERLINK("https://www.youtube.com/watch?v=SpEK57umztM", "Video")</f>
        <v/>
      </c>
      <c r="B75" t="inlineStr">
        <is>
          <t>1:57</t>
        </is>
      </c>
      <c r="C75" t="inlineStr">
        <is>
          <t>simply throw the ball away you're ready</t>
        </is>
      </c>
      <c r="D75">
        <f>HYPERLINK("https://www.youtube.com/watch?v=SpEK57umztM&amp;t=117s", "Go to time")</f>
        <v/>
      </c>
    </row>
    <row r="76">
      <c r="A76">
        <f>HYPERLINK("https://www.youtube.com/watch?v=fZsApgHQmEc", "Video")</f>
        <v/>
      </c>
      <c r="B76" t="inlineStr">
        <is>
          <t>2:56</t>
        </is>
      </c>
      <c r="C76" t="inlineStr">
        <is>
          <t>i knew i should have thrown away those</t>
        </is>
      </c>
      <c r="D76">
        <f>HYPERLINK("https://www.youtube.com/watch?v=fZsApgHQmEc&amp;t=176s", "Go to time")</f>
        <v/>
      </c>
    </row>
    <row r="77">
      <c r="A77">
        <f>HYPERLINK("https://www.youtube.com/watch?v=8DeW82rOgUg", "Video")</f>
        <v/>
      </c>
      <c r="B77" t="inlineStr">
        <is>
          <t>1:24</t>
        </is>
      </c>
      <c r="C77" t="inlineStr">
        <is>
          <t>wait a second you're throwing away the</t>
        </is>
      </c>
      <c r="D77">
        <f>HYPERLINK("https://www.youtube.com/watch?v=8DeW82rOgUg&amp;t=84s", "Go to time")</f>
        <v/>
      </c>
    </row>
    <row r="78">
      <c r="A78">
        <f>HYPERLINK("https://www.youtube.com/watch?v=6BMU2nVT6IA", "Video")</f>
        <v/>
      </c>
      <c r="B78" t="inlineStr">
        <is>
          <t>4:22</t>
        </is>
      </c>
      <c r="C78" t="inlineStr">
        <is>
          <t>throw it away what's in the bag Harvey a</t>
        </is>
      </c>
      <c r="D78">
        <f>HYPERLINK("https://www.youtube.com/watch?v=6BMU2nVT6IA&amp;t=262s", "Go to time")</f>
        <v/>
      </c>
    </row>
    <row r="79">
      <c r="A79">
        <f>HYPERLINK("https://www.youtube.com/watch?v=j5iX04lBu50", "Video")</f>
        <v/>
      </c>
      <c r="B79" t="inlineStr">
        <is>
          <t>0:11</t>
        </is>
      </c>
      <c r="C79" t="inlineStr">
        <is>
          <t>thrown away what</t>
        </is>
      </c>
      <c r="D79">
        <f>HYPERLINK("https://www.youtube.com/watch?v=j5iX04lBu50&amp;t=11s", "Go to time")</f>
        <v/>
      </c>
    </row>
    <row r="80">
      <c r="A80">
        <f>HYPERLINK("https://www.youtube.com/watch?v=ZP6eh3WlmqE", "Video")</f>
        <v/>
      </c>
      <c r="B80" t="inlineStr">
        <is>
          <t>0:50</t>
        </is>
      </c>
      <c r="C80" t="inlineStr">
        <is>
          <t>because you're gonna throw it away</t>
        </is>
      </c>
      <c r="D80">
        <f>HYPERLINK("https://www.youtube.com/watch?v=ZP6eh3WlmqE&amp;t=50s", "Go to time")</f>
        <v/>
      </c>
    </row>
    <row r="81">
      <c r="A81">
        <f>HYPERLINK("https://www.youtube.com/watch?v=O1emAj1NA1E", "Video")</f>
        <v/>
      </c>
      <c r="B81" t="inlineStr">
        <is>
          <t>8:51</t>
        </is>
      </c>
      <c r="C81" t="inlineStr">
        <is>
          <t>throwaway conversation we had 12 years</t>
        </is>
      </c>
      <c r="D81">
        <f>HYPERLINK("https://www.youtube.com/watch?v=O1emAj1NA1E&amp;t=531s", "Go to time")</f>
        <v/>
      </c>
    </row>
    <row r="82">
      <c r="A82">
        <f>HYPERLINK("https://www.youtube.com/watch?v=O1emAj1NA1E", "Video")</f>
        <v/>
      </c>
      <c r="B82" t="inlineStr">
        <is>
          <t>8:55</t>
        </is>
      </c>
      <c r="C82" t="inlineStr">
        <is>
          <t>wasn't throw away to him and he's going</t>
        </is>
      </c>
      <c r="D82">
        <f>HYPERLINK("https://www.youtube.com/watch?v=O1emAj1NA1E&amp;t=535s", "Go to time")</f>
        <v/>
      </c>
    </row>
    <row r="83">
      <c r="A83">
        <f>HYPERLINK("https://www.youtube.com/watch?v=sSpZOMdKHQE", "Video")</f>
        <v/>
      </c>
      <c r="B83" t="inlineStr">
        <is>
          <t>2:50</t>
        </is>
      </c>
      <c r="C83" t="inlineStr">
        <is>
          <t>than throw them away</t>
        </is>
      </c>
      <c r="D83">
        <f>HYPERLINK("https://www.youtube.com/watch?v=sSpZOMdKHQE&amp;t=170s", "Go to time")</f>
        <v/>
      </c>
    </row>
    <row r="84">
      <c r="A84">
        <f>HYPERLINK("https://www.youtube.com/watch?v=9JIxhOdY0G0", "Video")</f>
        <v/>
      </c>
      <c r="B84" t="inlineStr">
        <is>
          <t>4:42</t>
        </is>
      </c>
      <c r="C84" t="inlineStr">
        <is>
          <t>throwing a man's life away just because</t>
        </is>
      </c>
      <c r="D84">
        <f>HYPERLINK("https://www.youtube.com/watch?v=9JIxhOdY0G0&amp;t=282s", "Go to time")</f>
        <v/>
      </c>
    </row>
    <row r="85">
      <c r="A85">
        <f>HYPERLINK("https://www.youtube.com/watch?v=kjACYqzzs18", "Video")</f>
        <v/>
      </c>
      <c r="B85" t="inlineStr">
        <is>
          <t>0:16</t>
        </is>
      </c>
      <c r="C85" t="inlineStr">
        <is>
          <t>you you can by throwing it all away that</t>
        </is>
      </c>
      <c r="D85">
        <f>HYPERLINK("https://www.youtube.com/watch?v=kjACYqzzs18&amp;t=16s", "Go to time")</f>
        <v/>
      </c>
    </row>
    <row r="86">
      <c r="A86">
        <f>HYPERLINK("https://www.youtube.com/watch?v=9k6MdnTf1xA", "Video")</f>
        <v/>
      </c>
      <c r="B86" t="inlineStr">
        <is>
          <t>4:10</t>
        </is>
      </c>
      <c r="C86" t="inlineStr">
        <is>
          <t>throwing a man's life away just because</t>
        </is>
      </c>
      <c r="D86">
        <f>HYPERLINK("https://www.youtube.com/watch?v=9k6MdnTf1xA&amp;t=250s", "Go to time")</f>
        <v/>
      </c>
    </row>
    <row r="87">
      <c r="A87">
        <f>HYPERLINK("https://www.youtube.com/watch?v=LtMT868s6UY", "Video")</f>
        <v/>
      </c>
      <c r="B87" t="inlineStr">
        <is>
          <t>17:11</t>
        </is>
      </c>
      <c r="C87" t="inlineStr">
        <is>
          <t>throw this all away after we gave</t>
        </is>
      </c>
      <c r="D87">
        <f>HYPERLINK("https://www.youtube.com/watch?v=LtMT868s6UY&amp;t=1031s", "Go to time")</f>
        <v/>
      </c>
    </row>
    <row r="88">
      <c r="A88">
        <f>HYPERLINK("https://www.youtube.com/watch?v=0lLljPHcdPY", "Video")</f>
        <v/>
      </c>
      <c r="B88" t="inlineStr">
        <is>
          <t>2:06</t>
        </is>
      </c>
      <c r="C88" t="inlineStr">
        <is>
          <t>a connection to throw that away because</t>
        </is>
      </c>
      <c r="D88">
        <f>HYPERLINK("https://www.youtube.com/watch?v=0lLljPHcdPY&amp;t=126s", "Go to time")</f>
        <v/>
      </c>
    </row>
    <row r="89">
      <c r="A89">
        <f>HYPERLINK("https://www.youtube.com/watch?v=nyRRIVjT7VE", "Video")</f>
        <v/>
      </c>
      <c r="B89" t="inlineStr">
        <is>
          <t>4:55</t>
        </is>
      </c>
      <c r="C89" t="inlineStr">
        <is>
          <t>you to throw it away</t>
        </is>
      </c>
      <c r="D89">
        <f>HYPERLINK("https://www.youtube.com/watch?v=nyRRIVjT7VE&amp;t=295s", "Go to time")</f>
        <v/>
      </c>
    </row>
    <row r="90">
      <c r="A90">
        <f>HYPERLINK("https://www.youtube.com/watch?v=tLJpmBuZi3Q", "Video")</f>
        <v/>
      </c>
      <c r="B90" t="inlineStr">
        <is>
          <t>0:51</t>
        </is>
      </c>
      <c r="C90" t="inlineStr">
        <is>
          <t>throwing away the next few years of Our</t>
        </is>
      </c>
      <c r="D90">
        <f>HYPERLINK("https://www.youtube.com/watch?v=tLJpmBuZi3Q&amp;t=51s", "Go to time")</f>
        <v/>
      </c>
    </row>
    <row r="91">
      <c r="A91">
        <f>HYPERLINK("https://www.youtube.com/watch?v=LAd2n-Fw7q4", "Video")</f>
        <v/>
      </c>
      <c r="B91" t="inlineStr">
        <is>
          <t>4:06</t>
        </is>
      </c>
      <c r="C91" t="inlineStr">
        <is>
          <t>thing I didn't throw this away what's</t>
        </is>
      </c>
      <c r="D91">
        <f>HYPERLINK("https://www.youtube.com/watch?v=LAd2n-Fw7q4&amp;t=246s", "Go to time")</f>
        <v/>
      </c>
    </row>
    <row r="92">
      <c r="A92">
        <f>HYPERLINK("https://www.youtube.com/watch?v=2jwVoL-YypU", "Video")</f>
        <v/>
      </c>
      <c r="B92" t="inlineStr">
        <is>
          <t>1:08</t>
        </is>
      </c>
      <c r="C92" t="inlineStr">
        <is>
          <t>throw this all away after we gave</t>
        </is>
      </c>
      <c r="D92">
        <f>HYPERLINK("https://www.youtube.com/watch?v=2jwVoL-YypU&amp;t=68s", "Go to time")</f>
        <v/>
      </c>
    </row>
    <row r="93">
      <c r="A93">
        <f>HYPERLINK("https://www.youtube.com/watch?v=ue_X8DskUN4", "Video")</f>
        <v/>
      </c>
      <c r="B93" t="inlineStr">
        <is>
          <t>0:29</t>
        </is>
      </c>
      <c r="C93" t="inlineStr">
        <is>
          <t>i don't want to throw that away</t>
        </is>
      </c>
      <c r="D93">
        <f>HYPERLINK("https://www.youtube.com/watch?v=ue_X8DskUN4&amp;t=29s", "Go to time")</f>
        <v/>
      </c>
    </row>
    <row r="94">
      <c r="A94">
        <f>HYPERLINK("https://www.youtube.com/watch?v=RSgxPJcrjjk", "Video")</f>
        <v/>
      </c>
      <c r="B94" t="inlineStr">
        <is>
          <t>3:10</t>
        </is>
      </c>
      <c r="C94" t="inlineStr">
        <is>
          <t>throw it away</t>
        </is>
      </c>
      <c r="D94">
        <f>HYPERLINK("https://www.youtube.com/watch?v=RSgxPJcrjjk&amp;t=190s", "Go to time")</f>
        <v/>
      </c>
    </row>
    <row r="95">
      <c r="A95">
        <f>HYPERLINK("https://www.youtube.com/watch?v=NU4lzrsF5do", "Video")</f>
        <v/>
      </c>
      <c r="B95" t="inlineStr">
        <is>
          <t>13:47</t>
        </is>
      </c>
      <c r="C95" t="inlineStr">
        <is>
          <t>throw this all away after we gave</t>
        </is>
      </c>
      <c r="D95">
        <f>HYPERLINK("https://www.youtube.com/watch?v=NU4lzrsF5do&amp;t=827s", "Go to time")</f>
        <v/>
      </c>
    </row>
    <row r="96">
      <c r="A96">
        <f>HYPERLINK("https://www.youtube.com/watch?v=Q9wVoQC1K1U", "Video")</f>
        <v/>
      </c>
      <c r="B96" t="inlineStr">
        <is>
          <t>6:19</t>
        </is>
      </c>
      <c r="C96" t="inlineStr">
        <is>
          <t>throwing away the next few years of Our</t>
        </is>
      </c>
      <c r="D96">
        <f>HYPERLINK("https://www.youtube.com/watch?v=Q9wVoQC1K1U&amp;t=379s", "Go to time")</f>
        <v/>
      </c>
    </row>
    <row r="97">
      <c r="A97">
        <f>HYPERLINK("https://www.youtube.com/watch?v=XDSiEX5jwbs", "Video")</f>
        <v/>
      </c>
      <c r="B97" t="inlineStr">
        <is>
          <t>3:31</t>
        </is>
      </c>
      <c r="C97" t="inlineStr">
        <is>
          <t>NO, BUT I'M THROWING
THIS SHIRT AWAY.</t>
        </is>
      </c>
      <c r="D97">
        <f>HYPERLINK("https://www.youtube.com/watch?v=XDSiEX5jwbs&amp;t=211s", "Go to time")</f>
        <v/>
      </c>
    </row>
    <row r="98">
      <c r="A98">
        <f>HYPERLINK("https://www.youtube.com/watch?v=yqHKiXNh9yU", "Video")</f>
        <v/>
      </c>
      <c r="B98" t="inlineStr">
        <is>
          <t>0:15</t>
        </is>
      </c>
      <c r="C98" t="inlineStr">
        <is>
          <t>thrown them away but I'm allergic to</t>
        </is>
      </c>
      <c r="D98">
        <f>HYPERLINK("https://www.youtube.com/watch?v=yqHKiXNh9yU&amp;t=15s", "Go to time")</f>
        <v/>
      </c>
    </row>
    <row r="99">
      <c r="A99">
        <f>HYPERLINK("https://www.youtube.com/watch?v=AeKizzQpPpY", "Video")</f>
        <v/>
      </c>
      <c r="B99" t="inlineStr">
        <is>
          <t>3:36</t>
        </is>
      </c>
      <c r="C99" t="inlineStr">
        <is>
          <t>i i had to throw most of it away you you</t>
        </is>
      </c>
      <c r="D99">
        <f>HYPERLINK("https://www.youtube.com/watch?v=AeKizzQpPpY&amp;t=216s", "Go to time")</f>
        <v/>
      </c>
    </row>
    <row r="100">
      <c r="A100">
        <f>HYPERLINK("https://www.youtube.com/watch?v=Ap8T0HLcC3Q", "Video")</f>
        <v/>
      </c>
      <c r="B100" t="inlineStr">
        <is>
          <t>0:54</t>
        </is>
      </c>
      <c r="C100" t="inlineStr">
        <is>
          <t>I was. Nothing. Who? I'm not gonna throw away twenty years of.</t>
        </is>
      </c>
      <c r="D100">
        <f>HYPERLINK("https://www.youtube.com/watch?v=Ap8T0HLcC3Q&amp;t=54s", "Go to time")</f>
        <v/>
      </c>
    </row>
    <row r="101">
      <c r="A101">
        <f>HYPERLINK("https://www.youtube.com/watch?v=JUUDzS_cwoU", "Video")</f>
        <v/>
      </c>
      <c r="B101" t="inlineStr">
        <is>
          <t>0:50</t>
        </is>
      </c>
      <c r="C101" t="inlineStr">
        <is>
          <t>I'm not gonna throw away 20 years...Is a salad burning?</t>
        </is>
      </c>
      <c r="D101">
        <f>HYPERLINK("https://www.youtube.com/watch?v=JUUDzS_cwoU&amp;t=50s", "Go to time")</f>
        <v/>
      </c>
    </row>
    <row r="102">
      <c r="A102">
        <f>HYPERLINK("https://www.youtube.com/watch?v=1YqsZy2Y_qE", "Video")</f>
        <v/>
      </c>
      <c r="B102" t="inlineStr">
        <is>
          <t>3:06</t>
        </is>
      </c>
      <c r="C102" t="inlineStr">
        <is>
          <t>I take food that most people
would throw away,</t>
        </is>
      </c>
      <c r="D102">
        <f>HYPERLINK("https://www.youtube.com/watch?v=1YqsZy2Y_qE&amp;t=186s", "Go to time")</f>
        <v/>
      </c>
    </row>
    <row r="103">
      <c r="A103">
        <f>HYPERLINK("https://www.youtube.com/watch?v=k-NTdsojGcI", "Video")</f>
        <v/>
      </c>
      <c r="B103" t="inlineStr">
        <is>
          <t>1:25</t>
        </is>
      </c>
      <c r="C103" t="inlineStr">
        <is>
          <t>Okay, okay. Hey, hey. No, no no, no, 
don't throw those away.</t>
        </is>
      </c>
      <c r="D103">
        <f>HYPERLINK("https://www.youtube.com/watch?v=k-NTdsojGcI&amp;t=85s", "Go to time")</f>
        <v/>
      </c>
    </row>
    <row r="104">
      <c r="A104">
        <f>HYPERLINK("https://www.youtube.com/watch?v=u1GZk3TWNQQ", "Video")</f>
        <v/>
      </c>
      <c r="B104" t="inlineStr">
        <is>
          <t>1:36</t>
        </is>
      </c>
      <c r="C104" t="inlineStr">
        <is>
          <t>You have to... throw
away... that jelly.</t>
        </is>
      </c>
      <c r="D104">
        <f>HYPERLINK("https://www.youtube.com/watch?v=u1GZk3TWNQQ&amp;t=96s", "Go to time")</f>
        <v/>
      </c>
    </row>
    <row r="105">
      <c r="A105">
        <f>HYPERLINK("https://www.youtube.com/watch?v=i_flTl4erbo", "Video")</f>
        <v/>
      </c>
      <c r="B105" t="inlineStr">
        <is>
          <t>0:43</t>
        </is>
      </c>
      <c r="C105" t="inlineStr">
        <is>
          <t>i just want the throwaway change oh</t>
        </is>
      </c>
      <c r="D105">
        <f>HYPERLINK("https://www.youtube.com/watch?v=i_flTl4erbo&amp;t=43s", "Go to time")</f>
        <v/>
      </c>
    </row>
    <row r="106">
      <c r="A106">
        <f>HYPERLINK("https://www.youtube.com/watch?v=xX2pDQZTuH0", "Video")</f>
        <v/>
      </c>
      <c r="B106" t="inlineStr">
        <is>
          <t>0:56</t>
        </is>
      </c>
      <c r="C106" t="inlineStr">
        <is>
          <t>okay throw it away</t>
        </is>
      </c>
      <c r="D106">
        <f>HYPERLINK("https://www.youtube.com/watch?v=xX2pDQZTuH0&amp;t=56s", "Go to time")</f>
        <v/>
      </c>
    </row>
    <row r="107">
      <c r="A107">
        <f>HYPERLINK("https://www.youtube.com/watch?v=H9oxw5IC8jA", "Video")</f>
        <v/>
      </c>
      <c r="B107" t="inlineStr">
        <is>
          <t>3:43</t>
        </is>
      </c>
      <c r="C107" t="inlineStr">
        <is>
          <t>Um, you can go in and just throw the whole
box away.</t>
        </is>
      </c>
      <c r="D107">
        <f>HYPERLINK("https://www.youtube.com/watch?v=H9oxw5IC8jA&amp;t=223s", "Go to time")</f>
        <v/>
      </c>
    </row>
    <row r="108">
      <c r="A108">
        <f>HYPERLINK("https://www.youtube.com/watch?v=boPnh3IcAFo", "Video")</f>
        <v/>
      </c>
      <c r="B108" t="inlineStr">
        <is>
          <t>3:09</t>
        </is>
      </c>
      <c r="C108" t="inlineStr">
        <is>
          <t>Pick up the beaver anal glands and throw them
away.</t>
        </is>
      </c>
      <c r="D108">
        <f>HYPERLINK("https://www.youtube.com/watch?v=boPnh3IcAFo&amp;t=189s", "Go to time")</f>
        <v/>
      </c>
    </row>
    <row r="109">
      <c r="A109">
        <f>HYPERLINK("https://www.youtube.com/watch?v=boPnh3IcAFo", "Video")</f>
        <v/>
      </c>
      <c r="B109" t="inlineStr">
        <is>
          <t>3:16</t>
        </is>
      </c>
      <c r="C109" t="inlineStr">
        <is>
          <t>Get it down. 
- Yeah, just throw It away in your mouth.</t>
        </is>
      </c>
      <c r="D109">
        <f>HYPERLINK("https://www.youtube.com/watch?v=boPnh3IcAFo&amp;t=196s", "Go to time")</f>
        <v/>
      </c>
    </row>
    <row r="110">
      <c r="A110">
        <f>HYPERLINK("https://www.youtube.com/watch?v=zFGBEuvEG3M", "Video")</f>
        <v/>
      </c>
      <c r="B110" t="inlineStr">
        <is>
          <t>0:35</t>
        </is>
      </c>
      <c r="C110" t="inlineStr">
        <is>
          <t>just, uh, maybe
throw it away more.</t>
        </is>
      </c>
      <c r="D110">
        <f>HYPERLINK("https://www.youtube.com/watch?v=zFGBEuvEG3M&amp;t=35s", "Go to time")</f>
        <v/>
      </c>
    </row>
    <row r="111">
      <c r="A111">
        <f>HYPERLINK("https://www.youtube.com/watch?v=FdxDkLGCZxo", "Video")</f>
        <v/>
      </c>
      <c r="B111" t="inlineStr">
        <is>
          <t>2:56</t>
        </is>
      </c>
      <c r="C111" t="inlineStr">
        <is>
          <t>I-I-I had to throw
most of it away.</t>
        </is>
      </c>
      <c r="D111">
        <f>HYPERLINK("https://www.youtube.com/watch?v=FdxDkLGCZxo&amp;t=176s", "Go to time")</f>
        <v/>
      </c>
    </row>
    <row r="112">
      <c r="A112">
        <f>HYPERLINK("https://www.youtube.com/watch?v=y6k_ARcgL9k", "Video")</f>
        <v/>
      </c>
      <c r="B112" t="inlineStr">
        <is>
          <t>0:00</t>
        </is>
      </c>
      <c r="C112" t="inlineStr">
        <is>
          <t>You're playing in the Uptown Throwdown to
Dunk Away Malaria?</t>
        </is>
      </c>
      <c r="D112">
        <f>HYPERLINK("https://www.youtube.com/watch?v=y6k_ARcgL9k&amp;t=0s", "Go to time")</f>
        <v/>
      </c>
    </row>
    <row r="113">
      <c r="A113">
        <f>HYPERLINK("https://www.youtube.com/watch?v=D4ZD96tA7lA", "Video")</f>
        <v/>
      </c>
      <c r="B113" t="inlineStr">
        <is>
          <t>0:18</t>
        </is>
      </c>
      <c r="C113" t="inlineStr">
        <is>
          <t>What did you throw away?</t>
        </is>
      </c>
      <c r="D113">
        <f>HYPERLINK("https://www.youtube.com/watch?v=D4ZD96tA7lA&amp;t=18s", "Go to time")</f>
        <v/>
      </c>
    </row>
    <row r="114">
      <c r="A114">
        <f>HYPERLINK("https://www.youtube.com/watch?v=pVZzgzYZdCA", "Video")</f>
        <v/>
      </c>
      <c r="B114" t="inlineStr">
        <is>
          <t>48:21</t>
        </is>
      </c>
      <c r="C114" t="inlineStr">
        <is>
          <t>thrown them away</t>
        </is>
      </c>
      <c r="D114">
        <f>HYPERLINK("https://www.youtube.com/watch?v=pVZzgzYZdCA&amp;t=2901s", "Go to time")</f>
        <v/>
      </c>
    </row>
    <row r="115">
      <c r="A115">
        <f>HYPERLINK("https://www.youtube.com/watch?v=k7P9v9NB7fU", "Video")</f>
        <v/>
      </c>
      <c r="B115" t="inlineStr">
        <is>
          <t>14:31</t>
        </is>
      </c>
      <c r="C115" t="inlineStr">
        <is>
          <t>And we don't need to throw away
one of the most powerful tools</t>
        </is>
      </c>
      <c r="D115">
        <f>HYPERLINK("https://www.youtube.com/watch?v=k7P9v9NB7fU&amp;t=871s", "Go to time")</f>
        <v/>
      </c>
    </row>
    <row r="116">
      <c r="A116">
        <f>HYPERLINK("https://www.youtube.com/watch?v=4o-S4VIg8Ys", "Video")</f>
        <v/>
      </c>
      <c r="B116" t="inlineStr">
        <is>
          <t>7:56</t>
        </is>
      </c>
      <c r="C116" t="inlineStr">
        <is>
          <t>you tell me don't throw it away you're</t>
        </is>
      </c>
      <c r="D116">
        <f>HYPERLINK("https://www.youtube.com/watch?v=4o-S4VIg8Ys&amp;t=476s", "Go to time")</f>
        <v/>
      </c>
    </row>
    <row r="117">
      <c r="A117">
        <f>HYPERLINK("https://www.youtube.com/watch?v=870tYRNh86o", "Video")</f>
        <v/>
      </c>
      <c r="B117" t="inlineStr">
        <is>
          <t>5:14</t>
        </is>
      </c>
      <c r="C117" t="inlineStr">
        <is>
          <t>you can throw away five days,
seven days of battery production,</t>
        </is>
      </c>
      <c r="D117">
        <f>HYPERLINK("https://www.youtube.com/watch?v=870tYRNh86o&amp;t=314s", "Go to time")</f>
        <v/>
      </c>
    </row>
    <row r="118">
      <c r="A118">
        <f>HYPERLINK("https://www.youtube.com/watch?v=870tYRNh86o", "Video")</f>
        <v/>
      </c>
      <c r="B118" t="inlineStr">
        <is>
          <t>6:16</t>
        </is>
      </c>
      <c r="C118" t="inlineStr">
        <is>
          <t>19 will be thrown away.</t>
        </is>
      </c>
      <c r="D118">
        <f>HYPERLINK("https://www.youtube.com/watch?v=870tYRNh86o&amp;t=376s", "Go to time")</f>
        <v/>
      </c>
    </row>
    <row r="119">
      <c r="A119">
        <f>HYPERLINK("https://www.youtube.com/watch?v=bwcyXcOpWVs", "Video")</f>
        <v/>
      </c>
      <c r="B119" t="inlineStr">
        <is>
          <t>5:32</t>
        </is>
      </c>
      <c r="C119" t="inlineStr">
        <is>
          <t>I never would have heard
that throwaway line about the hot dog.</t>
        </is>
      </c>
      <c r="D119">
        <f>HYPERLINK("https://www.youtube.com/watch?v=bwcyXcOpWVs&amp;t=332s", "Go to time")</f>
        <v/>
      </c>
    </row>
    <row r="120">
      <c r="A120">
        <f>HYPERLINK("https://www.youtube.com/watch?v=xnPaaxytfGs", "Video")</f>
        <v/>
      </c>
      <c r="B120" t="inlineStr">
        <is>
          <t>2:42</t>
        </is>
      </c>
      <c r="C120" t="inlineStr">
        <is>
          <t>When you throw it away,
it ends up in landfill,</t>
        </is>
      </c>
      <c r="D120">
        <f>HYPERLINK("https://www.youtube.com/watch?v=xnPaaxytfGs&amp;t=162s", "Go to time")</f>
        <v/>
      </c>
    </row>
    <row r="121">
      <c r="A121">
        <f>HYPERLINK("https://www.youtube.com/watch?v=ktsuKyzihjU", "Video")</f>
        <v/>
      </c>
      <c r="B121" t="inlineStr">
        <is>
          <t>8:47</t>
        </is>
      </c>
      <c r="C121" t="inlineStr">
        <is>
          <t>Either I can throw the report away,</t>
        </is>
      </c>
      <c r="D121">
        <f>HYPERLINK("https://www.youtube.com/watch?v=ktsuKyzihjU&amp;t=527s", "Go to time")</f>
        <v/>
      </c>
    </row>
    <row r="122">
      <c r="A122">
        <f>HYPERLINK("https://www.youtube.com/watch?v=4fOWQfzWHbc", "Video")</f>
        <v/>
      </c>
      <c r="B122" t="inlineStr">
        <is>
          <t>3:11</t>
        </is>
      </c>
      <c r="C122" t="inlineStr">
        <is>
          <t>there's a lot of good copper
that was thrown away in error and wasted.</t>
        </is>
      </c>
      <c r="D122">
        <f>HYPERLINK("https://www.youtube.com/watch?v=4fOWQfzWHbc&amp;t=191s", "Go to time")</f>
        <v/>
      </c>
    </row>
    <row r="123">
      <c r="A123">
        <f>HYPERLINK("https://www.youtube.com/watch?v=kADwVHIP8zs", "Video")</f>
        <v/>
      </c>
      <c r="B123" t="inlineStr">
        <is>
          <t>4:48</t>
        </is>
      </c>
      <c r="C123" t="inlineStr">
        <is>
          <t>They got eggs that one
of the hatcheries was going to throw away,</t>
        </is>
      </c>
      <c r="D123">
        <f>HYPERLINK("https://www.youtube.com/watch?v=kADwVHIP8zs&amp;t=288s", "Go to time")</f>
        <v/>
      </c>
    </row>
    <row r="124">
      <c r="A124">
        <f>HYPERLINK("https://www.youtube.com/watch?v=a_yYWpiC3t0", "Video")</f>
        <v/>
      </c>
      <c r="B124" t="inlineStr">
        <is>
          <t>15:52</t>
        </is>
      </c>
      <c r="C124" t="inlineStr">
        <is>
          <t>But if he can't, he'll throw it away.</t>
        </is>
      </c>
      <c r="D124">
        <f>HYPERLINK("https://www.youtube.com/watch?v=a_yYWpiC3t0&amp;t=952s", "Go to time")</f>
        <v/>
      </c>
    </row>
    <row r="125">
      <c r="A125">
        <f>HYPERLINK("https://www.youtube.com/watch?v=6iqXH9RPK1w", "Video")</f>
        <v/>
      </c>
      <c r="B125" t="inlineStr">
        <is>
          <t>3:03</t>
        </is>
      </c>
      <c r="C125" t="inlineStr">
        <is>
          <t>and the fees to throw it away
are even cheaper.</t>
        </is>
      </c>
      <c r="D125">
        <f>HYPERLINK("https://www.youtube.com/watch?v=6iqXH9RPK1w&amp;t=183s", "Go to time")</f>
        <v/>
      </c>
    </row>
    <row r="126">
      <c r="A126">
        <f>HYPERLINK("https://www.youtube.com/watch?v=6iqXH9RPK1w", "Video")</f>
        <v/>
      </c>
      <c r="B126" t="inlineStr">
        <is>
          <t>7:29</t>
        </is>
      </c>
      <c r="C126" t="inlineStr">
        <is>
          <t>But when you are throwing
hundreds of billions of food away,</t>
        </is>
      </c>
      <c r="D126">
        <f>HYPERLINK("https://www.youtube.com/watch?v=6iqXH9RPK1w&amp;t=449s", "Go to time")</f>
        <v/>
      </c>
    </row>
    <row r="127">
      <c r="A127">
        <f>HYPERLINK("https://www.youtube.com/watch?v=NWQ8y3TksrQ", "Video")</f>
        <v/>
      </c>
      <c r="B127" t="inlineStr">
        <is>
          <t>3:20</t>
        </is>
      </c>
      <c r="C127" t="inlineStr">
        <is>
          <t>I think we can agree that fixing more
and throwing away less just makes sense.</t>
        </is>
      </c>
      <c r="D127">
        <f>HYPERLINK("https://www.youtube.com/watch?v=NWQ8y3TksrQ&amp;t=200s", "Go to time")</f>
        <v/>
      </c>
    </row>
    <row r="128">
      <c r="A128">
        <f>HYPERLINK("https://www.youtube.com/watch?v=NWQ8y3TksrQ", "Video")</f>
        <v/>
      </c>
      <c r="B128" t="inlineStr">
        <is>
          <t>7:53</t>
        </is>
      </c>
      <c r="C128" t="inlineStr">
        <is>
          <t>this trend towards a throwaway economy
is reversing all over the world.</t>
        </is>
      </c>
      <c r="D128">
        <f>HYPERLINK("https://www.youtube.com/watch?v=NWQ8y3TksrQ&amp;t=473s", "Go to time")</f>
        <v/>
      </c>
    </row>
    <row r="129">
      <c r="A129">
        <f>HYPERLINK("https://www.youtube.com/watch?v=NWQ8y3TksrQ", "Video")</f>
        <v/>
      </c>
      <c r="B129" t="inlineStr">
        <is>
          <t>9:47</t>
        </is>
      </c>
      <c r="C129" t="inlineStr">
        <is>
          <t>So I'm very encouraged by the fact
that our throwaway economy,</t>
        </is>
      </c>
      <c r="D129">
        <f>HYPERLINK("https://www.youtube.com/watch?v=NWQ8y3TksrQ&amp;t=587s", "Go to time")</f>
        <v/>
      </c>
    </row>
    <row r="130">
      <c r="A130">
        <f>HYPERLINK("https://www.youtube.com/watch?v=YRvf00NooN8", "Video")</f>
        <v/>
      </c>
      <c r="B130" t="inlineStr">
        <is>
          <t>39:35</t>
        </is>
      </c>
      <c r="C130" t="inlineStr">
        <is>
          <t>You know, a small airplane
that was thrown away.</t>
        </is>
      </c>
      <c r="D130">
        <f>HYPERLINK("https://www.youtube.com/watch?v=YRvf00NooN8&amp;t=2375s", "Go to time")</f>
        <v/>
      </c>
    </row>
    <row r="131">
      <c r="A131">
        <f>HYPERLINK("https://www.youtube.com/watch?v=YRvf00NooN8", "Video")</f>
        <v/>
      </c>
      <c r="B131" t="inlineStr">
        <is>
          <t>40:43</t>
        </is>
      </c>
      <c r="C131" t="inlineStr">
        <is>
          <t>nothing thrown away.</t>
        </is>
      </c>
      <c r="D131">
        <f>HYPERLINK("https://www.youtube.com/watch?v=YRvf00NooN8&amp;t=2443s", "Go to time")</f>
        <v/>
      </c>
    </row>
    <row r="132">
      <c r="A132">
        <f>HYPERLINK("https://www.youtube.com/watch?v=dKob6b8QzkU", "Video")</f>
        <v/>
      </c>
      <c r="B132" t="inlineStr">
        <is>
          <t>5:26</t>
        </is>
      </c>
      <c r="C132" t="inlineStr">
        <is>
          <t>throwing away your cucumber
because someone else got a grape</t>
        </is>
      </c>
      <c r="D132">
        <f>HYPERLINK("https://www.youtube.com/watch?v=dKob6b8QzkU&amp;t=326s", "Go to time")</f>
        <v/>
      </c>
    </row>
    <row r="133">
      <c r="A133">
        <f>HYPERLINK("https://www.youtube.com/watch?v=dKob6b8QzkU", "Video")</f>
        <v/>
      </c>
      <c r="B133" t="inlineStr">
        <is>
          <t>5:45</t>
        </is>
      </c>
      <c r="C133" t="inlineStr">
        <is>
          <t>makes no more sense
than throwing away that cucumber.</t>
        </is>
      </c>
      <c r="D133">
        <f>HYPERLINK("https://www.youtube.com/watch?v=dKob6b8QzkU&amp;t=345s", "Go to time")</f>
        <v/>
      </c>
    </row>
    <row r="134">
      <c r="A134">
        <f>HYPERLINK("https://www.youtube.com/watch?v=MMaWtHnyP04", "Video")</f>
        <v/>
      </c>
      <c r="B134" t="inlineStr">
        <is>
          <t>8:06</t>
        </is>
      </c>
      <c r="C134" t="inlineStr">
        <is>
          <t>Seeing these perfectly usable
materials thrown away</t>
        </is>
      </c>
      <c r="D134">
        <f>HYPERLINK("https://www.youtube.com/watch?v=MMaWtHnyP04&amp;t=486s", "Go to time")</f>
        <v/>
      </c>
    </row>
    <row r="135">
      <c r="A135">
        <f>HYPERLINK("https://www.youtube.com/watch?v=rsL4vztsChc", "Video")</f>
        <v/>
      </c>
      <c r="B135" t="inlineStr">
        <is>
          <t>1:16</t>
        </is>
      </c>
      <c r="C135" t="inlineStr">
        <is>
          <t>transport all we eat and throw away is a</t>
        </is>
      </c>
      <c r="D135">
        <f>HYPERLINK("https://www.youtube.com/watch?v=rsL4vztsChc&amp;t=76s", "Go to time")</f>
        <v/>
      </c>
    </row>
    <row r="136">
      <c r="A136">
        <f>HYPERLINK("https://www.youtube.com/watch?v=Tob_DDLXImM", "Video")</f>
        <v/>
      </c>
      <c r="B136" t="inlineStr">
        <is>
          <t>4:32</t>
        </is>
      </c>
      <c r="C136" t="inlineStr">
        <is>
          <t>almost become like a throwaway phrase</t>
        </is>
      </c>
      <c r="D136">
        <f>HYPERLINK("https://www.youtube.com/watch?v=Tob_DDLXImM&amp;t=272s", "Go to time")</f>
        <v/>
      </c>
    </row>
    <row r="137">
      <c r="A137">
        <f>HYPERLINK("https://www.youtube.com/watch?v=w19lJjCASJg", "Video")</f>
        <v/>
      </c>
      <c r="B137" t="inlineStr">
        <is>
          <t>13:08</t>
        </is>
      </c>
      <c r="C137" t="inlineStr">
        <is>
          <t>We are throwing it away,</t>
        </is>
      </c>
      <c r="D137">
        <f>HYPERLINK("https://www.youtube.com/watch?v=w19lJjCASJg&amp;t=788s", "Go to time")</f>
        <v/>
      </c>
    </row>
    <row r="138">
      <c r="A138">
        <f>HYPERLINK("https://www.youtube.com/watch?v=icQS5_mOx7U", "Video")</f>
        <v/>
      </c>
      <c r="B138" t="inlineStr">
        <is>
          <t>5:22</t>
        </is>
      </c>
      <c r="C138" t="inlineStr">
        <is>
          <t>An industry saying no
to throwaway culture.</t>
        </is>
      </c>
      <c r="D138">
        <f>HYPERLINK("https://www.youtube.com/watch?v=icQS5_mOx7U&amp;t=322s", "Go to time")</f>
        <v/>
      </c>
    </row>
    <row r="139">
      <c r="A139">
        <f>HYPERLINK("https://www.youtube.com/watch?v=icQS5_mOx7U", "Video")</f>
        <v/>
      </c>
      <c r="B139" t="inlineStr">
        <is>
          <t>8:52</t>
        </is>
      </c>
      <c r="C139" t="inlineStr">
        <is>
          <t>over three million pieces of furniture
are thrown away each year.</t>
        </is>
      </c>
      <c r="D139">
        <f>HYPERLINK("https://www.youtube.com/watch?v=icQS5_mOx7U&amp;t=532s", "Go to time")</f>
        <v/>
      </c>
    </row>
    <row r="140">
      <c r="A140">
        <f>HYPERLINK("https://www.youtube.com/watch?v=Li7PsYiwxVc", "Video")</f>
        <v/>
      </c>
      <c r="B140" t="inlineStr">
        <is>
          <t>1:22</t>
        </is>
      </c>
      <c r="C140" t="inlineStr">
        <is>
          <t>and then throw it away?</t>
        </is>
      </c>
      <c r="D140">
        <f>HYPERLINK("https://www.youtube.com/watch?v=Li7PsYiwxVc&amp;t=82s", "Go to time")</f>
        <v/>
      </c>
    </row>
    <row r="141">
      <c r="A141">
        <f>HYPERLINK("https://www.youtube.com/watch?v=O4F40SsEFyY", "Video")</f>
        <v/>
      </c>
      <c r="B141" t="inlineStr">
        <is>
          <t>1:15</t>
        </is>
      </c>
      <c r="C141" t="inlineStr">
        <is>
          <t>"Where does your trash go
when you throw it away?"</t>
        </is>
      </c>
      <c r="D141">
        <f>HYPERLINK("https://www.youtube.com/watch?v=O4F40SsEFyY&amp;t=75s", "Go to time")</f>
        <v/>
      </c>
    </row>
    <row r="142">
      <c r="A142">
        <f>HYPERLINK("https://www.youtube.com/watch?v=O4F40SsEFyY", "Video")</f>
        <v/>
      </c>
      <c r="B142" t="inlineStr">
        <is>
          <t>5:38</t>
        </is>
      </c>
      <c r="C142" t="inlineStr">
        <is>
          <t>thrown away.</t>
        </is>
      </c>
      <c r="D142">
        <f>HYPERLINK("https://www.youtube.com/watch?v=O4F40SsEFyY&amp;t=338s", "Go to time")</f>
        <v/>
      </c>
    </row>
    <row r="143">
      <c r="A143">
        <f>HYPERLINK("https://www.youtube.com/watch?v=O4F40SsEFyY", "Video")</f>
        <v/>
      </c>
      <c r="B143" t="inlineStr">
        <is>
          <t>6:27</t>
        </is>
      </c>
      <c r="C143" t="inlineStr">
        <is>
          <t>and then just thrown away.</t>
        </is>
      </c>
      <c r="D143">
        <f>HYPERLINK("https://www.youtube.com/watch?v=O4F40SsEFyY&amp;t=387s", "Go to time")</f>
        <v/>
      </c>
    </row>
    <row r="144">
      <c r="A144">
        <f>HYPERLINK("https://www.youtube.com/watch?v=6Gw5dK48MtI", "Video")</f>
        <v/>
      </c>
      <c r="B144" t="inlineStr">
        <is>
          <t>1:28</t>
        </is>
      </c>
      <c r="C144" t="inlineStr">
        <is>
          <t>So people would take them off
and throw them away.</t>
        </is>
      </c>
      <c r="D144">
        <f>HYPERLINK("https://www.youtube.com/watch?v=6Gw5dK48MtI&amp;t=88s", "Go to time")</f>
        <v/>
      </c>
    </row>
    <row r="145">
      <c r="A145">
        <f>HYPERLINK("https://www.youtube.com/watch?v=VasJyDmMafA", "Video")</f>
        <v/>
      </c>
      <c r="B145" t="inlineStr">
        <is>
          <t>4:51</t>
        </is>
      </c>
      <c r="C145" t="inlineStr">
        <is>
          <t>and people who have too much
and simply throw it away.</t>
        </is>
      </c>
      <c r="D145">
        <f>HYPERLINK("https://www.youtube.com/watch?v=VasJyDmMafA&amp;t=291s", "Go to time")</f>
        <v/>
      </c>
    </row>
    <row r="146">
      <c r="A146">
        <f>HYPERLINK("https://www.youtube.com/watch?v=VasJyDmMafA", "Video")</f>
        <v/>
      </c>
      <c r="B146" t="inlineStr">
        <is>
          <t>7:44</t>
        </is>
      </c>
      <c r="C146" t="inlineStr">
        <is>
          <t>to ban supermarkets
from throwing away unused food.</t>
        </is>
      </c>
      <c r="D146">
        <f>HYPERLINK("https://www.youtube.com/watch?v=VasJyDmMafA&amp;t=464s", "Go to time")</f>
        <v/>
      </c>
    </row>
    <row r="147">
      <c r="A147">
        <f>HYPERLINK("https://www.youtube.com/watch?v=6DRMrFMNXCc", "Video")</f>
        <v/>
      </c>
      <c r="B147" t="inlineStr">
        <is>
          <t>1:20</t>
        </is>
      </c>
      <c r="C147" t="inlineStr">
        <is>
          <t>gets thrown away,</t>
        </is>
      </c>
      <c r="D147">
        <f>HYPERLINK("https://www.youtube.com/watch?v=6DRMrFMNXCc&amp;t=80s", "Go to time")</f>
        <v/>
      </c>
    </row>
    <row r="148">
      <c r="A148">
        <f>HYPERLINK("https://www.youtube.com/watch?v=6DRMrFMNXCc", "Video")</f>
        <v/>
      </c>
      <c r="B148" t="inlineStr">
        <is>
          <t>1:57</t>
        </is>
      </c>
      <c r="C148" t="inlineStr">
        <is>
          <t>And when a third of that food
gets thrown away,</t>
        </is>
      </c>
      <c r="D148">
        <f>HYPERLINK("https://www.youtube.com/watch?v=6DRMrFMNXCc&amp;t=117s", "Go to time")</f>
        <v/>
      </c>
    </row>
    <row r="149">
      <c r="A149">
        <f>HYPERLINK("https://www.youtube.com/watch?v=6DRMrFMNXCc", "Video")</f>
        <v/>
      </c>
      <c r="B149" t="inlineStr">
        <is>
          <t>4:20</t>
        </is>
      </c>
      <c r="C149" t="inlineStr">
        <is>
          <t>so they can give away rather
than throw away their spare food.</t>
        </is>
      </c>
      <c r="D149">
        <f>HYPERLINK("https://www.youtube.com/watch?v=6DRMrFMNXCc&amp;t=260s", "Go to time")</f>
        <v/>
      </c>
    </row>
    <row r="150">
      <c r="A150">
        <f>HYPERLINK("https://www.youtube.com/watch?v=6DRMrFMNXCc", "Video")</f>
        <v/>
      </c>
      <c r="B150" t="inlineStr">
        <is>
          <t>6:07</t>
        </is>
      </c>
      <c r="C150" t="inlineStr">
        <is>
          <t>So that perfectly good food
is given away, not thrown away.</t>
        </is>
      </c>
      <c r="D150">
        <f>HYPERLINK("https://www.youtube.com/watch?v=6DRMrFMNXCc&amp;t=367s", "Go to time")</f>
        <v/>
      </c>
    </row>
    <row r="151">
      <c r="A151">
        <f>HYPERLINK("https://www.youtube.com/watch?v=bUqur6hZvKg", "Video")</f>
        <v/>
      </c>
      <c r="B151" t="inlineStr">
        <is>
          <t>4:08</t>
        </is>
      </c>
      <c r="C151" t="inlineStr">
        <is>
          <t>throw away what's left.</t>
        </is>
      </c>
      <c r="D151">
        <f>HYPERLINK("https://www.youtube.com/watch?v=bUqur6hZvKg&amp;t=248s", "Go to time")</f>
        <v/>
      </c>
    </row>
    <row r="152">
      <c r="A152">
        <f>HYPERLINK("https://www.youtube.com/watch?v=1LX6rCIZaIU", "Video")</f>
        <v/>
      </c>
      <c r="B152" t="inlineStr">
        <is>
          <t>9:56</t>
        </is>
      </c>
      <c r="C152" t="inlineStr">
        <is>
          <t>Other people might just
have thrown it away,</t>
        </is>
      </c>
      <c r="D152">
        <f>HYPERLINK("https://www.youtube.com/watch?v=1LX6rCIZaIU&amp;t=596s", "Go to time")</f>
        <v/>
      </c>
    </row>
    <row r="153">
      <c r="A153">
        <f>HYPERLINK("https://www.youtube.com/watch?v=EpipswT-LuE", "Video")</f>
        <v/>
      </c>
      <c r="B153" t="inlineStr">
        <is>
          <t>2:39</t>
        </is>
      </c>
      <c r="C153" t="inlineStr">
        <is>
          <t>most of the data from this fleet
is thrown away or inaccessible,</t>
        </is>
      </c>
      <c r="D153">
        <f>HYPERLINK("https://www.youtube.com/watch?v=EpipswT-LuE&amp;t=159s", "Go to time")</f>
        <v/>
      </c>
    </row>
    <row r="154">
      <c r="A154">
        <f>HYPERLINK("https://www.youtube.com/watch?v=4WQvufCGrGA", "Video")</f>
        <v/>
      </c>
      <c r="B154" t="inlineStr">
        <is>
          <t>0:10</t>
        </is>
      </c>
      <c r="C154" t="inlineStr">
        <is>
          <t>to recycle them yes throw them away in</t>
        </is>
      </c>
      <c r="D154">
        <f>HYPERLINK("https://www.youtube.com/watch?v=4WQvufCGrGA&amp;t=10s", "Go to time")</f>
        <v/>
      </c>
    </row>
    <row r="155">
      <c r="A155">
        <f>HYPERLINK("https://www.youtube.com/watch?v=n--loWPgV0c", "Video")</f>
        <v/>
      </c>
      <c r="B155" t="inlineStr">
        <is>
          <t>3:58</t>
        </is>
      </c>
      <c r="C155" t="inlineStr">
        <is>
          <t>throw my gift away too what you paid</t>
        </is>
      </c>
      <c r="D155">
        <f>HYPERLINK("https://www.youtube.com/watch?v=n--loWPgV0c&amp;t=238s", "Go to time")</f>
        <v/>
      </c>
    </row>
    <row r="156">
      <c r="A156">
        <f>HYPERLINK("https://www.youtube.com/watch?v=1tfI4ug17FI", "Video")</f>
        <v/>
      </c>
      <c r="B156" t="inlineStr">
        <is>
          <t>12:14</t>
        </is>
      </c>
      <c r="C156" t="inlineStr">
        <is>
          <t>going to let Kelly throw her life away</t>
        </is>
      </c>
      <c r="D156">
        <f>HYPERLINK("https://www.youtube.com/watch?v=1tfI4ug17FI&amp;t=734s", "Go to time")</f>
        <v/>
      </c>
    </row>
    <row r="157">
      <c r="A157">
        <f>HYPERLINK("https://www.youtube.com/watch?v=nhkNYjljbMs", "Video")</f>
        <v/>
      </c>
      <c r="B157" t="inlineStr">
        <is>
          <t>2:01</t>
        </is>
      </c>
      <c r="C157" t="inlineStr">
        <is>
          <t>throw away those pills you are cured</t>
        </is>
      </c>
      <c r="D157">
        <f>HYPERLINK("https://www.youtube.com/watch?v=nhkNYjljbMs&amp;t=121s", "Go to time")</f>
        <v/>
      </c>
    </row>
    <row r="158">
      <c r="A158">
        <f>HYPERLINK("https://www.youtube.com/watch?v=abWhkYxJi0w", "Video")</f>
        <v/>
      </c>
      <c r="B158" t="inlineStr">
        <is>
          <t>5:05</t>
        </is>
      </c>
      <c r="C158" t="inlineStr">
        <is>
          <t>throwing you away you keep flying back</t>
        </is>
      </c>
      <c r="D158">
        <f>HYPERLINK("https://www.youtube.com/watch?v=abWhkYxJi0w&amp;t=305s", "Go to time")</f>
        <v/>
      </c>
    </row>
    <row r="159">
      <c r="A159">
        <f>HYPERLINK("https://www.youtube.com/watch?v=tLFWwzyDGM8", "Video")</f>
        <v/>
      </c>
      <c r="B159" t="inlineStr">
        <is>
          <t>4:51</t>
        </is>
      </c>
      <c r="C159" t="inlineStr">
        <is>
          <t>so you're just going to throw away</t>
        </is>
      </c>
      <c r="D159">
        <f>HYPERLINK("https://www.youtube.com/watch?v=tLFWwzyDGM8&amp;t=291s", "Go to time")</f>
        <v/>
      </c>
    </row>
    <row r="160">
      <c r="A160">
        <f>HYPERLINK("https://www.youtube.com/watch?v=D5pddiMKbzE", "Video")</f>
        <v/>
      </c>
      <c r="B160" t="inlineStr">
        <is>
          <t>11:30</t>
        </is>
      </c>
      <c r="C160" t="inlineStr">
        <is>
          <t>throwing you away you keep flying back</t>
        </is>
      </c>
      <c r="D160">
        <f>HYPERLINK("https://www.youtube.com/watch?v=D5pddiMKbzE&amp;t=690s",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2025-05-20T03:25:28Z</dcterms:created>
  <dcterms:modified xsi:type="dcterms:W3CDTF">2025-05-20T03:25:28Z</dcterms:modified>
</cp:coreProperties>
</file>