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HYPERLINK("https://www.youtube.com/watch?v=vMCBC2LkPpE", "Video")</f>
        <v/>
      </c>
      <c r="B2" t="inlineStr">
        <is>
          <t>3:56</t>
        </is>
      </c>
      <c r="C2" t="inlineStr">
        <is>
          <t>And yet they're not recognised
and they are the underdogs.</t>
        </is>
      </c>
      <c r="D2">
        <f>HYPERLINK("https://www.youtube.com/watch?v=vMCBC2LkPpE&amp;t=236s", "Go to time")</f>
        <v/>
      </c>
    </row>
    <row r="3">
      <c r="A3">
        <f>HYPERLINK("https://www.youtube.com/watch?v=inx2dMobzYs", "Video")</f>
        <v/>
      </c>
      <c r="B3" t="inlineStr">
        <is>
          <t>0:52</t>
        </is>
      </c>
      <c r="C3" t="inlineStr">
        <is>
          <t>They protect the underdog,
they break up fights,</t>
        </is>
      </c>
      <c r="D3">
        <f>HYPERLINK("https://www.youtube.com/watch?v=inx2dMobzYs&amp;t=52s", "Go to time")</f>
        <v/>
      </c>
    </row>
    <row r="4">
      <c r="A4">
        <f>HYPERLINK("https://www.youtube.com/watch?v=inx2dMobzYs", "Video")</f>
        <v/>
      </c>
      <c r="B4" t="inlineStr">
        <is>
          <t>6:18</t>
        </is>
      </c>
      <c r="C4" t="inlineStr">
        <is>
          <t>that you protect the underdog</t>
        </is>
      </c>
      <c r="D4">
        <f>HYPERLINK("https://www.youtube.com/watch?v=inx2dMobzYs&amp;t=378s", "Go to time")</f>
        <v/>
      </c>
    </row>
    <row r="5">
      <c r="A5">
        <f>HYPERLINK("https://www.youtube.com/watch?v=fpJrmI_yc4A", "Video")</f>
        <v/>
      </c>
      <c r="B5" t="inlineStr">
        <is>
          <t>1:32</t>
        </is>
      </c>
      <c r="C5" t="inlineStr">
        <is>
          <t>We champion the underdog.</t>
        </is>
      </c>
      <c r="D5">
        <f>HYPERLINK("https://www.youtube.com/watch?v=fpJrmI_yc4A&amp;t=92s", "Go to time")</f>
        <v/>
      </c>
    </row>
    <row r="6">
      <c r="A6">
        <f>HYPERLINK("https://www.youtube.com/watch?v=fpJrmI_yc4A", "Video")</f>
        <v/>
      </c>
      <c r="B6" t="inlineStr">
        <is>
          <t>1:34</t>
        </is>
      </c>
      <c r="C6" t="inlineStr">
        <is>
          <t>We champion the underdog to the point where
it's not an underdog anymore and it annoys</t>
        </is>
      </c>
      <c r="D6">
        <f>HYPERLINK("https://www.youtube.com/watch?v=fpJrmI_yc4A&amp;t=94s", "Go to time")</f>
        <v/>
      </c>
    </row>
    <row r="7">
      <c r="A7">
        <f>HYPERLINK("https://www.youtube.com/watch?v=fpJrmI_yc4A", "Video")</f>
        <v/>
      </c>
      <c r="B7" t="inlineStr">
        <is>
          <t>2:25</t>
        </is>
      </c>
      <c r="C7" t="inlineStr">
        <is>
          <t>I do like the underdog.</t>
        </is>
      </c>
      <c r="D7">
        <f>HYPERLINK("https://www.youtube.com/watch?v=fpJrmI_yc4A&amp;t=145s", "Go to time")</f>
        <v/>
      </c>
    </row>
    <row r="8">
      <c r="A8">
        <f>HYPERLINK("https://www.youtube.com/watch?v=4eIDBV4Mpek", "Video")</f>
        <v/>
      </c>
      <c r="B8" t="inlineStr">
        <is>
          <t>1:49</t>
        </is>
      </c>
      <c r="C8" t="inlineStr">
        <is>
          <t>The Under Armour thing
is about the underdog.</t>
        </is>
      </c>
      <c r="D8">
        <f>HYPERLINK("https://www.youtube.com/watch?v=4eIDBV4Mpek&amp;t=109s", "Go to time")</f>
        <v/>
      </c>
    </row>
    <row r="9">
      <c r="A9">
        <f>HYPERLINK("https://www.youtube.com/watch?v=AHmRQ2Zuqr4", "Video")</f>
        <v/>
      </c>
      <c r="B9" t="inlineStr">
        <is>
          <t>1:35</t>
        </is>
      </c>
      <c r="C9" t="inlineStr">
        <is>
          <t>we may be a black tag gang of underdogs</t>
        </is>
      </c>
      <c r="D9">
        <f>HYPERLINK("https://www.youtube.com/watch?v=AHmRQ2Zuqr4&amp;t=95s", "Go to time")</f>
        <v/>
      </c>
    </row>
    <row r="10">
      <c r="A10">
        <f>HYPERLINK("https://www.youtube.com/watch?v=_6Nf6Ijgals", "Video")</f>
        <v/>
      </c>
      <c r="B10" t="inlineStr">
        <is>
          <t>2:20</t>
        </is>
      </c>
      <c r="C10" t="inlineStr">
        <is>
          <t>It's a case about an underdog
in an industry landscape</t>
        </is>
      </c>
      <c r="D10">
        <f>HYPERLINK("https://www.youtube.com/watch?v=_6Nf6Ijgals&amp;t=140s", "Go to time")</f>
        <v/>
      </c>
    </row>
    <row r="11">
      <c r="A11">
        <f>HYPERLINK("https://www.youtube.com/watch?v=_6Nf6Ijgals", "Video")</f>
        <v/>
      </c>
      <c r="B11" t="inlineStr">
        <is>
          <t>3:20</t>
        </is>
      </c>
      <c r="C11" t="inlineStr">
        <is>
          <t>to as strategies for underdogs.</t>
        </is>
      </c>
      <c r="D11">
        <f>HYPERLINK("https://www.youtube.com/watch?v=_6Nf6Ijgals&amp;t=200s", "Go to time")</f>
        <v/>
      </c>
    </row>
    <row r="12">
      <c r="A12">
        <f>HYPERLINK("https://www.youtube.com/watch?v=_6Nf6Ijgals", "Video")</f>
        <v/>
      </c>
      <c r="B12" t="inlineStr">
        <is>
          <t>18:04</t>
        </is>
      </c>
      <c r="C12" t="inlineStr">
        <is>
          <t>these sort of underdog firms.</t>
        </is>
      </c>
      <c r="D12">
        <f>HYPERLINK("https://www.youtube.com/watch?v=_6Nf6Ijgals&amp;t=1084s", "Go to time")</f>
        <v/>
      </c>
    </row>
    <row r="13">
      <c r="A13">
        <f>HYPERLINK("https://www.youtube.com/watch?v=_6Nf6Ijgals", "Video")</f>
        <v/>
      </c>
      <c r="B13" t="inlineStr">
        <is>
          <t>20:01</t>
        </is>
      </c>
      <c r="C13" t="inlineStr">
        <is>
          <t>Is it easier now for an underdog
to penetrate the big players</t>
        </is>
      </c>
      <c r="D13">
        <f>HYPERLINK("https://www.youtube.com/watch?v=_6Nf6Ijgals&amp;t=1201s", "Go to time")</f>
        <v/>
      </c>
    </row>
    <row r="14">
      <c r="A14">
        <f>HYPERLINK("https://www.youtube.com/watch?v=_6Nf6Ijgals", "Video")</f>
        <v/>
      </c>
      <c r="B14" t="inlineStr">
        <is>
          <t>22:30</t>
        </is>
      </c>
      <c r="C14" t="inlineStr">
        <is>
          <t>is called "Strategies
for Underdogs,"</t>
        </is>
      </c>
      <c r="D14">
        <f>HYPERLINK("https://www.youtube.com/watch?v=_6Nf6Ijgals&amp;t=1350s", "Go to time")</f>
        <v/>
      </c>
    </row>
    <row r="15">
      <c r="A15">
        <f>HYPERLINK("https://www.youtube.com/watch?v=yodWQG8jL3E", "Video")</f>
        <v/>
      </c>
      <c r="B15" t="inlineStr">
        <is>
          <t>3:20</t>
        </is>
      </c>
      <c r="C15" t="inlineStr">
        <is>
          <t>We are the underdogs.</t>
        </is>
      </c>
      <c r="D15">
        <f>HYPERLINK("https://www.youtube.com/watch?v=yodWQG8jL3E&amp;t=200s", "Go to time")</f>
        <v/>
      </c>
    </row>
    <row r="16">
      <c r="A16">
        <f>HYPERLINK("https://www.youtube.com/watch?v=xpdiwHchwYQ", "Video")</f>
        <v/>
      </c>
      <c r="B16" t="inlineStr">
        <is>
          <t>19:58</t>
        </is>
      </c>
      <c r="C16" t="inlineStr">
        <is>
          <t>underdog yeah so I wanted to be Luigi</t>
        </is>
      </c>
      <c r="D16">
        <f>HYPERLINK("https://www.youtube.com/watch?v=xpdiwHchwYQ&amp;t=1198s", "Go to time")</f>
        <v/>
      </c>
    </row>
    <row r="17">
      <c r="A17">
        <f>HYPERLINK("https://www.youtube.com/watch?v=xpdiwHchwYQ", "Video")</f>
        <v/>
      </c>
      <c r="B17" t="inlineStr">
        <is>
          <t>24:35</t>
        </is>
      </c>
      <c r="C17" t="inlineStr">
        <is>
          <t>companion to him playing that Underdog</t>
        </is>
      </c>
      <c r="D17">
        <f>HYPERLINK("https://www.youtube.com/watch?v=xpdiwHchwYQ&amp;t=1475s", "Go to time")</f>
        <v/>
      </c>
    </row>
    <row r="18">
      <c r="A18">
        <f>HYPERLINK("https://www.youtube.com/watch?v=lOhis3kNJSE", "Video")</f>
        <v/>
      </c>
      <c r="B18" t="inlineStr">
        <is>
          <t>5:46</t>
        </is>
      </c>
      <c r="C18" t="inlineStr">
        <is>
          <t>adhere to the sports underdog formula</t>
        </is>
      </c>
      <c r="D18">
        <f>HYPERLINK("https://www.youtube.com/watch?v=lOhis3kNJSE&amp;t=346s", "Go to time")</f>
        <v/>
      </c>
    </row>
    <row r="19">
      <c r="A19">
        <f>HYPERLINK("https://www.youtube.com/watch?v=qmjeUnkUwnw", "Video")</f>
        <v/>
      </c>
      <c r="B19" t="inlineStr">
        <is>
          <t>5:47</t>
        </is>
      </c>
      <c r="C19" t="inlineStr">
        <is>
          <t>underestimated underdog and variety's</t>
        </is>
      </c>
      <c r="D19">
        <f>HYPERLINK("https://www.youtube.com/watch?v=qmjeUnkUwnw&amp;t=347s", "Go to time")</f>
        <v/>
      </c>
    </row>
    <row r="20">
      <c r="A20">
        <f>HYPERLINK("https://www.youtube.com/watch?v=XUB1vExF61o", "Video")</f>
        <v/>
      </c>
      <c r="B20" t="inlineStr">
        <is>
          <t>31:29</t>
        </is>
      </c>
      <c r="C20" t="inlineStr">
        <is>
          <t>strength so it's one of those Underdog</t>
        </is>
      </c>
      <c r="D20">
        <f>HYPERLINK("https://www.youtube.com/watch?v=XUB1vExF61o&amp;t=1889s", "Go to time")</f>
        <v/>
      </c>
    </row>
    <row r="21">
      <c r="A21">
        <f>HYPERLINK("https://www.youtube.com/watch?v=kim-p8Eaetw", "Video")</f>
        <v/>
      </c>
      <c r="B21" t="inlineStr">
        <is>
          <t>21:38</t>
        </is>
      </c>
      <c r="C21" t="inlineStr">
        <is>
          <t>kind of underdogs are who read Comics a</t>
        </is>
      </c>
      <c r="D21">
        <f>HYPERLINK("https://www.youtube.com/watch?v=kim-p8Eaetw&amp;t=1298s", "Go to time")</f>
        <v/>
      </c>
    </row>
    <row r="22">
      <c r="A22">
        <f>HYPERLINK("https://www.youtube.com/watch?v=kim-p8Eaetw", "Video")</f>
        <v/>
      </c>
      <c r="B22" t="inlineStr">
        <is>
          <t>38:24</t>
        </is>
      </c>
      <c r="C22" t="inlineStr">
        <is>
          <t>because I feel like the underdogness of</t>
        </is>
      </c>
      <c r="D22">
        <f>HYPERLINK("https://www.youtube.com/watch?v=kim-p8Eaetw&amp;t=2304s", "Go to time")</f>
        <v/>
      </c>
    </row>
    <row r="23">
      <c r="A23">
        <f>HYPERLINK("https://www.youtube.com/watch?v=zQO3q1lSZ4k", "Video")</f>
        <v/>
      </c>
      <c r="B23" t="inlineStr">
        <is>
          <t>19:55</t>
        </is>
      </c>
      <c r="C23" t="inlineStr">
        <is>
          <t>opportunity as an underdog and knocks it</t>
        </is>
      </c>
      <c r="D23">
        <f>HYPERLINK("https://www.youtube.com/watch?v=zQO3q1lSZ4k&amp;t=1195s", "Go to time")</f>
        <v/>
      </c>
    </row>
    <row r="24">
      <c r="A24">
        <f>HYPERLINK("https://www.youtube.com/watch?v=zQO3q1lSZ4k", "Video")</f>
        <v/>
      </c>
      <c r="B24" t="inlineStr">
        <is>
          <t>21:36</t>
        </is>
      </c>
      <c r="C24" t="inlineStr">
        <is>
          <t>Underdog where he's gonna take this rag</t>
        </is>
      </c>
      <c r="D24">
        <f>HYPERLINK("https://www.youtube.com/watch?v=zQO3q1lSZ4k&amp;t=1296s", "Go to time")</f>
        <v/>
      </c>
    </row>
    <row r="25">
      <c r="A25">
        <f>HYPERLINK("https://www.youtube.com/watch?v=F4ciZtuuKI0", "Video")</f>
        <v/>
      </c>
      <c r="B25" t="inlineStr">
        <is>
          <t>19:39</t>
        </is>
      </c>
      <c r="C25" t="inlineStr">
        <is>
          <t>it's an Underdog Story you also have</t>
        </is>
      </c>
      <c r="D25">
        <f>HYPERLINK("https://www.youtube.com/watch?v=F4ciZtuuKI0&amp;t=1179s", "Go to time")</f>
        <v/>
      </c>
    </row>
    <row r="26">
      <c r="A26">
        <f>HYPERLINK("https://www.youtube.com/watch?v=kZIVwMJnCOo", "Video")</f>
        <v/>
      </c>
      <c r="B26" t="inlineStr">
        <is>
          <t>15:17</t>
        </is>
      </c>
      <c r="C26" t="inlineStr">
        <is>
          <t>endearing and exciting underdog story</t>
        </is>
      </c>
      <c r="D26">
        <f>HYPERLINK("https://www.youtube.com/watch?v=kZIVwMJnCOo&amp;t=917s", "Go to time")</f>
        <v/>
      </c>
    </row>
    <row r="27">
      <c r="A27">
        <f>HYPERLINK("https://www.youtube.com/watch?v=AfZFVBXqE_8", "Video")</f>
        <v/>
      </c>
      <c r="B27" t="inlineStr">
        <is>
          <t>0:49</t>
        </is>
      </c>
      <c r="C27" t="inlineStr">
        <is>
          <t>to make it i've always been the underdog</t>
        </is>
      </c>
      <c r="D27">
        <f>HYPERLINK("https://www.youtube.com/watch?v=AfZFVBXqE_8&amp;t=49s", "Go to time")</f>
        <v/>
      </c>
    </row>
    <row r="28">
      <c r="A28">
        <f>HYPERLINK("https://www.youtube.com/watch?v=q8LP-7X4B-Q", "Video")</f>
        <v/>
      </c>
      <c r="B28" t="inlineStr">
        <is>
          <t>0:49</t>
        </is>
      </c>
      <c r="C28" t="inlineStr">
        <is>
          <t>I guess that makes us underdogs, huh?</t>
        </is>
      </c>
      <c r="D28">
        <f>HYPERLINK("https://www.youtube.com/watch?v=q8LP-7X4B-Q&amp;t=49s", "Go to time")</f>
        <v/>
      </c>
    </row>
    <row r="29">
      <c r="A29">
        <f>HYPERLINK("https://www.youtube.com/watch?v=uyz8lYvNvpo", "Video")</f>
        <v/>
      </c>
      <c r="B29" t="inlineStr">
        <is>
          <t>0:12</t>
        </is>
      </c>
      <c r="C29" t="inlineStr">
        <is>
          <t>The Underdogs some people haven't made</t>
        </is>
      </c>
      <c r="D29">
        <f>HYPERLINK("https://www.youtube.com/watch?v=uyz8lYvNvpo&amp;t=12s", "Go to time")</f>
        <v/>
      </c>
    </row>
    <row r="30">
      <c r="A30">
        <f>HYPERLINK("https://www.youtube.com/watch?v=67FpatjHdxo", "Video")</f>
        <v/>
      </c>
      <c r="B30" t="inlineStr">
        <is>
          <t>5:46</t>
        </is>
      </c>
      <c r="C30" t="inlineStr">
        <is>
          <t>In the Ojibwe story,
it was the underdog muskrat</t>
        </is>
      </c>
      <c r="D30">
        <f>HYPERLINK("https://www.youtube.com/watch?v=67FpatjHdxo&amp;t=346s", "Go to time")</f>
        <v/>
      </c>
    </row>
    <row r="31">
      <c r="A31">
        <f>HYPERLINK("https://www.youtube.com/watch?v=yhPWWbXwH48", "Video")</f>
        <v/>
      </c>
      <c r="B31" t="inlineStr">
        <is>
          <t>2:50</t>
        </is>
      </c>
      <c r="C31" t="inlineStr">
        <is>
          <t>underdog at the last second you know</t>
        </is>
      </c>
      <c r="D31">
        <f>HYPERLINK("https://www.youtube.com/watch?v=yhPWWbXwH48&amp;t=170s", "Go to time")</f>
        <v/>
      </c>
    </row>
    <row r="32">
      <c r="A32">
        <f>HYPERLINK("https://www.youtube.com/watch?v=STwAVhaUFu4", "Video")</f>
        <v/>
      </c>
      <c r="B32" t="inlineStr">
        <is>
          <t>2:10</t>
        </is>
      </c>
      <c r="C32" t="inlineStr">
        <is>
          <t>dollars on the underdog at the last</t>
        </is>
      </c>
      <c r="D32">
        <f>HYPERLINK("https://www.youtube.com/watch?v=STwAVhaUFu4&amp;t=130s", "Go to time")</f>
        <v/>
      </c>
    </row>
    <row r="33">
      <c r="A33">
        <f>HYPERLINK("https://www.youtube.com/watch?v=CeUoS2T2hhc", "Video")</f>
        <v/>
      </c>
      <c r="B33" t="inlineStr">
        <is>
          <t>22:57</t>
        </is>
      </c>
      <c r="C33" t="inlineStr">
        <is>
          <t>I think it's been an underdog
for far too long</t>
        </is>
      </c>
      <c r="D33">
        <f>HYPERLINK("https://www.youtube.com/watch?v=CeUoS2T2hhc&amp;t=1377s", "Go to time")</f>
        <v/>
      </c>
    </row>
    <row r="34">
      <c r="A34">
        <f>HYPERLINK("https://www.youtube.com/watch?v=CiLn-GrcuEs", "Video")</f>
        <v/>
      </c>
      <c r="B34" t="inlineStr">
        <is>
          <t>0:17</t>
        </is>
      </c>
      <c r="C34" t="inlineStr">
        <is>
          <t>And I was the underdog.</t>
        </is>
      </c>
      <c r="D34">
        <f>HYPERLINK("https://www.youtube.com/watch?v=CiLn-GrcuEs&amp;t=17s", "Go to time")</f>
        <v/>
      </c>
    </row>
    <row r="35">
      <c r="A35">
        <f>HYPERLINK("https://www.youtube.com/watch?v=rE_SxmltgmA", "Video")</f>
        <v/>
      </c>
      <c r="B35" t="inlineStr">
        <is>
          <t>10:45</t>
        </is>
      </c>
      <c r="C35" t="inlineStr">
        <is>
          <t>thinking of the underdog.</t>
        </is>
      </c>
      <c r="D35">
        <f>HYPERLINK("https://www.youtube.com/watch?v=rE_SxmltgmA&amp;t=645s", "Go to time")</f>
        <v/>
      </c>
    </row>
    <row r="36">
      <c r="A36">
        <f>HYPERLINK("https://www.youtube.com/watch?v=rE_SxmltgmA", "Video")</f>
        <v/>
      </c>
      <c r="B36" t="inlineStr">
        <is>
          <t>10:53</t>
        </is>
      </c>
      <c r="C36" t="inlineStr">
        <is>
          <t>A different type of underdog.</t>
        </is>
      </c>
      <c r="D36">
        <f>HYPERLINK("https://www.youtube.com/watch?v=rE_SxmltgmA&amp;t=653s", "Go to time")</f>
        <v/>
      </c>
    </row>
    <row r="37">
      <c r="A37">
        <f>HYPERLINK("https://www.youtube.com/watch?v=6UiU99_tE7I", "Video")</f>
        <v/>
      </c>
      <c r="B37" t="inlineStr">
        <is>
          <t>0:34</t>
        </is>
      </c>
      <c r="C37" t="inlineStr">
        <is>
          <t>staffed and managed entirely by underdogs.</t>
        </is>
      </c>
      <c r="D37">
        <f>HYPERLINK("https://www.youtube.com/watch?v=6UiU99_tE7I&amp;t=34s", "Go to time")</f>
        <v/>
      </c>
    </row>
    <row r="38">
      <c r="A38">
        <f>HYPERLINK("https://www.youtube.com/watch?v=6UiU99_tE7I", "Video")</f>
        <v/>
      </c>
      <c r="B38" t="inlineStr">
        <is>
          <t>4:32</t>
        </is>
      </c>
      <c r="C38" t="inlineStr">
        <is>
          <t>The opportunity to win
with underdogs is all around you.</t>
        </is>
      </c>
      <c r="D38">
        <f>HYPERLINK("https://www.youtube.com/watch?v=6UiU99_tE7I&amp;t=272s", "Go to time")</f>
        <v/>
      </c>
    </row>
    <row r="39">
      <c r="A39">
        <f>HYPERLINK("https://www.youtube.com/watch?v=69hJ9zN4t3g", "Video")</f>
        <v/>
      </c>
      <c r="B39" t="inlineStr">
        <is>
          <t>0:10</t>
        </is>
      </c>
      <c r="C39" t="inlineStr">
        <is>
          <t>And we particularly love
the underdog ones.</t>
        </is>
      </c>
      <c r="D39">
        <f>HYPERLINK("https://www.youtube.com/watch?v=69hJ9zN4t3g&amp;t=10s", "Go to time")</f>
        <v/>
      </c>
    </row>
    <row r="40">
      <c r="A40">
        <f>HYPERLINK("https://www.youtube.com/watch?v=gJjLdnycuyU", "Video")</f>
        <v/>
      </c>
      <c r="B40" t="inlineStr">
        <is>
          <t>24:47</t>
        </is>
      </c>
      <c r="C40" t="inlineStr">
        <is>
          <t>He studies what happens
when we're cast in the role of underdog.</t>
        </is>
      </c>
      <c r="D40">
        <f>HYPERLINK("https://www.youtube.com/watch?v=gJjLdnycuyU&amp;t=1487s", "Go to time")</f>
        <v/>
      </c>
    </row>
    <row r="41">
      <c r="A41">
        <f>HYPERLINK("https://www.youtube.com/watch?v=gJjLdnycuyU", "Video")</f>
        <v/>
      </c>
      <c r="B41" t="inlineStr">
        <is>
          <t>24:51</t>
        </is>
      </c>
      <c r="C41" t="inlineStr">
        <is>
          <t>SN: Stories of underdogs and favorites
permeate societies:</t>
        </is>
      </c>
      <c r="D41">
        <f>HYPERLINK("https://www.youtube.com/watch?v=gJjLdnycuyU&amp;t=1491s", "Go to time")</f>
        <v/>
      </c>
    </row>
    <row r="42">
      <c r="A42">
        <f>HYPERLINK("https://www.youtube.com/watch?v=gJjLdnycuyU", "Video")</f>
        <v/>
      </c>
      <c r="B42" t="inlineStr">
        <is>
          <t>24:59</t>
        </is>
      </c>
      <c r="C42" t="inlineStr">
        <is>
          <t>You see these examples of underdogs
going from rags to riches</t>
        </is>
      </c>
      <c r="D42">
        <f>HYPERLINK("https://www.youtube.com/watch?v=gJjLdnycuyU&amp;t=1499s", "Go to time")</f>
        <v/>
      </c>
    </row>
    <row r="43">
      <c r="A43">
        <f>HYPERLINK("https://www.youtube.com/watch?v=gJjLdnycuyU", "Video")</f>
        <v/>
      </c>
      <c r="B43" t="inlineStr">
        <is>
          <t>25:07</t>
        </is>
      </c>
      <c r="C43" t="inlineStr">
        <is>
          <t>AG: An underdog isn't a kind of person.</t>
        </is>
      </c>
      <c r="D43">
        <f>HYPERLINK("https://www.youtube.com/watch?v=gJjLdnycuyU&amp;t=1507s", "Go to time")</f>
        <v/>
      </c>
    </row>
    <row r="44">
      <c r="A44">
        <f>HYPERLINK("https://www.youtube.com/watch?v=gJjLdnycuyU", "Video")</f>
        <v/>
      </c>
      <c r="B44" t="inlineStr">
        <is>
          <t>25:14</t>
        </is>
      </c>
      <c r="C44" t="inlineStr">
        <is>
          <t>You can position people as underdogs</t>
        </is>
      </c>
      <c r="D44">
        <f>HYPERLINK("https://www.youtube.com/watch?v=gJjLdnycuyU&amp;t=1514s", "Go to time")</f>
        <v/>
      </c>
    </row>
    <row r="45">
      <c r="A45">
        <f>HYPERLINK("https://www.youtube.com/watch?v=gJjLdnycuyU", "Video")</f>
        <v/>
      </c>
      <c r="B45" t="inlineStr">
        <is>
          <t>25:31</t>
        </is>
      </c>
      <c r="C45" t="inlineStr">
        <is>
          <t>about how they had been underdogs
against the odds.</t>
        </is>
      </c>
      <c r="D45">
        <f>HYPERLINK("https://www.youtube.com/watch?v=gJjLdnycuyU&amp;t=1531s", "Go to time")</f>
        <v/>
      </c>
    </row>
    <row r="46">
      <c r="A46">
        <f>HYPERLINK("https://www.youtube.com/watch?v=gJjLdnycuyU", "Video")</f>
        <v/>
      </c>
      <c r="B46" t="inlineStr">
        <is>
          <t>26:00</t>
        </is>
      </c>
      <c r="C46" t="inlineStr">
        <is>
          <t>and told others
that they were the underdogs.</t>
        </is>
      </c>
      <c r="D46">
        <f>HYPERLINK("https://www.youtube.com/watch?v=gJjLdnycuyU&amp;t=1560s", "Go to time")</f>
        <v/>
      </c>
    </row>
    <row r="47">
      <c r="A47">
        <f>HYPERLINK("https://www.youtube.com/watch?v=gJjLdnycuyU", "Video")</f>
        <v/>
      </c>
      <c r="B47" t="inlineStr">
        <is>
          <t>26:03</t>
        </is>
      </c>
      <c r="C47" t="inlineStr">
        <is>
          <t>SN: The underdog actually ended up
reaching the more creative solution.</t>
        </is>
      </c>
      <c r="D47">
        <f>HYPERLINK("https://www.youtube.com/watch?v=gJjLdnycuyU&amp;t=1563s", "Go to time")</f>
        <v/>
      </c>
    </row>
    <row r="48">
      <c r="A48">
        <f>HYPERLINK("https://www.youtube.com/watch?v=gJjLdnycuyU", "Video")</f>
        <v/>
      </c>
      <c r="B48" t="inlineStr">
        <is>
          <t>26:19</t>
        </is>
      </c>
      <c r="C48" t="inlineStr">
        <is>
          <t>The underdogs were driven to show
they had been misjudged,</t>
        </is>
      </c>
      <c r="D48">
        <f>HYPERLINK("https://www.youtube.com/watch?v=gJjLdnycuyU&amp;t=1579s", "Go to time")</f>
        <v/>
      </c>
    </row>
    <row r="49">
      <c r="A49">
        <f>HYPERLINK("https://www.youtube.com/watch?v=gJjLdnycuyU", "Video")</f>
        <v/>
      </c>
      <c r="B49" t="inlineStr">
        <is>
          <t>27:10</t>
        </is>
      </c>
      <c r="C49" t="inlineStr">
        <is>
          <t>As a person in this position
who's seen as an underdog,</t>
        </is>
      </c>
      <c r="D49">
        <f>HYPERLINK("https://www.youtube.com/watch?v=gJjLdnycuyU&amp;t=1630s", "Go to time")</f>
        <v/>
      </c>
    </row>
    <row r="50">
      <c r="A50">
        <f>HYPERLINK("https://www.youtube.com/watch?v=gJjLdnycuyU", "Video")</f>
        <v/>
      </c>
      <c r="B50" t="inlineStr">
        <is>
          <t>27:16</t>
        </is>
      </c>
      <c r="C50" t="inlineStr">
        <is>
          <t>AG: For the underdog approach to work,</t>
        </is>
      </c>
      <c r="D50">
        <f>HYPERLINK("https://www.youtube.com/watch?v=gJjLdnycuyU&amp;t=1636s", "Go to time")</f>
        <v/>
      </c>
    </row>
    <row r="51">
      <c r="A51">
        <f>HYPERLINK("https://www.youtube.com/watch?v=gJjLdnycuyU", "Video")</f>
        <v/>
      </c>
      <c r="B51" t="inlineStr">
        <is>
          <t>28:08</t>
        </is>
      </c>
      <c r="C51" t="inlineStr">
        <is>
          <t>AG: Pixar producer Nicole Grindle
saw Brad's underdog gambit pay off.</t>
        </is>
      </c>
      <c r="D51">
        <f>HYPERLINK("https://www.youtube.com/watch?v=gJjLdnycuyU&amp;t=1688s", "Go to time")</f>
        <v/>
      </c>
    </row>
    <row r="52">
      <c r="A52">
        <f>HYPERLINK("https://www.youtube.com/watch?v=gJjLdnycuyU", "Video")</f>
        <v/>
      </c>
      <c r="B52" t="inlineStr">
        <is>
          <t>29:03</t>
        </is>
      </c>
      <c r="C52" t="inlineStr">
        <is>
          <t>And if you're doing it right,
you are kind of an underdog.</t>
        </is>
      </c>
      <c r="D52">
        <f>HYPERLINK("https://www.youtube.com/watch?v=gJjLdnycuyU&amp;t=1743s", "Go to time")</f>
        <v/>
      </c>
    </row>
    <row r="53">
      <c r="A53">
        <f>HYPERLINK("https://www.youtube.com/watch?v=gJjLdnycuyU", "Video")</f>
        <v/>
      </c>
      <c r="B53" t="inlineStr">
        <is>
          <t>30:07</t>
        </is>
      </c>
      <c r="C53" t="inlineStr">
        <is>
          <t>Then motivate them
by making them into underdogs,</t>
        </is>
      </c>
      <c r="D53">
        <f>HYPERLINK("https://www.youtube.com/watch?v=gJjLdnycuyU&amp;t=1807s", "Go to time")</f>
        <v/>
      </c>
    </row>
    <row r="54">
      <c r="A54">
        <f>HYPERLINK("https://www.youtube.com/watch?v=gJjLdnycuyU", "Video")</f>
        <v/>
      </c>
      <c r="B54" t="inlineStr">
        <is>
          <t>36:21</t>
        </is>
      </c>
      <c r="C54" t="inlineStr">
        <is>
          <t>If you succeed, people
aren't underdogs anymore.</t>
        </is>
      </c>
      <c r="D54">
        <f>HYPERLINK("https://www.youtube.com/watch?v=gJjLdnycuyU&amp;t=2181s", "Go to time")</f>
        <v/>
      </c>
    </row>
    <row r="55">
      <c r="A55">
        <f>HYPERLINK("https://www.youtube.com/watch?v=gJjLdnycuyU", "Video")</f>
        <v/>
      </c>
      <c r="B55" t="inlineStr">
        <is>
          <t>36:37</t>
        </is>
      </c>
      <c r="C55" t="inlineStr">
        <is>
          <t>It seems like it would have been harder
to frame the crew as underdogs,</t>
        </is>
      </c>
      <c r="D55">
        <f>HYPERLINK("https://www.youtube.com/watch?v=gJjLdnycuyU&amp;t=2197s", "Go to time")</f>
        <v/>
      </c>
    </row>
    <row r="56">
      <c r="A56">
        <f>HYPERLINK("https://www.youtube.com/watch?v=gJjLdnycuyU", "Video")</f>
        <v/>
      </c>
      <c r="B56" t="inlineStr">
        <is>
          <t>36:46</t>
        </is>
      </c>
      <c r="C56" t="inlineStr">
        <is>
          <t>And suddenly, we're the underdogs again.</t>
        </is>
      </c>
      <c r="D56">
        <f>HYPERLINK("https://www.youtube.com/watch?v=gJjLdnycuyU&amp;t=2206s", "Go to time")</f>
        <v/>
      </c>
    </row>
    <row r="57">
      <c r="A57">
        <f>HYPERLINK("https://www.youtube.com/watch?v=gJjLdnycuyU", "Video")</f>
        <v/>
      </c>
      <c r="B57" t="inlineStr">
        <is>
          <t>37:01</t>
        </is>
      </c>
      <c r="C57" t="inlineStr">
        <is>
          <t>We tried to reestablish
that underdog theme.</t>
        </is>
      </c>
      <c r="D57">
        <f>HYPERLINK("https://www.youtube.com/watch?v=gJjLdnycuyU&amp;t=2221s", "Go to time")</f>
        <v/>
      </c>
    </row>
    <row r="58">
      <c r="A58">
        <f>HYPERLINK("https://www.youtube.com/watch?v=gJjLdnycuyU", "Video")</f>
        <v/>
      </c>
      <c r="B58" t="inlineStr">
        <is>
          <t>37:08</t>
        </is>
      </c>
      <c r="C58" t="inlineStr">
        <is>
          <t>AG: That's one way to turn superstars
into underdogs again.</t>
        </is>
      </c>
      <c r="D58">
        <f>HYPERLINK("https://www.youtube.com/watch?v=gJjLdnycuyU&amp;t=2228s", "Go to time")</f>
        <v/>
      </c>
    </row>
    <row r="59">
      <c r="A59">
        <f>HYPERLINK("https://www.youtube.com/watch?v=BPsSKKL8N0s", "Video")</f>
        <v/>
      </c>
      <c r="B59" t="inlineStr">
        <is>
          <t>11:15</t>
        </is>
      </c>
      <c r="C59" t="inlineStr">
        <is>
          <t>and they come up
for the underdog in general.</t>
        </is>
      </c>
      <c r="D59">
        <f>HYPERLINK("https://www.youtube.com/watch?v=BPsSKKL8N0s&amp;t=675s", "Go to time")</f>
        <v/>
      </c>
    </row>
    <row r="60">
      <c r="A60">
        <f>HYPERLINK("https://www.youtube.com/watch?v=A542ixwyBhc", "Video")</f>
        <v/>
      </c>
      <c r="B60" t="inlineStr">
        <is>
          <t>2:02</t>
        </is>
      </c>
      <c r="C60" t="inlineStr">
        <is>
          <t>This heroic defeat has been an inspiration
to underdogs ever since.</t>
        </is>
      </c>
      <c r="D60">
        <f>HYPERLINK("https://www.youtube.com/watch?v=A542ixwyBhc&amp;t=122s", "Go to time")</f>
        <v/>
      </c>
    </row>
    <row r="61">
      <c r="A61">
        <f>HYPERLINK("https://www.youtube.com/watch?v=jB7xaaV8Rus", "Video")</f>
        <v/>
      </c>
      <c r="B61" t="inlineStr">
        <is>
          <t>1:27</t>
        </is>
      </c>
      <c r="C61" t="inlineStr">
        <is>
          <t>an underdog she's like under the</t>
        </is>
      </c>
      <c r="D61">
        <f>HYPERLINK("https://www.youtube.com/watch?v=jB7xaaV8Rus&amp;t=87s", "Go to time")</f>
        <v/>
      </c>
    </row>
    <row r="62">
      <c r="A62">
        <f>HYPERLINK("https://www.youtube.com/watch?v=jB7xaaV8Rus", "Video")</f>
        <v/>
      </c>
      <c r="B62" t="inlineStr">
        <is>
          <t>1:28</t>
        </is>
      </c>
      <c r="C62" t="inlineStr">
        <is>
          <t>underdogs but the under Underdog hangs</t>
        </is>
      </c>
      <c r="D62">
        <f>HYPERLINK("https://www.youtube.com/watch?v=jB7xaaV8Rus&amp;t=88s", "Go to time")</f>
        <v/>
      </c>
    </row>
    <row r="63">
      <c r="A63">
        <f>HYPERLINK("https://www.youtube.com/watch?v=jB7xaaV8Rus", "Video")</f>
        <v/>
      </c>
      <c r="B63" t="inlineStr">
        <is>
          <t>1:45</t>
        </is>
      </c>
      <c r="C63" t="inlineStr">
        <is>
          <t>out of daru Tulu under Underdog hands</t>
        </is>
      </c>
      <c r="D63">
        <f>HYPERLINK("https://www.youtube.com/watch?v=jB7xaaV8Rus&amp;t=105s", "Go to time")</f>
        <v/>
      </c>
    </row>
    <row r="64">
      <c r="A64">
        <f>HYPERLINK("https://www.youtube.com/watch?v=fVnh9NqFvZQ", "Video")</f>
        <v/>
      </c>
      <c r="B64" t="inlineStr">
        <is>
          <t>3:09</t>
        </is>
      </c>
      <c r="C64" t="inlineStr">
        <is>
          <t>underdog that really</t>
        </is>
      </c>
      <c r="D64">
        <f>HYPERLINK("https://www.youtube.com/watch?v=fVnh9NqFvZQ&amp;t=189s", "Go to time")</f>
        <v/>
      </c>
    </row>
    <row r="65">
      <c r="A65">
        <f>HYPERLINK("https://www.youtube.com/watch?v=jcKd10GGdAo", "Video")</f>
        <v/>
      </c>
      <c r="B65" t="inlineStr">
        <is>
          <t>4:30</t>
        </is>
      </c>
      <c r="C65" t="inlineStr">
        <is>
          <t>there's something about an underdog that</t>
        </is>
      </c>
      <c r="D65">
        <f>HYPERLINK("https://www.youtube.com/watch?v=jcKd10GGdAo&amp;t=270s",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2025-06-30T17:59:24Z</dcterms:created>
  <dcterms:modified xsi:type="dcterms:W3CDTF">2025-06-30T17:59:24Z</dcterms:modified>
</cp:coreProperties>
</file>