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HYPERLINK("https://www.youtube.com/watch?v=pSNpO8tNMz0", "Video")</f>
        <v/>
      </c>
      <c r="B2" t="inlineStr">
        <is>
          <t>2:05</t>
        </is>
      </c>
      <c r="C2" t="inlineStr">
        <is>
          <t>validated or shown to help people in</t>
        </is>
      </c>
      <c r="D2">
        <f>HYPERLINK("https://www.youtube.com/watch?v=pSNpO8tNMz0&amp;t=125s", "Go to time")</f>
        <v/>
      </c>
    </row>
    <row r="3">
      <c r="A3">
        <f>HYPERLINK("https://www.youtube.com/watch?v=QBA98jHWhoU", "Video")</f>
        <v/>
      </c>
      <c r="B3" t="inlineStr">
        <is>
          <t>58:52</t>
        </is>
      </c>
      <c r="C3" t="inlineStr">
        <is>
          <t>a really validated
psychological construct.</t>
        </is>
      </c>
      <c r="D3">
        <f>HYPERLINK("https://www.youtube.com/watch?v=QBA98jHWhoU&amp;t=3532s", "Go to time")</f>
        <v/>
      </c>
    </row>
    <row r="4">
      <c r="A4">
        <f>HYPERLINK("https://www.youtube.com/watch?v=bJ5qUx1WOsg", "Video")</f>
        <v/>
      </c>
      <c r="B4" t="inlineStr">
        <is>
          <t>1:31</t>
        </is>
      </c>
      <c r="C4" t="inlineStr">
        <is>
          <t>will validate that this source or this idea
is credible, is really, like, the critical</t>
        </is>
      </c>
      <c r="D4">
        <f>HYPERLINK("https://www.youtube.com/watch?v=bJ5qUx1WOsg&amp;t=91s", "Go to time")</f>
        <v/>
      </c>
    </row>
    <row r="5">
      <c r="A5">
        <f>HYPERLINK("https://www.youtube.com/watch?v=MeHsqm4F-W4", "Video")</f>
        <v/>
      </c>
      <c r="B5" t="inlineStr">
        <is>
          <t>5:08</t>
        </is>
      </c>
      <c r="C5" t="inlineStr">
        <is>
          <t>a much more well-validated
psychometric survey,</t>
        </is>
      </c>
      <c r="D5">
        <f>HYPERLINK("https://www.youtube.com/watch?v=MeHsqm4F-W4&amp;t=308s", "Go to time")</f>
        <v/>
      </c>
    </row>
    <row r="6">
      <c r="A6">
        <f>HYPERLINK("https://www.youtube.com/watch?v=A8md1Jdm4SE", "Video")</f>
        <v/>
      </c>
      <c r="B6" t="inlineStr">
        <is>
          <t>0:04</t>
        </is>
      </c>
      <c r="C6" t="inlineStr">
        <is>
          <t>And I've been giving out a special psychometrically
validated questionnaire, which tests the presence</t>
        </is>
      </c>
      <c r="D6">
        <f>HYPERLINK("https://www.youtube.com/watch?v=A8md1Jdm4SE&amp;t=4s", "Go to time")</f>
        <v/>
      </c>
    </row>
    <row r="7">
      <c r="A7">
        <f>HYPERLINK("https://www.youtube.com/watch?v=WD93tBGimpo", "Video")</f>
        <v/>
      </c>
      <c r="B7" t="inlineStr">
        <is>
          <t>1:21</t>
        </is>
      </c>
      <c r="C7" t="inlineStr">
        <is>
          <t>instance to validate the form you had to</t>
        </is>
      </c>
      <c r="D7">
        <f>HYPERLINK("https://www.youtube.com/watch?v=WD93tBGimpo&amp;t=81s", "Go to time")</f>
        <v/>
      </c>
    </row>
    <row r="8">
      <c r="A8">
        <f>HYPERLINK("https://www.youtube.com/watch?v=WD93tBGimpo", "Video")</f>
        <v/>
      </c>
      <c r="B8" t="inlineStr">
        <is>
          <t>5:27</t>
        </is>
      </c>
      <c r="C8" t="inlineStr">
        <is>
          <t>sites to see how many validated and</t>
        </is>
      </c>
      <c r="D8">
        <f>HYPERLINK("https://www.youtube.com/watch?v=WD93tBGimpo&amp;t=327s", "Go to time")</f>
        <v/>
      </c>
    </row>
    <row r="9">
      <c r="A9">
        <f>HYPERLINK("https://www.youtube.com/watch?v=WD93tBGimpo", "Video")</f>
        <v/>
      </c>
      <c r="B9" t="inlineStr">
        <is>
          <t>5:29</t>
        </is>
      </c>
      <c r="C9" t="inlineStr">
        <is>
          <t>seven inv validated and two almost did</t>
        </is>
      </c>
      <c r="D9">
        <f>HYPERLINK("https://www.youtube.com/watch?v=WD93tBGimpo&amp;t=329s", "Go to time")</f>
        <v/>
      </c>
    </row>
    <row r="10">
      <c r="A10">
        <f>HYPERLINK("https://www.youtube.com/watch?v=WD93tBGimpo", "Video")</f>
        <v/>
      </c>
      <c r="B10" t="inlineStr">
        <is>
          <t>7:07</t>
        </is>
      </c>
      <c r="C10" t="inlineStr">
        <is>
          <t>validate then it's not standards then</t>
        </is>
      </c>
      <c r="D10">
        <f>HYPERLINK("https://www.youtube.com/watch?v=WD93tBGimpo&amp;t=427s", "Go to time")</f>
        <v/>
      </c>
    </row>
    <row r="11">
      <c r="A11">
        <f>HYPERLINK("https://www.youtube.com/watch?v=kyow7KAHDks", "Video")</f>
        <v/>
      </c>
      <c r="B11" t="inlineStr">
        <is>
          <t>9:09</t>
        </is>
      </c>
      <c r="C11" t="inlineStr">
        <is>
          <t>It is a brief but very well validated test</t>
        </is>
      </c>
      <c r="D11">
        <f>HYPERLINK("https://www.youtube.com/watch?v=kyow7KAHDks&amp;t=549s", "Go to time")</f>
        <v/>
      </c>
    </row>
    <row r="12">
      <c r="A12">
        <f>HYPERLINK("https://www.youtube.com/watch?v=TLm6dC34gYk", "Video")</f>
        <v/>
      </c>
      <c r="B12" t="inlineStr">
        <is>
          <t>9:56</t>
        </is>
      </c>
      <c r="C12" t="inlineStr">
        <is>
          <t>But every forecast has been invalidated</t>
        </is>
      </c>
      <c r="D12">
        <f>HYPERLINK("https://www.youtube.com/watch?v=TLm6dC34gYk&amp;t=596s", "Go to time")</f>
        <v/>
      </c>
    </row>
    <row r="13">
      <c r="A13">
        <f>HYPERLINK("https://www.youtube.com/watch?v=gt0rpqnVdPI", "Video")</f>
        <v/>
      </c>
      <c r="B13" t="inlineStr">
        <is>
          <t>33:30</t>
        </is>
      </c>
      <c r="C13" t="inlineStr">
        <is>
          <t>that validates your idea.</t>
        </is>
      </c>
      <c r="D13">
        <f>HYPERLINK("https://www.youtube.com/watch?v=gt0rpqnVdPI&amp;t=2010s", "Go to time")</f>
        <v/>
      </c>
    </row>
    <row r="14">
      <c r="A14">
        <f>HYPERLINK("https://www.youtube.com/watch?v=cCHuZw4UTas", "Video")</f>
        <v/>
      </c>
      <c r="B14" t="inlineStr">
        <is>
          <t>1:03</t>
        </is>
      </c>
      <c r="C14" t="inlineStr">
        <is>
          <t>people that try to you know validate</t>
        </is>
      </c>
      <c r="D14">
        <f>HYPERLINK("https://www.youtube.com/watch?v=cCHuZw4UTas&amp;t=63s", "Go to time")</f>
        <v/>
      </c>
    </row>
    <row r="15">
      <c r="A15">
        <f>HYPERLINK("https://www.youtube.com/watch?v=gC7GMMAfBh0", "Video")</f>
        <v/>
      </c>
      <c r="B15" t="inlineStr">
        <is>
          <t>6:05</t>
        </is>
      </c>
      <c r="C15" t="inlineStr">
        <is>
          <t>Someone can validate your experience</t>
        </is>
      </c>
      <c r="D15">
        <f>HYPERLINK("https://www.youtube.com/watch?v=gC7GMMAfBh0&amp;t=365s", "Go to time")</f>
        <v/>
      </c>
    </row>
    <row r="16">
      <c r="A16">
        <f>HYPERLINK("https://www.youtube.com/watch?v=Jtn2Wxai-ug", "Video")</f>
        <v/>
      </c>
      <c r="B16" t="inlineStr">
        <is>
          <t>57:29</t>
        </is>
      </c>
      <c r="C16" t="inlineStr">
        <is>
          <t>But every forecast has been invalidated</t>
        </is>
      </c>
      <c r="D16">
        <f>HYPERLINK("https://www.youtube.com/watch?v=Jtn2Wxai-ug&amp;t=3449s", "Go to time")</f>
        <v/>
      </c>
    </row>
    <row r="17">
      <c r="A17">
        <f>HYPERLINK("https://www.youtube.com/watch?v=Jtn2Wxai-ug", "Video")</f>
        <v/>
      </c>
      <c r="B17" t="inlineStr">
        <is>
          <t>57:34</t>
        </is>
      </c>
      <c r="C17" t="inlineStr">
        <is>
          <t>and geopolitical forecast
was invalidated by 9/11</t>
        </is>
      </c>
      <c r="D17">
        <f>HYPERLINK("https://www.youtube.com/watch?v=Jtn2Wxai-ug&amp;t=3454s", "Go to time")</f>
        <v/>
      </c>
    </row>
    <row r="18">
      <c r="A18">
        <f>HYPERLINK("https://www.youtube.com/watch?v=Jtn2Wxai-ug", "Video")</f>
        <v/>
      </c>
      <c r="B18" t="inlineStr">
        <is>
          <t>57:43</t>
        </is>
      </c>
      <c r="C18" t="inlineStr">
        <is>
          <t>about the Middle East being
invalidated by the Arab Spring.</t>
        </is>
      </c>
      <c r="D18">
        <f>HYPERLINK("https://www.youtube.com/watch?v=Jtn2Wxai-ug&amp;t=3463s", "Go to time")</f>
        <v/>
      </c>
    </row>
    <row r="19">
      <c r="A19">
        <f>HYPERLINK("https://www.youtube.com/watch?v=Jtn2Wxai-ug", "Video")</f>
        <v/>
      </c>
      <c r="B19" t="inlineStr">
        <is>
          <t>57:46</t>
        </is>
      </c>
      <c r="C19" t="inlineStr">
        <is>
          <t>Everything that we thought
about the world was invalidated</t>
        </is>
      </c>
      <c r="D19">
        <f>HYPERLINK("https://www.youtube.com/watch?v=Jtn2Wxai-ug&amp;t=3466s", "Go to time")</f>
        <v/>
      </c>
    </row>
    <row r="20">
      <c r="A20">
        <f>HYPERLINK("https://www.youtube.com/watch?v=UTedvV6oZjo", "Video")</f>
        <v/>
      </c>
      <c r="B20" t="inlineStr">
        <is>
          <t>1:27</t>
        </is>
      </c>
      <c r="C20" t="inlineStr">
        <is>
          <t>Well, as I’ve often said, the purpose of
education is not to validate ignorance but</t>
        </is>
      </c>
      <c r="D20">
        <f>HYPERLINK("https://www.youtube.com/watch?v=UTedvV6oZjo&amp;t=87s", "Go to time")</f>
        <v/>
      </c>
    </row>
    <row r="21">
      <c r="A21">
        <f>HYPERLINK("https://www.youtube.com/watch?v=UTedvV6oZjo", "Video")</f>
        <v/>
      </c>
      <c r="B21" t="inlineStr">
        <is>
          <t>2:44</t>
        </is>
      </c>
      <c r="C21" t="inlineStr">
        <is>
          <t>So once again, I repeat, the purpose of education
is not to validate ignorance, but to overcome</t>
        </is>
      </c>
      <c r="D21">
        <f>HYPERLINK("https://www.youtube.com/watch?v=UTedvV6oZjo&amp;t=164s", "Go to time")</f>
        <v/>
      </c>
    </row>
    <row r="22">
      <c r="A22">
        <f>HYPERLINK("https://www.youtube.com/watch?v=HLvWGfP5aVk", "Video")</f>
        <v/>
      </c>
      <c r="B22" t="inlineStr">
        <is>
          <t>8:44</t>
        </is>
      </c>
      <c r="C22" t="inlineStr">
        <is>
          <t>Someone can validate your experience</t>
        </is>
      </c>
      <c r="D22">
        <f>HYPERLINK("https://www.youtube.com/watch?v=HLvWGfP5aVk&amp;t=524s", "Go to time")</f>
        <v/>
      </c>
    </row>
    <row r="23">
      <c r="A23">
        <f>HYPERLINK("https://www.youtube.com/watch?v=Fn8akxBaoTo", "Video")</f>
        <v/>
      </c>
      <c r="B23" t="inlineStr">
        <is>
          <t>10:15</t>
        </is>
      </c>
      <c r="C23" t="inlineStr">
        <is>
          <t>validated new genetic testing for many</t>
        </is>
      </c>
      <c r="D23">
        <f>HYPERLINK("https://www.youtube.com/watch?v=Fn8akxBaoTo&amp;t=615s", "Go to time")</f>
        <v/>
      </c>
    </row>
    <row r="24">
      <c r="A24">
        <f>HYPERLINK("https://www.youtube.com/watch?v=N54YzsqKaZk", "Video")</f>
        <v/>
      </c>
      <c r="B24" t="inlineStr">
        <is>
          <t>1:34</t>
        </is>
      </c>
      <c r="C24" t="inlineStr">
        <is>
          <t>$3 uh I'm validated see the stickers</t>
        </is>
      </c>
      <c r="D24">
        <f>HYPERLINK("https://www.youtube.com/watch?v=N54YzsqKaZk&amp;t=94s", "Go to time")</f>
        <v/>
      </c>
    </row>
    <row r="25">
      <c r="A25">
        <f>HYPERLINK("https://www.youtube.com/watch?v=N54YzsqKaZk", "Video")</f>
        <v/>
      </c>
      <c r="B25" t="inlineStr">
        <is>
          <t>1:41</t>
        </is>
      </c>
      <c r="C25" t="inlineStr">
        <is>
          <t>$3 they gave me look I'm validated for</t>
        </is>
      </c>
      <c r="D25">
        <f>HYPERLINK("https://www.youtube.com/watch?v=N54YzsqKaZk&amp;t=101s", "Go to time")</f>
        <v/>
      </c>
    </row>
    <row r="26">
      <c r="A26">
        <f>HYPERLINK("https://www.youtube.com/watch?v=6ErBOaY1yX4", "Video")</f>
        <v/>
      </c>
      <c r="B26" t="inlineStr">
        <is>
          <t>14:13</t>
        </is>
      </c>
      <c r="C26" t="inlineStr">
        <is>
          <t>i'm validated see the stickers i see</t>
        </is>
      </c>
      <c r="D26">
        <f>HYPERLINK("https://www.youtube.com/watch?v=6ErBOaY1yX4&amp;t=853s", "Go to time")</f>
        <v/>
      </c>
    </row>
    <row r="27">
      <c r="A27">
        <f>HYPERLINK("https://www.youtube.com/watch?v=6ErBOaY1yX4", "Video")</f>
        <v/>
      </c>
      <c r="B27" t="inlineStr">
        <is>
          <t>14:24</t>
        </is>
      </c>
      <c r="C27" t="inlineStr">
        <is>
          <t>they gave me look i'm validated for the</t>
        </is>
      </c>
      <c r="D27">
        <f>HYPERLINK("https://www.youtube.com/watch?v=6ErBOaY1yX4&amp;t=864s", "Go to time")</f>
        <v/>
      </c>
    </row>
    <row r="28">
      <c r="A28">
        <f>HYPERLINK("https://www.youtube.com/watch?v=N-2B_eC6qkE", "Video")</f>
        <v/>
      </c>
      <c r="B28" t="inlineStr">
        <is>
          <t>1:23</t>
        </is>
      </c>
      <c r="C28" t="inlineStr">
        <is>
          <t>three dollars i'm validated see the</t>
        </is>
      </c>
      <c r="D28">
        <f>HYPERLINK("https://www.youtube.com/watch?v=N-2B_eC6qkE&amp;t=83s", "Go to time")</f>
        <v/>
      </c>
    </row>
    <row r="29">
      <c r="A29">
        <f>HYPERLINK("https://www.youtube.com/watch?v=N-2B_eC6qkE", "Video")</f>
        <v/>
      </c>
      <c r="B29" t="inlineStr">
        <is>
          <t>1:32</t>
        </is>
      </c>
      <c r="C29" t="inlineStr">
        <is>
          <t>they gave me look i'm validated for the</t>
        </is>
      </c>
      <c r="D29">
        <f>HYPERLINK("https://www.youtube.com/watch?v=N-2B_eC6qkE&amp;t=92s", "Go to time")</f>
        <v/>
      </c>
    </row>
    <row r="30">
      <c r="A30">
        <f>HYPERLINK("https://www.youtube.com/watch?v=c_5PCwxDVO0", "Video")</f>
        <v/>
      </c>
      <c r="B30" t="inlineStr">
        <is>
          <t>2:28</t>
        </is>
      </c>
      <c r="C30" t="inlineStr">
        <is>
          <t>validate my parking Matt</t>
        </is>
      </c>
      <c r="D30">
        <f>HYPERLINK("https://www.youtube.com/watch?v=c_5PCwxDVO0&amp;t=148s", "Go to time")</f>
        <v/>
      </c>
    </row>
    <row r="31">
      <c r="A31">
        <f>HYPERLINK("https://www.youtube.com/watch?v=XWRE_jYJpdo", "Video")</f>
        <v/>
      </c>
      <c r="B31" t="inlineStr">
        <is>
          <t>1:43</t>
        </is>
      </c>
      <c r="C31" t="inlineStr">
        <is>
          <t>validate its evilness and destroy it</t>
        </is>
      </c>
      <c r="D31">
        <f>HYPERLINK("https://www.youtube.com/watch?v=XWRE_jYJpdo&amp;t=103s", "Go to time")</f>
        <v/>
      </c>
    </row>
    <row r="32">
      <c r="A32">
        <f>HYPERLINK("https://www.youtube.com/watch?v=f-weOItc80E", "Video")</f>
        <v/>
      </c>
      <c r="B32" t="inlineStr">
        <is>
          <t>26:52</t>
        </is>
      </c>
      <c r="C32" t="inlineStr">
        <is>
          <t>she did was validate that
this can be upsetting.</t>
        </is>
      </c>
      <c r="D32">
        <f>HYPERLINK("https://www.youtube.com/watch?v=f-weOItc80E&amp;t=1612s", "Go to time")</f>
        <v/>
      </c>
    </row>
    <row r="33">
      <c r="A33">
        <f>HYPERLINK("https://www.youtube.com/watch?v=f-weOItc80E", "Video")</f>
        <v/>
      </c>
      <c r="B33" t="inlineStr">
        <is>
          <t>36:32</t>
        </is>
      </c>
      <c r="C33" t="inlineStr">
        <is>
          <t>So having someone like a
peer or a coworker validate</t>
        </is>
      </c>
      <c r="D33">
        <f>HYPERLINK("https://www.youtube.com/watch?v=f-weOItc80E&amp;t=2192s", "Go to time")</f>
        <v/>
      </c>
    </row>
    <row r="34">
      <c r="A34">
        <f>HYPERLINK("https://www.youtube.com/watch?v=f-weOItc80E", "Video")</f>
        <v/>
      </c>
      <c r="B34" t="inlineStr">
        <is>
          <t>38:49</t>
        </is>
      </c>
      <c r="C34" t="inlineStr">
        <is>
          <t>to validate and put
out into the world.</t>
        </is>
      </c>
      <c r="D34">
        <f>HYPERLINK("https://www.youtube.com/watch?v=f-weOItc80E&amp;t=2329s", "Go to time")</f>
        <v/>
      </c>
    </row>
    <row r="35">
      <c r="A35">
        <f>HYPERLINK("https://www.youtube.com/watch?v=5vljHeCB4ok", "Video")</f>
        <v/>
      </c>
      <c r="B35" t="inlineStr">
        <is>
          <t>56:53</t>
        </is>
      </c>
      <c r="C35" t="inlineStr">
        <is>
          <t>while I'm trying to go forward,
but that it's being validated</t>
        </is>
      </c>
      <c r="D35">
        <f>HYPERLINK("https://www.youtube.com/watch?v=5vljHeCB4ok&amp;t=3413s", "Go to time")</f>
        <v/>
      </c>
    </row>
    <row r="36">
      <c r="A36">
        <f>HYPERLINK("https://www.youtube.com/watch?v=5vljHeCB4ok", "Video")</f>
        <v/>
      </c>
      <c r="B36" t="inlineStr">
        <is>
          <t>57:37</t>
        </is>
      </c>
      <c r="C36" t="inlineStr">
        <is>
          <t>that my feelings were validated.</t>
        </is>
      </c>
      <c r="D36">
        <f>HYPERLINK("https://www.youtube.com/watch?v=5vljHeCB4ok&amp;t=3457s", "Go to time")</f>
        <v/>
      </c>
    </row>
    <row r="37">
      <c r="A37">
        <f>HYPERLINK("https://www.youtube.com/watch?v=5vljHeCB4ok", "Video")</f>
        <v/>
      </c>
      <c r="B37" t="inlineStr">
        <is>
          <t>57:38</t>
        </is>
      </c>
      <c r="C37" t="inlineStr">
        <is>
          <t>My brain feelings
were validated.</t>
        </is>
      </c>
      <c r="D37">
        <f>HYPERLINK("https://www.youtube.com/watch?v=5vljHeCB4ok&amp;t=3458s", "Go to time")</f>
        <v/>
      </c>
    </row>
    <row r="38">
      <c r="A38">
        <f>HYPERLINK("https://www.youtube.com/watch?v=oq3FR3IyLR0", "Video")</f>
        <v/>
      </c>
      <c r="B38" t="inlineStr">
        <is>
          <t>9:31</t>
        </is>
      </c>
      <c r="C38" t="inlineStr">
        <is>
          <t>It's actually not
validated by the data.</t>
        </is>
      </c>
      <c r="D38">
        <f>HYPERLINK("https://www.youtube.com/watch?v=oq3FR3IyLR0&amp;t=571s", "Go to time")</f>
        <v/>
      </c>
    </row>
    <row r="39">
      <c r="A39">
        <f>HYPERLINK("https://www.youtube.com/watch?v=5Ynh570Mtbo", "Video")</f>
        <v/>
      </c>
      <c r="B39" t="inlineStr">
        <is>
          <t>6:02</t>
        </is>
      </c>
      <c r="C39" t="inlineStr">
        <is>
          <t>and it almost de validated
all the sacrifices</t>
        </is>
      </c>
      <c r="D39">
        <f>HYPERLINK("https://www.youtube.com/watch?v=5Ynh570Mtbo&amp;t=362s", "Go to time")</f>
        <v/>
      </c>
    </row>
    <row r="40">
      <c r="A40">
        <f>HYPERLINK("https://www.youtube.com/watch?v=HikFC0R-9GA", "Video")</f>
        <v/>
      </c>
      <c r="B40" t="inlineStr">
        <is>
          <t>6:19</t>
        </is>
      </c>
      <c r="C40" t="inlineStr">
        <is>
          <t>KIMBERLY CUMMINGS: I always want
to validate that it stinks when</t>
        </is>
      </c>
      <c r="D40">
        <f>HYPERLINK("https://www.youtube.com/watch?v=HikFC0R-9GA&amp;t=379s", "Go to time")</f>
        <v/>
      </c>
    </row>
    <row r="41">
      <c r="A41">
        <f>HYPERLINK("https://www.youtube.com/watch?v=M6pT5b5GTSk", "Video")</f>
        <v/>
      </c>
      <c r="B41" t="inlineStr">
        <is>
          <t>12:56</t>
        </is>
      </c>
      <c r="C41" t="inlineStr">
        <is>
          <t>and can that reason
be validated here?</t>
        </is>
      </c>
      <c r="D41">
        <f>HYPERLINK("https://www.youtube.com/watch?v=M6pT5b5GTSk&amp;t=776s", "Go to time")</f>
        <v/>
      </c>
    </row>
    <row r="42">
      <c r="A42">
        <f>HYPERLINK("https://www.youtube.com/watch?v=VPdccj5YPt8", "Video")</f>
        <v/>
      </c>
      <c r="B42" t="inlineStr">
        <is>
          <t>10:00</t>
        </is>
      </c>
      <c r="C42" t="inlineStr">
        <is>
          <t>If your answer is just to
validate your own opinions</t>
        </is>
      </c>
      <c r="D42">
        <f>HYPERLINK("https://www.youtube.com/watch?v=VPdccj5YPt8&amp;t=600s", "Go to time")</f>
        <v/>
      </c>
    </row>
    <row r="43">
      <c r="A43">
        <f>HYPERLINK("https://www.youtube.com/watch?v=s0dsKPjrlcw", "Video")</f>
        <v/>
      </c>
      <c r="B43" t="inlineStr">
        <is>
          <t>2:19</t>
        </is>
      </c>
      <c r="C43" t="inlineStr">
        <is>
          <t>felt validated that you know my feelings</t>
        </is>
      </c>
      <c r="D43">
        <f>HYPERLINK("https://www.youtube.com/watch?v=s0dsKPjrlcw&amp;t=139s", "Go to time")</f>
        <v/>
      </c>
    </row>
    <row r="44">
      <c r="A44">
        <f>HYPERLINK("https://www.youtube.com/watch?v=s0dsKPjrlcw", "Video")</f>
        <v/>
      </c>
      <c r="B44" t="inlineStr">
        <is>
          <t>5:14</t>
        </is>
      </c>
      <c r="C44" t="inlineStr">
        <is>
          <t>validated that my feelings were real and</t>
        </is>
      </c>
      <c r="D44">
        <f>HYPERLINK("https://www.youtube.com/watch?v=s0dsKPjrlcw&amp;t=314s", "Go to time")</f>
        <v/>
      </c>
    </row>
    <row r="45">
      <c r="A45">
        <f>HYPERLINK("https://www.youtube.com/watch?v=s0dsKPjrlcw", "Video")</f>
        <v/>
      </c>
      <c r="B45" t="inlineStr">
        <is>
          <t>19:39</t>
        </is>
      </c>
      <c r="C45" t="inlineStr">
        <is>
          <t>um validate that it's okay to be to say</t>
        </is>
      </c>
      <c r="D45">
        <f>HYPERLINK("https://www.youtube.com/watch?v=s0dsKPjrlcw&amp;t=1179s", "Go to time")</f>
        <v/>
      </c>
    </row>
    <row r="46">
      <c r="A46">
        <f>HYPERLINK("https://www.youtube.com/watch?v=7mCnr6TBIKE", "Video")</f>
        <v/>
      </c>
      <c r="B46" t="inlineStr">
        <is>
          <t>18:15</t>
        </is>
      </c>
      <c r="C46" t="inlineStr">
        <is>
          <t>could you ask them
that validates that you</t>
        </is>
      </c>
      <c r="D46">
        <f>HYPERLINK("https://www.youtube.com/watch?v=7mCnr6TBIKE&amp;t=1095s", "Go to time")</f>
        <v/>
      </c>
    </row>
    <row r="47">
      <c r="A47">
        <f>HYPERLINK("https://www.youtube.com/watch?v=M1KFg6edqro", "Video")</f>
        <v/>
      </c>
      <c r="B47" t="inlineStr">
        <is>
          <t>9:14</t>
        </is>
      </c>
      <c r="C47" t="inlineStr">
        <is>
          <t>validate uh</t>
        </is>
      </c>
      <c r="D47">
        <f>HYPERLINK("https://www.youtube.com/watch?v=M1KFg6edqro&amp;t=554s", "Go to time")</f>
        <v/>
      </c>
    </row>
    <row r="48">
      <c r="A48">
        <f>HYPERLINK("https://www.youtube.com/watch?v=vwpe4n2vO-o", "Video")</f>
        <v/>
      </c>
      <c r="B48" t="inlineStr">
        <is>
          <t>4:45</t>
        </is>
      </c>
      <c r="C48" t="inlineStr">
        <is>
          <t>validated it was a collection of strong</t>
        </is>
      </c>
      <c r="D48">
        <f>HYPERLINK("https://www.youtube.com/watch?v=vwpe4n2vO-o&amp;t=285s", "Go to time")</f>
        <v/>
      </c>
    </row>
    <row r="49">
      <c r="A49">
        <f>HYPERLINK("https://www.youtube.com/watch?v=vwpe4n2vO-o", "Video")</f>
        <v/>
      </c>
      <c r="B49" t="inlineStr">
        <is>
          <t>4:59</t>
        </is>
      </c>
      <c r="C49" t="inlineStr">
        <is>
          <t>seeing the opportunities validated right</t>
        </is>
      </c>
      <c r="D49">
        <f>HYPERLINK("https://www.youtube.com/watch?v=vwpe4n2vO-o&amp;t=299s", "Go to time")</f>
        <v/>
      </c>
    </row>
    <row r="50">
      <c r="A50">
        <f>HYPERLINK("https://www.youtube.com/watch?v=IRG-YubP1rw", "Video")</f>
        <v/>
      </c>
      <c r="B50" t="inlineStr">
        <is>
          <t>2:52</t>
        </is>
      </c>
      <c r="C50" t="inlineStr">
        <is>
          <t>One, you validate the other
person because you're saying I</t>
        </is>
      </c>
      <c r="D50">
        <f>HYPERLINK("https://www.youtube.com/watch?v=IRG-YubP1rw&amp;t=172s", "Go to time")</f>
        <v/>
      </c>
    </row>
    <row r="51">
      <c r="A51">
        <f>HYPERLINK("https://www.youtube.com/watch?v=IRG-YubP1rw", "Video")</f>
        <v/>
      </c>
      <c r="B51" t="inlineStr">
        <is>
          <t>3:00</t>
        </is>
      </c>
      <c r="C51" t="inlineStr">
        <is>
          <t>And it validates the content.</t>
        </is>
      </c>
      <c r="D51">
        <f>HYPERLINK("https://www.youtube.com/watch?v=IRG-YubP1rw&amp;t=180s", "Go to time")</f>
        <v/>
      </c>
    </row>
    <row r="52">
      <c r="A52">
        <f>HYPERLINK("https://www.youtube.com/watch?v=IRG-YubP1rw", "Video")</f>
        <v/>
      </c>
      <c r="B52" t="inlineStr">
        <is>
          <t>3:02</t>
        </is>
      </c>
      <c r="C52" t="inlineStr">
        <is>
          <t>So you validate the person,
but the content-- the person</t>
        </is>
      </c>
      <c r="D52">
        <f>HYPERLINK("https://www.youtube.com/watch?v=IRG-YubP1rw&amp;t=182s", "Go to time")</f>
        <v/>
      </c>
    </row>
    <row r="53">
      <c r="A53">
        <f>HYPERLINK("https://www.youtube.com/watch?v=CfxOMPCZjqw", "Video")</f>
        <v/>
      </c>
      <c r="B53" t="inlineStr">
        <is>
          <t>13:18</t>
        </is>
      </c>
      <c r="C53" t="inlineStr">
        <is>
          <t>validated I think this is a real film</t>
        </is>
      </c>
      <c r="D53">
        <f>HYPERLINK("https://www.youtube.com/watch?v=CfxOMPCZjqw&amp;t=798s", "Go to time")</f>
        <v/>
      </c>
    </row>
    <row r="54">
      <c r="A54">
        <f>HYPERLINK("https://www.youtube.com/watch?v=CfxOMPCZjqw", "Video")</f>
        <v/>
      </c>
      <c r="B54" t="inlineStr">
        <is>
          <t>13:51</t>
        </is>
      </c>
      <c r="C54" t="inlineStr">
        <is>
          <t>I hope that they feel validated by that</t>
        </is>
      </c>
      <c r="D54">
        <f>HYPERLINK("https://www.youtube.com/watch?v=CfxOMPCZjqw&amp;t=831s", "Go to time")</f>
        <v/>
      </c>
    </row>
    <row r="55">
      <c r="A55">
        <f>HYPERLINK("https://www.youtube.com/watch?v=CfxOMPCZjqw", "Video")</f>
        <v/>
      </c>
      <c r="B55" t="inlineStr">
        <is>
          <t>13:59</t>
        </is>
      </c>
      <c r="C55" t="inlineStr">
        <is>
          <t>hope you validated there as well no I</t>
        </is>
      </c>
      <c r="D55">
        <f>HYPERLINK("https://www.youtube.com/watch?v=CfxOMPCZjqw&amp;t=839s", "Go to time")</f>
        <v/>
      </c>
    </row>
    <row r="56">
      <c r="A56">
        <f>HYPERLINK("https://www.youtube.com/watch?v=s5wMbQwCldI", "Video")</f>
        <v/>
      </c>
      <c r="B56" t="inlineStr">
        <is>
          <t>13:06</t>
        </is>
      </c>
      <c r="C56" t="inlineStr">
        <is>
          <t>so I feel validated that perhaps it's</t>
        </is>
      </c>
      <c r="D56">
        <f>HYPERLINK("https://www.youtube.com/watch?v=s5wMbQwCldI&amp;t=786s", "Go to time")</f>
        <v/>
      </c>
    </row>
    <row r="57">
      <c r="A57">
        <f>HYPERLINK("https://www.youtube.com/watch?v=P_BnTgfL7qs", "Video")</f>
        <v/>
      </c>
      <c r="B57" t="inlineStr">
        <is>
          <t>23:28</t>
        </is>
      </c>
      <c r="C57" t="inlineStr">
        <is>
          <t>of art to validate preserve and console</t>
        </is>
      </c>
      <c r="D57">
        <f>HYPERLINK("https://www.youtube.com/watch?v=P_BnTgfL7qs&amp;t=1408s", "Go to time")</f>
        <v/>
      </c>
    </row>
    <row r="58">
      <c r="A58">
        <f>HYPERLINK("https://www.youtube.com/watch?v=8eeJFUPy20s", "Video")</f>
        <v/>
      </c>
      <c r="B58" t="inlineStr">
        <is>
          <t>3:53</t>
        </is>
      </c>
      <c r="C58" t="inlineStr">
        <is>
          <t>this recognition like validates their</t>
        </is>
      </c>
      <c r="D58">
        <f>HYPERLINK("https://www.youtube.com/watch?v=8eeJFUPy20s&amp;t=233s", "Go to time")</f>
        <v/>
      </c>
    </row>
    <row r="59">
      <c r="A59">
        <f>HYPERLINK("https://www.youtube.com/watch?v=HsbyYVufJ6U", "Video")</f>
        <v/>
      </c>
      <c r="B59" t="inlineStr">
        <is>
          <t>22:50</t>
        </is>
      </c>
      <c r="C59" t="inlineStr">
        <is>
          <t>create modern horror he validated it</t>
        </is>
      </c>
      <c r="D59">
        <f>HYPERLINK("https://www.youtube.com/watch?v=HsbyYVufJ6U&amp;t=1370s", "Go to time")</f>
        <v/>
      </c>
    </row>
    <row r="60">
      <c r="A60">
        <f>HYPERLINK("https://www.youtube.com/watch?v=RjcezbMvjZk", "Video")</f>
        <v/>
      </c>
      <c r="B60" t="inlineStr">
        <is>
          <t>3:41</t>
        </is>
      </c>
      <c r="C60" t="inlineStr">
        <is>
          <t>over no I'm not going to validate some</t>
        </is>
      </c>
      <c r="D60">
        <f>HYPERLINK("https://www.youtube.com/watch?v=RjcezbMvjZk&amp;t=221s", "Go to time")</f>
        <v/>
      </c>
    </row>
    <row r="61">
      <c r="A61">
        <f>HYPERLINK("https://www.youtube.com/watch?v=cFGIn1jWsQM", "Video")</f>
        <v/>
      </c>
      <c r="B61" t="inlineStr">
        <is>
          <t>1:44</t>
        </is>
      </c>
      <c r="C61" t="inlineStr">
        <is>
          <t>But it was cathartic. It actually validated</t>
        </is>
      </c>
      <c r="D61">
        <f>HYPERLINK("https://www.youtube.com/watch?v=cFGIn1jWsQM&amp;t=104s", "Go to time")</f>
        <v/>
      </c>
    </row>
    <row r="62">
      <c r="A62">
        <f>HYPERLINK("https://www.youtube.com/watch?v=NyJYbzPttnI", "Video")</f>
        <v/>
      </c>
      <c r="B62" t="inlineStr">
        <is>
          <t>2:07</t>
        </is>
      </c>
      <c r="C62" t="inlineStr">
        <is>
          <t>risky sweetie I validate your worries um</t>
        </is>
      </c>
      <c r="D62">
        <f>HYPERLINK("https://www.youtube.com/watch?v=NyJYbzPttnI&amp;t=127s", "Go to time")</f>
        <v/>
      </c>
    </row>
    <row r="63">
      <c r="A63">
        <f>HYPERLINK("https://www.youtube.com/watch?v=p7U1mbcAKR8", "Video")</f>
        <v/>
      </c>
      <c r="B63" t="inlineStr">
        <is>
          <t>0:39</t>
        </is>
      </c>
      <c r="C63" t="inlineStr">
        <is>
          <t>to invalidate more than 6.8 million</t>
        </is>
      </c>
      <c r="D63">
        <f>HYPERLINK("https://www.youtube.com/watch?v=p7U1mbcAKR8&amp;t=39s", "Go to time")</f>
        <v/>
      </c>
    </row>
    <row r="64">
      <c r="A64">
        <f>HYPERLINK("https://www.youtube.com/watch?v=jhE5RqqqJV8", "Video")</f>
        <v/>
      </c>
      <c r="B64" t="inlineStr">
        <is>
          <t>0:47</t>
        </is>
      </c>
      <c r="C64" t="inlineStr">
        <is>
          <t>needed Heather to validate that she knew</t>
        </is>
      </c>
      <c r="D64">
        <f>HYPERLINK("https://www.youtube.com/watch?v=jhE5RqqqJV8&amp;t=47s", "Go to time")</f>
        <v/>
      </c>
    </row>
    <row r="65">
      <c r="A65">
        <f>HYPERLINK("https://www.youtube.com/watch?v=ME2SDvH4EBs", "Video")</f>
        <v/>
      </c>
      <c r="B65" t="inlineStr">
        <is>
          <t>0:22</t>
        </is>
      </c>
      <c r="C65" t="inlineStr">
        <is>
          <t>there we go i'm leaving ari i validate</t>
        </is>
      </c>
      <c r="D65">
        <f>HYPERLINK("https://www.youtube.com/watch?v=ME2SDvH4EBs&amp;t=22s", "Go to time")</f>
        <v/>
      </c>
    </row>
    <row r="66">
      <c r="A66">
        <f>HYPERLINK("https://www.youtube.com/watch?v=XAlhSM9fhmc", "Video")</f>
        <v/>
      </c>
      <c r="B66" t="inlineStr">
        <is>
          <t>0:28</t>
        </is>
      </c>
      <c r="C66" t="inlineStr">
        <is>
          <t>where your experiences are invalidated</t>
        </is>
      </c>
      <c r="D66">
        <f>HYPERLINK("https://www.youtube.com/watch?v=XAlhSM9fhmc&amp;t=28s", "Go to time")</f>
        <v/>
      </c>
    </row>
    <row r="67">
      <c r="A67">
        <f>HYPERLINK("https://www.youtube.com/watch?v=XAlhSM9fhmc", "Video")</f>
        <v/>
      </c>
      <c r="B67" t="inlineStr">
        <is>
          <t>3:48</t>
        </is>
      </c>
      <c r="C67" t="inlineStr">
        <is>
          <t>perception is validated and that you're</t>
        </is>
      </c>
      <c r="D67">
        <f>HYPERLINK("https://www.youtube.com/watch?v=XAlhSM9fhmc&amp;t=228s", "Go to time")</f>
        <v/>
      </c>
    </row>
    <row r="68">
      <c r="A68">
        <f>HYPERLINK("https://www.youtube.com/watch?v=LzHmifZo5Jk", "Video")</f>
        <v/>
      </c>
      <c r="B68" t="inlineStr">
        <is>
          <t>0:32</t>
        </is>
      </c>
      <c r="C68" t="inlineStr">
        <is>
          <t>others to validate our worth it can</t>
        </is>
      </c>
      <c r="D68">
        <f>HYPERLINK("https://www.youtube.com/watch?v=LzHmifZo5Jk&amp;t=32s", "Go to time")</f>
        <v/>
      </c>
    </row>
    <row r="69">
      <c r="A69">
        <f>HYPERLINK("https://www.youtube.com/watch?v=LzHmifZo5Jk", "Video")</f>
        <v/>
      </c>
      <c r="B69" t="inlineStr">
        <is>
          <t>0:38</t>
        </is>
      </c>
      <c r="C69" t="inlineStr">
        <is>
          <t>you have the power to validate yourself</t>
        </is>
      </c>
      <c r="D69">
        <f>HYPERLINK("https://www.youtube.com/watch?v=LzHmifZo5Jk&amp;t=38s", "Go to time")</f>
        <v/>
      </c>
    </row>
    <row r="70">
      <c r="A70">
        <f>HYPERLINK("https://www.youtube.com/watch?v=LzHmifZo5Jk", "Video")</f>
        <v/>
      </c>
      <c r="B70" t="inlineStr">
        <is>
          <t>4:03</t>
        </is>
      </c>
      <c r="C70" t="inlineStr">
        <is>
          <t>self-care to self validate doing things</t>
        </is>
      </c>
      <c r="D70">
        <f>HYPERLINK("https://www.youtube.com/watch?v=LzHmifZo5Jk&amp;t=243s", "Go to time")</f>
        <v/>
      </c>
    </row>
    <row r="71">
      <c r="A71">
        <f>HYPERLINK("https://www.youtube.com/watch?v=LzHmifZo5Jk", "Video")</f>
        <v/>
      </c>
      <c r="B71" t="inlineStr">
        <is>
          <t>4:08</t>
        </is>
      </c>
      <c r="C71" t="inlineStr">
        <is>
          <t>a powerful way to validate yourself and</t>
        </is>
      </c>
      <c r="D71">
        <f>HYPERLINK("https://www.youtube.com/watch?v=LzHmifZo5Jk&amp;t=248s", "Go to time")</f>
        <v/>
      </c>
    </row>
    <row r="72">
      <c r="A72">
        <f>HYPERLINK("https://www.youtube.com/watch?v=3mPnWwxaRq0", "Video")</f>
        <v/>
      </c>
      <c r="B72" t="inlineStr">
        <is>
          <t>0:41</t>
        </is>
      </c>
      <c r="C72" t="inlineStr">
        <is>
          <t>leave a person feeling unheard invalidated</t>
        </is>
      </c>
      <c r="D72">
        <f>HYPERLINK("https://www.youtube.com/watch?v=3mPnWwxaRq0&amp;t=41s", "Go to time")</f>
        <v/>
      </c>
    </row>
    <row r="73">
      <c r="A73">
        <f>HYPERLINK("https://www.youtube.com/watch?v=EjAW1-B9v5g", "Video")</f>
        <v/>
      </c>
      <c r="B73" t="inlineStr">
        <is>
          <t>4:36</t>
        </is>
      </c>
      <c r="C73" t="inlineStr">
        <is>
          <t>a acknowledge and validate your feelings</t>
        </is>
      </c>
      <c r="D73">
        <f>HYPERLINK("https://www.youtube.com/watch?v=EjAW1-B9v5g&amp;t=276s", "Go to time")</f>
        <v/>
      </c>
    </row>
    <row r="74">
      <c r="A74">
        <f>HYPERLINK("https://www.youtube.com/watch?v=kJtVQf7sk30", "Video")</f>
        <v/>
      </c>
      <c r="B74" t="inlineStr">
        <is>
          <t>2:34</t>
        </is>
      </c>
      <c r="C74" t="inlineStr">
        <is>
          <t>invalidated or rejected by you which can</t>
        </is>
      </c>
      <c r="D74">
        <f>HYPERLINK("https://www.youtube.com/watch?v=kJtVQf7sk30&amp;t=154s", "Go to time")</f>
        <v/>
      </c>
    </row>
    <row r="75">
      <c r="A75">
        <f>HYPERLINK("https://www.youtube.com/watch?v=NDpWywXqxa0", "Video")</f>
        <v/>
      </c>
      <c r="B75" t="inlineStr">
        <is>
          <t>3:49</t>
        </is>
      </c>
      <c r="C75" t="inlineStr">
        <is>
          <t>with parents who ridiculed invalidated</t>
        </is>
      </c>
      <c r="D75">
        <f>HYPERLINK("https://www.youtube.com/watch?v=NDpWywXqxa0&amp;t=229s", "Go to time")</f>
        <v/>
      </c>
    </row>
    <row r="76">
      <c r="A76">
        <f>HYPERLINK("https://www.youtube.com/watch?v=DrwnDjB2buI", "Video")</f>
        <v/>
      </c>
      <c r="B76" t="inlineStr">
        <is>
          <t>1:39</t>
        </is>
      </c>
      <c r="C76" t="inlineStr">
        <is>
          <t>especially when they fail to validate</t>
        </is>
      </c>
      <c r="D76">
        <f>HYPERLINK("https://www.youtube.com/watch?v=DrwnDjB2buI&amp;t=99s", "Go to time")</f>
        <v/>
      </c>
    </row>
    <row r="77">
      <c r="A77">
        <f>HYPERLINK("https://www.youtube.com/watch?v=TBQQexnJcw4", "Video")</f>
        <v/>
      </c>
      <c r="B77" t="inlineStr">
        <is>
          <t>4:13</t>
        </is>
      </c>
      <c r="C77" t="inlineStr">
        <is>
          <t>Behavior can make you feel invalidated</t>
        </is>
      </c>
      <c r="D77">
        <f>HYPERLINK("https://www.youtube.com/watch?v=TBQQexnJcw4&amp;t=253s", "Go to time")</f>
        <v/>
      </c>
    </row>
    <row r="78">
      <c r="A78">
        <f>HYPERLINK("https://www.youtube.com/watch?v=F0K8Vc-rvXo", "Video")</f>
        <v/>
      </c>
      <c r="B78" t="inlineStr">
        <is>
          <t>8:33</t>
        </is>
      </c>
      <c r="C78" t="inlineStr">
        <is>
          <t>validated in scientific research the</t>
        </is>
      </c>
      <c r="D78">
        <f>HYPERLINK("https://www.youtube.com/watch?v=F0K8Vc-rvXo&amp;t=513s", "Go to time")</f>
        <v/>
      </c>
    </row>
    <row r="79">
      <c r="A79">
        <f>HYPERLINK("https://www.youtube.com/watch?v=F0K8Vc-rvXo", "Video")</f>
        <v/>
      </c>
      <c r="B79" t="inlineStr">
        <is>
          <t>9:08</t>
        </is>
      </c>
      <c r="C79" t="inlineStr">
        <is>
          <t>validated for decreasing depressive and</t>
        </is>
      </c>
      <c r="D79">
        <f>HYPERLINK("https://www.youtube.com/watch?v=F0K8Vc-rvXo&amp;t=548s", "Go to time")</f>
        <v/>
      </c>
    </row>
    <row r="80">
      <c r="A80">
        <f>HYPERLINK("https://www.youtube.com/watch?v=F0K8Vc-rvXo", "Video")</f>
        <v/>
      </c>
      <c r="B80" t="inlineStr">
        <is>
          <t>9:55</t>
        </is>
      </c>
      <c r="C80" t="inlineStr">
        <is>
          <t>why it's a delusion is because validated</t>
        </is>
      </c>
      <c r="D80">
        <f>HYPERLINK("https://www.youtube.com/watch?v=F0K8Vc-rvXo&amp;t=595s", "Go to time")</f>
        <v/>
      </c>
    </row>
    <row r="81">
      <c r="A81">
        <f>HYPERLINK("https://www.youtube.com/watch?v=KmXfKX9e4Q4", "Video")</f>
        <v/>
      </c>
      <c r="B81" t="inlineStr">
        <is>
          <t>4:05</t>
        </is>
      </c>
      <c r="C81" t="inlineStr">
        <is>
          <t>empowered validated and uplifted having</t>
        </is>
      </c>
      <c r="D81">
        <f>HYPERLINK("https://www.youtube.com/watch?v=KmXfKX9e4Q4&amp;t=245s", "Go to time")</f>
        <v/>
      </c>
    </row>
    <row r="82">
      <c r="A82">
        <f>HYPERLINK("https://www.youtube.com/watch?v=jtkJoapTA4Y", "Video")</f>
        <v/>
      </c>
      <c r="B82" t="inlineStr">
        <is>
          <t>4:59</t>
        </is>
      </c>
      <c r="C82" t="inlineStr">
        <is>
          <t>completely dismisses or invalidates the</t>
        </is>
      </c>
      <c r="D82">
        <f>HYPERLINK("https://www.youtube.com/watch?v=jtkJoapTA4Y&amp;t=299s", "Go to time")</f>
        <v/>
      </c>
    </row>
    <row r="83">
      <c r="A83">
        <f>HYPERLINK("https://www.youtube.com/watch?v=QkyNGqi-L9w", "Video")</f>
        <v/>
      </c>
      <c r="B83" t="inlineStr">
        <is>
          <t>4:23</t>
        </is>
      </c>
      <c r="C83" t="inlineStr">
        <is>
          <t>and validated causes you to transform</t>
        </is>
      </c>
      <c r="D83">
        <f>HYPERLINK("https://www.youtube.com/watch?v=QkyNGqi-L9w&amp;t=263s", "Go to time")</f>
        <v/>
      </c>
    </row>
    <row r="84">
      <c r="A84">
        <f>HYPERLINK("https://www.youtube.com/watch?v=iCCnsSII18k", "Video")</f>
        <v/>
      </c>
      <c r="B84" t="inlineStr">
        <is>
          <t>2:31</t>
        </is>
      </c>
      <c r="C84" t="inlineStr">
        <is>
          <t>and instead validate behaviors attitudes</t>
        </is>
      </c>
      <c r="D84">
        <f>HYPERLINK("https://www.youtube.com/watch?v=iCCnsSII18k&amp;t=151s", "Go to time")</f>
        <v/>
      </c>
    </row>
    <row r="85">
      <c r="A85">
        <f>HYPERLINK("https://www.youtube.com/watch?v=iCCnsSII18k", "Video")</f>
        <v/>
      </c>
      <c r="B85" t="inlineStr">
        <is>
          <t>6:03</t>
        </is>
      </c>
      <c r="C85" t="inlineStr">
        <is>
          <t>validate our own feelings and</t>
        </is>
      </c>
      <c r="D85">
        <f>HYPERLINK("https://www.youtube.com/watch?v=iCCnsSII18k&amp;t=363s", "Go to time")</f>
        <v/>
      </c>
    </row>
    <row r="86">
      <c r="A86">
        <f>HYPERLINK("https://www.youtube.com/watch?v=d_o5yZ79pAI", "Video")</f>
        <v/>
      </c>
      <c r="B86" t="inlineStr">
        <is>
          <t>1:54</t>
        </is>
      </c>
      <c r="C86" t="inlineStr">
        <is>
          <t>and validated and your willingness to</t>
        </is>
      </c>
      <c r="D86">
        <f>HYPERLINK("https://www.youtube.com/watch?v=d_o5yZ79pAI&amp;t=114s", "Go to time")</f>
        <v/>
      </c>
    </row>
    <row r="87">
      <c r="A87">
        <f>HYPERLINK("https://www.youtube.com/watch?v=FqH3FFKX6n4", "Video")</f>
        <v/>
      </c>
      <c r="B87" t="inlineStr">
        <is>
          <t>4:50</t>
        </is>
      </c>
      <c r="C87" t="inlineStr">
        <is>
          <t>respectful tone validate their emotions</t>
        </is>
      </c>
      <c r="D87">
        <f>HYPERLINK("https://www.youtube.com/watch?v=FqH3FFKX6n4&amp;t=290s", "Go to time")</f>
        <v/>
      </c>
    </row>
    <row r="88">
      <c r="A88">
        <f>HYPERLINK("https://www.youtube.com/watch?v=XHk1gTw73WA", "Video")</f>
        <v/>
      </c>
      <c r="B88" t="inlineStr">
        <is>
          <t>3:43</t>
        </is>
      </c>
      <c r="C88" t="inlineStr">
        <is>
          <t>or validated and may be
rooted in early childhood</t>
        </is>
      </c>
      <c r="D88">
        <f>HYPERLINK("https://www.youtube.com/watch?v=XHk1gTw73WA&amp;t=223s", "Go to time")</f>
        <v/>
      </c>
    </row>
    <row r="89">
      <c r="A89">
        <f>HYPERLINK("https://www.youtube.com/watch?v=STAafnlUtDc", "Video")</f>
        <v/>
      </c>
      <c r="B89" t="inlineStr">
        <is>
          <t>1:05</t>
        </is>
      </c>
      <c r="C89" t="inlineStr">
        <is>
          <t>for your emotions to just be
acknowledged and validated</t>
        </is>
      </c>
      <c r="D89">
        <f>HYPERLINK("https://www.youtube.com/watch?v=STAafnlUtDc&amp;t=65s", "Go to time")</f>
        <v/>
      </c>
    </row>
    <row r="90">
      <c r="A90">
        <f>HYPERLINK("https://www.youtube.com/watch?v=qBFtlAy9vvI", "Video")</f>
        <v/>
      </c>
      <c r="B90" t="inlineStr">
        <is>
          <t>1:41</t>
        </is>
      </c>
      <c r="C90" t="inlineStr">
        <is>
          <t>validate your emotions and deal with</t>
        </is>
      </c>
      <c r="D90">
        <f>HYPERLINK("https://www.youtube.com/watch?v=qBFtlAy9vvI&amp;t=101s", "Go to time")</f>
        <v/>
      </c>
    </row>
    <row r="91">
      <c r="A91">
        <f>HYPERLINK("https://www.youtube.com/watch?v=zDICBpqXQCU", "Video")</f>
        <v/>
      </c>
      <c r="B91" t="inlineStr">
        <is>
          <t>4:18</t>
        </is>
      </c>
      <c r="C91" t="inlineStr">
        <is>
          <t>acknowledge and validate your feelings</t>
        </is>
      </c>
      <c r="D91">
        <f>HYPERLINK("https://www.youtube.com/watch?v=zDICBpqXQCU&amp;t=258s", "Go to time")</f>
        <v/>
      </c>
    </row>
    <row r="92">
      <c r="A92">
        <f>HYPERLINK("https://www.youtube.com/watch?v=AppeOVZwAjU", "Video")</f>
        <v/>
      </c>
      <c r="B92" t="inlineStr">
        <is>
          <t>5:45</t>
        </is>
      </c>
      <c r="C92" t="inlineStr">
        <is>
          <t>others to feel validated but that's why</t>
        </is>
      </c>
      <c r="D92">
        <f>HYPERLINK("https://www.youtube.com/watch?v=AppeOVZwAjU&amp;t=345s", "Go to time")</f>
        <v/>
      </c>
    </row>
    <row r="93">
      <c r="A93">
        <f>HYPERLINK("https://www.youtube.com/watch?v=kF5R_a_e1Hc", "Video")</f>
        <v/>
      </c>
      <c r="B93" t="inlineStr">
        <is>
          <t>3:49</t>
        </is>
      </c>
      <c r="C93" t="inlineStr">
        <is>
          <t>because it's an attempt to invalidate</t>
        </is>
      </c>
      <c r="D93">
        <f>HYPERLINK("https://www.youtube.com/watch?v=kF5R_a_e1Hc&amp;t=229s", "Go to time")</f>
        <v/>
      </c>
    </row>
    <row r="94">
      <c r="A94">
        <f>HYPERLINK("https://www.youtube.com/watch?v=kF5R_a_e1Hc", "Video")</f>
        <v/>
      </c>
      <c r="B94" t="inlineStr">
        <is>
          <t>4:03</t>
        </is>
      </c>
      <c r="C94" t="inlineStr">
        <is>
          <t>else is feeling validate their emotions</t>
        </is>
      </c>
      <c r="D94">
        <f>HYPERLINK("https://www.youtube.com/watch?v=kF5R_a_e1Hc&amp;t=243s", "Go to time")</f>
        <v/>
      </c>
    </row>
    <row r="95">
      <c r="A95">
        <f>HYPERLINK("https://www.youtube.com/watch?v=2kDPKRdNycM", "Video")</f>
        <v/>
      </c>
      <c r="B95" t="inlineStr">
        <is>
          <t>0:16</t>
        </is>
      </c>
      <c r="C95" t="inlineStr">
        <is>
          <t>to validate their own self-worth</t>
        </is>
      </c>
      <c r="D95">
        <f>HYPERLINK("https://www.youtube.com/watch?v=2kDPKRdNycM&amp;t=16s", "Go to time")</f>
        <v/>
      </c>
    </row>
    <row r="96">
      <c r="A96">
        <f>HYPERLINK("https://www.youtube.com/watch?v=2kDPKRdNycM", "Video")</f>
        <v/>
      </c>
      <c r="B96" t="inlineStr">
        <is>
          <t>4:11</t>
        </is>
      </c>
      <c r="C96" t="inlineStr">
        <is>
          <t>to validate their identity,</t>
        </is>
      </c>
      <c r="D96">
        <f>HYPERLINK("https://www.youtube.com/watch?v=2kDPKRdNycM&amp;t=251s", "Go to time")</f>
        <v/>
      </c>
    </row>
    <row r="97">
      <c r="A97">
        <f>HYPERLINK("https://www.youtube.com/watch?v=yCBG2RiX1cA", "Video")</f>
        <v/>
      </c>
      <c r="B97" t="inlineStr">
        <is>
          <t>1:56</t>
        </is>
      </c>
      <c r="C97" t="inlineStr">
        <is>
          <t>upcoming exam Christine validates her</t>
        </is>
      </c>
      <c r="D97">
        <f>HYPERLINK("https://www.youtube.com/watch?v=yCBG2RiX1cA&amp;t=116s", "Go to time")</f>
        <v/>
      </c>
    </row>
    <row r="98">
      <c r="A98">
        <f>HYPERLINK("https://www.youtube.com/watch?v=hZwPicZHdzA", "Video")</f>
        <v/>
      </c>
      <c r="B98" t="inlineStr">
        <is>
          <t>4:54</t>
        </is>
      </c>
      <c r="C98" t="inlineStr">
        <is>
          <t>emotions are invalidated this will full</t>
        </is>
      </c>
      <c r="D98">
        <f>HYPERLINK("https://www.youtube.com/watch?v=hZwPicZHdzA&amp;t=294s", "Go to time")</f>
        <v/>
      </c>
    </row>
    <row r="99">
      <c r="A99">
        <f>HYPERLINK("https://www.youtube.com/watch?v=AG39mtnvcVY", "Video")</f>
        <v/>
      </c>
      <c r="B99" t="inlineStr">
        <is>
          <t>1:43</t>
        </is>
      </c>
      <c r="C99" t="inlineStr">
        <is>
          <t>to validate yourself invest
time into your personal goals</t>
        </is>
      </c>
      <c r="D99">
        <f>HYPERLINK("https://www.youtube.com/watch?v=AG39mtnvcVY&amp;t=103s", "Go to time")</f>
        <v/>
      </c>
    </row>
    <row r="100">
      <c r="A100">
        <f>HYPERLINK("https://www.youtube.com/watch?v=aZ_Hep7t49s", "Video")</f>
        <v/>
      </c>
      <c r="B100" t="inlineStr">
        <is>
          <t>4:39</t>
        </is>
      </c>
      <c r="C100" t="inlineStr">
        <is>
          <t>invalidate your own emotions if</t>
        </is>
      </c>
      <c r="D100">
        <f>HYPERLINK("https://www.youtube.com/watch?v=aZ_Hep7t49s&amp;t=279s", "Go to time")</f>
        <v/>
      </c>
    </row>
    <row r="101">
      <c r="A101">
        <f>HYPERLINK("https://www.youtube.com/watch?v=GSUz4mK2Dqc", "Video")</f>
        <v/>
      </c>
      <c r="B101" t="inlineStr">
        <is>
          <t>2:25</t>
        </is>
      </c>
      <c r="C101" t="inlineStr">
        <is>
          <t>and instead validate behaviors attitudes</t>
        </is>
      </c>
      <c r="D101">
        <f>HYPERLINK("https://www.youtube.com/watch?v=GSUz4mK2Dqc&amp;t=145s", "Go to time")</f>
        <v/>
      </c>
    </row>
    <row r="102">
      <c r="A102">
        <f>HYPERLINK("https://www.youtube.com/watch?v=GSUz4mK2Dqc", "Video")</f>
        <v/>
      </c>
      <c r="B102" t="inlineStr">
        <is>
          <t>5:56</t>
        </is>
      </c>
      <c r="C102" t="inlineStr">
        <is>
          <t>own sense of identity or validate our</t>
        </is>
      </c>
      <c r="D102">
        <f>HYPERLINK("https://www.youtube.com/watch?v=GSUz4mK2Dqc&amp;t=356s", "Go to time")</f>
        <v/>
      </c>
    </row>
    <row r="103">
      <c r="A103">
        <f>HYPERLINK("https://www.youtube.com/watch?v=wN6FtBwWe2s", "Video")</f>
        <v/>
      </c>
      <c r="B103" t="inlineStr">
        <is>
          <t>0:52</t>
        </is>
      </c>
      <c r="C103" t="inlineStr">
        <is>
          <t>so that others can
compliment and validate you.</t>
        </is>
      </c>
      <c r="D103">
        <f>HYPERLINK("https://www.youtube.com/watch?v=wN6FtBwWe2s&amp;t=52s", "Go to time")</f>
        <v/>
      </c>
    </row>
    <row r="104">
      <c r="A104">
        <f>HYPERLINK("https://www.youtube.com/watch?v=BAhy4BYzYdM", "Video")</f>
        <v/>
      </c>
      <c r="B104" t="inlineStr">
        <is>
          <t>5:42</t>
        </is>
      </c>
      <c r="C104" t="inlineStr">
        <is>
          <t>rated how understood validated and cared</t>
        </is>
      </c>
      <c r="D104">
        <f>HYPERLINK("https://www.youtube.com/watch?v=BAhy4BYzYdM&amp;t=342s", "Go to time")</f>
        <v/>
      </c>
    </row>
    <row r="105">
      <c r="A105">
        <f>HYPERLINK("https://www.youtube.com/watch?v=CCo47zEONP8", "Video")</f>
        <v/>
      </c>
      <c r="B105" t="inlineStr">
        <is>
          <t>3:42</t>
        </is>
      </c>
      <c r="C105" t="inlineStr">
        <is>
          <t>better when people validate you but once</t>
        </is>
      </c>
      <c r="D105">
        <f>HYPERLINK("https://www.youtube.com/watch?v=CCo47zEONP8&amp;t=222s", "Go to time")</f>
        <v/>
      </c>
    </row>
    <row r="106">
      <c r="A106">
        <f>HYPERLINK("https://www.youtube.com/watch?v=vhVBYm56Z_g", "Video")</f>
        <v/>
      </c>
      <c r="B106" t="inlineStr">
        <is>
          <t>0:09</t>
        </is>
      </c>
      <c r="C106" t="inlineStr">
        <is>
          <t>invalidation when you invalidate</t>
        </is>
      </c>
      <c r="D106">
        <f>HYPERLINK("https://www.youtube.com/watch?v=vhVBYm56Z_g&amp;t=9s", "Go to time")</f>
        <v/>
      </c>
    </row>
    <row r="107">
      <c r="A107">
        <f>HYPERLINK("https://www.youtube.com/watch?v=vhVBYm56Z_g", "Video")</f>
        <v/>
      </c>
      <c r="B107" t="inlineStr">
        <is>
          <t>0:54</t>
        </is>
      </c>
      <c r="C107" t="inlineStr">
        <is>
          <t>perception of reality it invalidates</t>
        </is>
      </c>
      <c r="D107">
        <f>HYPERLINK("https://www.youtube.com/watch?v=vhVBYm56Z_g&amp;t=54s", "Go to time")</f>
        <v/>
      </c>
    </row>
    <row r="108">
      <c r="A108">
        <f>HYPERLINK("https://www.youtube.com/watch?v=vhVBYm56Z_g", "Video")</f>
        <v/>
      </c>
      <c r="B108" t="inlineStr">
        <is>
          <t>2:56</t>
        </is>
      </c>
      <c r="C108" t="inlineStr">
        <is>
          <t>them invalidates their feelings and</t>
        </is>
      </c>
      <c r="D108">
        <f>HYPERLINK("https://www.youtube.com/watch?v=vhVBYm56Z_g&amp;t=176s", "Go to time")</f>
        <v/>
      </c>
    </row>
    <row r="109">
      <c r="A109">
        <f>HYPERLINK("https://www.youtube.com/watch?v=qCKfepEzryI", "Video")</f>
        <v/>
      </c>
      <c r="B109" t="inlineStr">
        <is>
          <t>1:56</t>
        </is>
      </c>
      <c r="C109" t="inlineStr">
        <is>
          <t>want to be validated yet validation does</t>
        </is>
      </c>
      <c r="D109">
        <f>HYPERLINK("https://www.youtube.com/watch?v=qCKfepEzryI&amp;t=116s", "Go to time")</f>
        <v/>
      </c>
    </row>
    <row r="110">
      <c r="A110">
        <f>HYPERLINK("https://www.youtube.com/watch?v=JEzl3Nhg3Tk", "Video")</f>
        <v/>
      </c>
      <c r="B110" t="inlineStr">
        <is>
          <t>5:54</t>
        </is>
      </c>
      <c r="C110" t="inlineStr">
        <is>
          <t>rated how understood validated and cared</t>
        </is>
      </c>
      <c r="D110">
        <f>HYPERLINK("https://www.youtube.com/watch?v=JEzl3Nhg3Tk&amp;t=354s", "Go to time")</f>
        <v/>
      </c>
    </row>
    <row r="111">
      <c r="A111">
        <f>HYPERLINK("https://www.youtube.com/watch?v=uenBrbnOm5E", "Video")</f>
        <v/>
      </c>
      <c r="B111" t="inlineStr">
        <is>
          <t>4:56</t>
        </is>
      </c>
      <c r="C111" t="inlineStr">
        <is>
          <t>acknowledge and validate your emotions</t>
        </is>
      </c>
      <c r="D111">
        <f>HYPERLINK("https://www.youtube.com/watch?v=uenBrbnOm5E&amp;t=296s", "Go to time")</f>
        <v/>
      </c>
    </row>
    <row r="112">
      <c r="A112">
        <f>HYPERLINK("https://www.youtube.com/watch?v=dBG-JEDkl5c", "Video")</f>
        <v/>
      </c>
      <c r="B112" t="inlineStr">
        <is>
          <t>3:49</t>
        </is>
      </c>
      <c r="C112" t="inlineStr">
        <is>
          <t>because it's an attempt to invalidate</t>
        </is>
      </c>
      <c r="D112">
        <f>HYPERLINK("https://www.youtube.com/watch?v=dBG-JEDkl5c&amp;t=229s", "Go to time")</f>
        <v/>
      </c>
    </row>
    <row r="113">
      <c r="A113">
        <f>HYPERLINK("https://www.youtube.com/watch?v=dBG-JEDkl5c", "Video")</f>
        <v/>
      </c>
      <c r="B113" t="inlineStr">
        <is>
          <t>4:03</t>
        </is>
      </c>
      <c r="C113" t="inlineStr">
        <is>
          <t>else is feeling validate their emotions</t>
        </is>
      </c>
      <c r="D113">
        <f>HYPERLINK("https://www.youtube.com/watch?v=dBG-JEDkl5c&amp;t=243s", "Go to time")</f>
        <v/>
      </c>
    </row>
    <row r="114">
      <c r="A114">
        <f>HYPERLINK("https://www.youtube.com/watch?v=vklH1IKRusA", "Video")</f>
        <v/>
      </c>
      <c r="B114" t="inlineStr">
        <is>
          <t>0:15</t>
        </is>
      </c>
      <c r="C114" t="inlineStr">
        <is>
          <t>used to invalidate someone's feelings</t>
        </is>
      </c>
      <c r="D114">
        <f>HYPERLINK("https://www.youtube.com/watch?v=vklH1IKRusA&amp;t=15s", "Go to time")</f>
        <v/>
      </c>
    </row>
    <row r="115">
      <c r="A115">
        <f>HYPERLINK("https://www.youtube.com/watch?v=vklH1IKRusA", "Video")</f>
        <v/>
      </c>
      <c r="B115" t="inlineStr">
        <is>
          <t>1:06</t>
        </is>
      </c>
      <c r="C115" t="inlineStr">
        <is>
          <t>concerns are being invalidated but it's</t>
        </is>
      </c>
      <c r="D115">
        <f>HYPERLINK("https://www.youtube.com/watch?v=vklH1IKRusA&amp;t=66s", "Go to time")</f>
        <v/>
      </c>
    </row>
    <row r="116">
      <c r="A116">
        <f>HYPERLINK("https://www.youtube.com/watch?v=vklH1IKRusA", "Video")</f>
        <v/>
      </c>
      <c r="B116" t="inlineStr">
        <is>
          <t>4:07</t>
        </is>
      </c>
      <c r="C116" t="inlineStr">
        <is>
          <t>validated or understood which can be</t>
        </is>
      </c>
      <c r="D116">
        <f>HYPERLINK("https://www.youtube.com/watch?v=vklH1IKRusA&amp;t=247s", "Go to time")</f>
        <v/>
      </c>
    </row>
    <row r="117">
      <c r="A117">
        <f>HYPERLINK("https://www.youtube.com/watch?v=fDWDxXTAVsQ", "Video")</f>
        <v/>
      </c>
      <c r="B117" t="inlineStr">
        <is>
          <t>3:04</t>
        </is>
      </c>
      <c r="C117" t="inlineStr">
        <is>
          <t>validates the other person's emotions by</t>
        </is>
      </c>
      <c r="D117">
        <f>HYPERLINK("https://www.youtube.com/watch?v=fDWDxXTAVsQ&amp;t=184s", "Go to time")</f>
        <v/>
      </c>
    </row>
    <row r="118">
      <c r="A118">
        <f>HYPERLINK("https://www.youtube.com/watch?v=rWtCx2LoERY", "Video")</f>
        <v/>
      </c>
      <c r="B118" t="inlineStr">
        <is>
          <t>0:46</t>
        </is>
      </c>
      <c r="C118" t="inlineStr">
        <is>
          <t>the world has been invalidated or if our</t>
        </is>
      </c>
      <c r="D118">
        <f>HYPERLINK("https://www.youtube.com/watch?v=rWtCx2LoERY&amp;t=46s", "Go to time")</f>
        <v/>
      </c>
    </row>
    <row r="119">
      <c r="A119">
        <f>HYPERLINK("https://www.youtube.com/watch?v=lL_qVu4Run8", "Video")</f>
        <v/>
      </c>
      <c r="B119" t="inlineStr">
        <is>
          <t>3:33</t>
        </is>
      </c>
      <c r="C119" t="inlineStr">
        <is>
          <t>someone validates or invalidates your</t>
        </is>
      </c>
      <c r="D119">
        <f>HYPERLINK("https://www.youtube.com/watch?v=lL_qVu4Run8&amp;t=213s", "Go to time")</f>
        <v/>
      </c>
    </row>
    <row r="120">
      <c r="A120">
        <f>HYPERLINK("https://www.youtube.com/watch?v=lL_qVu4Run8", "Video")</f>
        <v/>
      </c>
      <c r="B120" t="inlineStr">
        <is>
          <t>4:14</t>
        </is>
      </c>
      <c r="C120" t="inlineStr">
        <is>
          <t>invalidate your feelings and number six</t>
        </is>
      </c>
      <c r="D120">
        <f>HYPERLINK("https://www.youtube.com/watch?v=lL_qVu4Run8&amp;t=254s", "Go to time")</f>
        <v/>
      </c>
    </row>
    <row r="121">
      <c r="A121">
        <f>HYPERLINK("https://www.youtube.com/watch?v=emCubQ-Y6j8", "Video")</f>
        <v/>
      </c>
      <c r="B121" t="inlineStr">
        <is>
          <t>1:59</t>
        </is>
      </c>
      <c r="C121" t="inlineStr">
        <is>
          <t>validate their feelings and make them</t>
        </is>
      </c>
      <c r="D121">
        <f>HYPERLINK("https://www.youtube.com/watch?v=emCubQ-Y6j8&amp;t=119s", "Go to time")</f>
        <v/>
      </c>
    </row>
    <row r="122">
      <c r="A122">
        <f>HYPERLINK("https://www.youtube.com/watch?v=emCubQ-Y6j8", "Video")</f>
        <v/>
      </c>
      <c r="B122" t="inlineStr">
        <is>
          <t>4:18</t>
        </is>
      </c>
      <c r="C122" t="inlineStr">
        <is>
          <t>invalidated it suggests that emotional</t>
        </is>
      </c>
      <c r="D122">
        <f>HYPERLINK("https://www.youtube.com/watch?v=emCubQ-Y6j8&amp;t=258s", "Go to time")</f>
        <v/>
      </c>
    </row>
    <row r="123">
      <c r="A123">
        <f>HYPERLINK("https://www.youtube.com/watch?v=wNrh-GpaZyM", "Video")</f>
        <v/>
      </c>
      <c r="B123" t="inlineStr">
        <is>
          <t>3:36</t>
        </is>
      </c>
      <c r="C123" t="inlineStr">
        <is>
          <t>you love they invalidate what brings you</t>
        </is>
      </c>
      <c r="D123">
        <f>HYPERLINK("https://www.youtube.com/watch?v=wNrh-GpaZyM&amp;t=216s", "Go to time")</f>
        <v/>
      </c>
    </row>
    <row r="124">
      <c r="A124">
        <f>HYPERLINK("https://www.youtube.com/watch?v=pOMcEz4Un0E", "Video")</f>
        <v/>
      </c>
      <c r="B124" t="inlineStr">
        <is>
          <t>2:48</t>
        </is>
      </c>
      <c r="C124" t="inlineStr">
        <is>
          <t>validates the other person's emotions by</t>
        </is>
      </c>
      <c r="D124">
        <f>HYPERLINK("https://www.youtube.com/watch?v=pOMcEz4Un0E&amp;t=168s", "Go to time")</f>
        <v/>
      </c>
    </row>
    <row r="125">
      <c r="A125">
        <f>HYPERLINK("https://www.youtube.com/watch?v=13YsRdzKFaA", "Video")</f>
        <v/>
      </c>
      <c r="B125" t="inlineStr">
        <is>
          <t>4:14</t>
        </is>
      </c>
      <c r="C125" t="inlineStr">
        <is>
          <t>things like this can actually invalidate</t>
        </is>
      </c>
      <c r="D125">
        <f>HYPERLINK("https://www.youtube.com/watch?v=13YsRdzKFaA&amp;t=254s", "Go to time")</f>
        <v/>
      </c>
    </row>
    <row r="126">
      <c r="A126">
        <f>HYPERLINK("https://www.youtube.com/watch?v=OqLgMQIdlhY", "Video")</f>
        <v/>
      </c>
      <c r="B126" t="inlineStr">
        <is>
          <t>1:24</t>
        </is>
      </c>
      <c r="C126" t="inlineStr">
        <is>
          <t>when someone invalidates your opinion or</t>
        </is>
      </c>
      <c r="D126">
        <f>HYPERLINK("https://www.youtube.com/watch?v=OqLgMQIdlhY&amp;t=84s", "Go to time")</f>
        <v/>
      </c>
    </row>
    <row r="127">
      <c r="A127">
        <f>HYPERLINK("https://www.youtube.com/watch?v=OqLgMQIdlhY", "Video")</f>
        <v/>
      </c>
      <c r="B127" t="inlineStr">
        <is>
          <t>1:56</t>
        </is>
      </c>
      <c r="C127" t="inlineStr">
        <is>
          <t>invalidated according to therapist</t>
        </is>
      </c>
      <c r="D127">
        <f>HYPERLINK("https://www.youtube.com/watch?v=OqLgMQIdlhY&amp;t=116s", "Go to time")</f>
        <v/>
      </c>
    </row>
    <row r="128">
      <c r="A128">
        <f>HYPERLINK("https://www.youtube.com/watch?v=TDKt4oTdkiQ", "Video")</f>
        <v/>
      </c>
      <c r="B128" t="inlineStr">
        <is>
          <t>5:27</t>
        </is>
      </c>
      <c r="C128" t="inlineStr">
        <is>
          <t>to constantly validate or applaud you</t>
        </is>
      </c>
      <c r="D128">
        <f>HYPERLINK("https://www.youtube.com/watch?v=TDKt4oTdkiQ&amp;t=327s", "Go to time")</f>
        <v/>
      </c>
    </row>
    <row r="129">
      <c r="A129">
        <f>HYPERLINK("https://www.youtube.com/watch?v=xANpJBpZHQY", "Video")</f>
        <v/>
      </c>
      <c r="B129" t="inlineStr">
        <is>
          <t>1:38</t>
        </is>
      </c>
      <c r="C129" t="inlineStr">
        <is>
          <t>case they're invalidated again you could</t>
        </is>
      </c>
      <c r="D129">
        <f>HYPERLINK("https://www.youtube.com/watch?v=xANpJBpZHQY&amp;t=98s", "Go to time")</f>
        <v/>
      </c>
    </row>
    <row r="130">
      <c r="A130">
        <f>HYPERLINK("https://www.youtube.com/watch?v=FZG4FJi8mRI", "Video")</f>
        <v/>
      </c>
      <c r="B130" t="inlineStr">
        <is>
          <t>9:52</t>
        </is>
      </c>
      <c r="C130" t="inlineStr">
        <is>
          <t>to validate the
cryptid's existence,</t>
        </is>
      </c>
      <c r="D130">
        <f>HYPERLINK("https://www.youtube.com/watch?v=FZG4FJi8mRI&amp;t=592s", "Go to time")</f>
        <v/>
      </c>
    </row>
    <row r="131">
      <c r="A131">
        <f>HYPERLINK("https://www.youtube.com/watch?v=Q6nHdWa62bY", "Video")</f>
        <v/>
      </c>
      <c r="B131" t="inlineStr">
        <is>
          <t>3:52</t>
        </is>
      </c>
      <c r="C131" t="inlineStr">
        <is>
          <t>invalidated our whole goddamn case</t>
        </is>
      </c>
      <c r="D131">
        <f>HYPERLINK("https://www.youtube.com/watch?v=Q6nHdWa62bY&amp;t=232s", "Go to time")</f>
        <v/>
      </c>
    </row>
    <row r="132">
      <c r="A132">
        <f>HYPERLINK("https://www.youtube.com/watch?v=aDGK_T_jhfI", "Video")</f>
        <v/>
      </c>
      <c r="B132" t="inlineStr">
        <is>
          <t>0:26</t>
        </is>
      </c>
      <c r="C132" t="inlineStr">
        <is>
          <t>guys validate parking oh yeah sure thing</t>
        </is>
      </c>
      <c r="D132">
        <f>HYPERLINK("https://www.youtube.com/watch?v=aDGK_T_jhfI&amp;t=26s", "Go to time")</f>
        <v/>
      </c>
    </row>
    <row r="133">
      <c r="A133">
        <f>HYPERLINK("https://www.youtube.com/watch?v=LuviALQ_8Wk", "Video")</f>
        <v/>
      </c>
      <c r="B133" t="inlineStr">
        <is>
          <t>1:54</t>
        </is>
      </c>
      <c r="C133" t="inlineStr">
        <is>
          <t>you just invalidated our whole goddamn</t>
        </is>
      </c>
      <c r="D133">
        <f>HYPERLINK("https://www.youtube.com/watch?v=LuviALQ_8Wk&amp;t=114s", "Go to time")</f>
        <v/>
      </c>
    </row>
    <row r="134">
      <c r="A134">
        <f>HYPERLINK("https://www.youtube.com/watch?v=TdBAHexVYzc", "Video")</f>
        <v/>
      </c>
      <c r="B134" t="inlineStr">
        <is>
          <t>11:48</t>
        </is>
      </c>
      <c r="C134" t="inlineStr">
        <is>
          <t>until the safety of that technology
could be tested carefully and validated.</t>
        </is>
      </c>
      <c r="D134">
        <f>HYPERLINK("https://www.youtube.com/watch?v=TdBAHexVYzc&amp;t=708s", "Go to time")</f>
        <v/>
      </c>
    </row>
    <row r="135">
      <c r="A135">
        <f>HYPERLINK("https://www.youtube.com/watch?v=HiA41B9LbJI", "Video")</f>
        <v/>
      </c>
      <c r="B135" t="inlineStr">
        <is>
          <t>9:06</t>
        </is>
      </c>
      <c r="C135" t="inlineStr">
        <is>
          <t>So when I saw these results
that weren't even validated,</t>
        </is>
      </c>
      <c r="D135">
        <f>HYPERLINK("https://www.youtube.com/watch?v=HiA41B9LbJI&amp;t=546s", "Go to time")</f>
        <v/>
      </c>
    </row>
    <row r="136">
      <c r="A136">
        <f>HYPERLINK("https://www.youtube.com/watch?v=71aysTMMNw4", "Video")</f>
        <v/>
      </c>
      <c r="B136" t="inlineStr">
        <is>
          <t>7:03</t>
        </is>
      </c>
      <c r="C136" t="inlineStr">
        <is>
          <t>And most Americans actually validate
what I have seen in practice.</t>
        </is>
      </c>
      <c r="D136">
        <f>HYPERLINK("https://www.youtube.com/watch?v=71aysTMMNw4&amp;t=423s", "Go to time")</f>
        <v/>
      </c>
    </row>
    <row r="137">
      <c r="A137">
        <f>HYPERLINK("https://www.youtube.com/watch?v=n0urFzhWTZ4", "Video")</f>
        <v/>
      </c>
      <c r="B137" t="inlineStr">
        <is>
          <t>5:13</t>
        </is>
      </c>
      <c r="C137" t="inlineStr">
        <is>
          <t>by training well-qualified candidates
to pass validated, work-related,</t>
        </is>
      </c>
      <c r="D137">
        <f>HYPERLINK("https://www.youtube.com/watch?v=n0urFzhWTZ4&amp;t=313s", "Go to time")</f>
        <v/>
      </c>
    </row>
    <row r="138">
      <c r="A138">
        <f>HYPERLINK("https://www.youtube.com/watch?v=JJZ8z_nTCZQ", "Video")</f>
        <v/>
      </c>
      <c r="B138" t="inlineStr">
        <is>
          <t>6:44</t>
        </is>
      </c>
      <c r="C138" t="inlineStr">
        <is>
          <t>So I really want to validate this,
because it's real.</t>
        </is>
      </c>
      <c r="D138">
        <f>HYPERLINK("https://www.youtube.com/watch?v=JJZ8z_nTCZQ&amp;t=404s", "Go to time")</f>
        <v/>
      </c>
    </row>
    <row r="139">
      <c r="A139">
        <f>HYPERLINK("https://www.youtube.com/watch?v=lkMV6SxilXc", "Video")</f>
        <v/>
      </c>
      <c r="B139" t="inlineStr">
        <is>
          <t>29:02</t>
        </is>
      </c>
      <c r="C139" t="inlineStr">
        <is>
          <t>validate that I get why you feel the way</t>
        </is>
      </c>
      <c r="D139">
        <f>HYPERLINK("https://www.youtube.com/watch?v=lkMV6SxilXc&amp;t=1742s", "Go to time")</f>
        <v/>
      </c>
    </row>
    <row r="140">
      <c r="A140">
        <f>HYPERLINK("https://www.youtube.com/watch?v=L-FTI14OVrg", "Video")</f>
        <v/>
      </c>
      <c r="B140" t="inlineStr">
        <is>
          <t>3:23</t>
        </is>
      </c>
      <c r="C140" t="inlineStr">
        <is>
          <t>using scientifically validated questions
to measure their physical health,</t>
        </is>
      </c>
      <c r="D140">
        <f>HYPERLINK("https://www.youtube.com/watch?v=L-FTI14OVrg&amp;t=203s", "Go to time")</f>
        <v/>
      </c>
    </row>
    <row r="141">
      <c r="A141">
        <f>HYPERLINK("https://www.youtube.com/watch?v=3CFyHtObLXk", "Video")</f>
        <v/>
      </c>
      <c r="B141" t="inlineStr">
        <is>
          <t>5:57</t>
        </is>
      </c>
      <c r="C141" t="inlineStr">
        <is>
          <t>and to validate each
of these construction activities.</t>
        </is>
      </c>
      <c r="D141">
        <f>HYPERLINK("https://www.youtube.com/watch?v=3CFyHtObLXk&amp;t=357s", "Go to time")</f>
        <v/>
      </c>
    </row>
    <row r="142">
      <c r="A142">
        <f>HYPERLINK("https://www.youtube.com/watch?v=2ix8JEqCJ1s", "Video")</f>
        <v/>
      </c>
      <c r="B142" t="inlineStr">
        <is>
          <t>6:36</t>
        </is>
      </c>
      <c r="C142" t="inlineStr">
        <is>
          <t>and they made her feel smart,
they made her feel validated.</t>
        </is>
      </c>
      <c r="D142">
        <f>HYPERLINK("https://www.youtube.com/watch?v=2ix8JEqCJ1s&amp;t=396s", "Go to time")</f>
        <v/>
      </c>
    </row>
    <row r="143">
      <c r="A143">
        <f>HYPERLINK("https://www.youtube.com/watch?v=0Vjh5d5rez0", "Video")</f>
        <v/>
      </c>
      <c r="B143" t="inlineStr">
        <is>
          <t>8:47</t>
        </is>
      </c>
      <c r="C143" t="inlineStr">
        <is>
          <t>This is, by the way,
a very empirically validated theory.</t>
        </is>
      </c>
      <c r="D143">
        <f>HYPERLINK("https://www.youtube.com/watch?v=0Vjh5d5rez0&amp;t=527s", "Go to time")</f>
        <v/>
      </c>
    </row>
    <row r="144">
      <c r="A144">
        <f>HYPERLINK("https://www.youtube.com/watch?v=qSr39QPhBc4", "Video")</f>
        <v/>
      </c>
      <c r="B144" t="inlineStr">
        <is>
          <t>3:54</t>
        </is>
      </c>
      <c r="C144" t="inlineStr">
        <is>
          <t>which you text in
to validate your payment.</t>
        </is>
      </c>
      <c r="D144">
        <f>HYPERLINK("https://www.youtube.com/watch?v=qSr39QPhBc4&amp;t=234s", "Go to time")</f>
        <v/>
      </c>
    </row>
    <row r="145">
      <c r="A145">
        <f>HYPERLINK("https://www.youtube.com/watch?v=EzSdf3VK9qc", "Video")</f>
        <v/>
      </c>
      <c r="B145" t="inlineStr">
        <is>
          <t>4:10</t>
        </is>
      </c>
      <c r="C145" t="inlineStr">
        <is>
          <t>The popularity of the ad validated my hope</t>
        </is>
      </c>
      <c r="D145">
        <f>HYPERLINK("https://www.youtube.com/watch?v=EzSdf3VK9qc&amp;t=250s", "Go to time")</f>
        <v/>
      </c>
    </row>
    <row r="146">
      <c r="A146">
        <f>HYPERLINK("https://www.youtube.com/watch?v=CL_HC2PJnho", "Video")</f>
        <v/>
      </c>
      <c r="B146" t="inlineStr">
        <is>
          <t>12:30</t>
        </is>
      </c>
      <c r="C146" t="inlineStr">
        <is>
          <t>Who validated you.</t>
        </is>
      </c>
      <c r="D146">
        <f>HYPERLINK("https://www.youtube.com/watch?v=CL_HC2PJnho&amp;t=750s", "Go to time")</f>
        <v/>
      </c>
    </row>
    <row r="147">
      <c r="A147">
        <f>HYPERLINK("https://www.youtube.com/watch?v=Pl8OlkkwRpc", "Video")</f>
        <v/>
      </c>
      <c r="B147" t="inlineStr">
        <is>
          <t>6:24</t>
        </is>
      </c>
      <c r="C147" t="inlineStr">
        <is>
          <t>the first miner to find out the truth
and to validate the block,</t>
        </is>
      </c>
      <c r="D147">
        <f>HYPERLINK("https://www.youtube.com/watch?v=Pl8OlkkwRpc&amp;t=384s", "Go to time")</f>
        <v/>
      </c>
    </row>
    <row r="148">
      <c r="A148">
        <f>HYPERLINK("https://www.youtube.com/watch?v=g7LICU-v_TM", "Video")</f>
        <v/>
      </c>
      <c r="B148" t="inlineStr">
        <is>
          <t>4:10</t>
        </is>
      </c>
      <c r="C148" t="inlineStr">
        <is>
          <t>From there, validate
and address their fears,</t>
        </is>
      </c>
      <c r="D148">
        <f>HYPERLINK("https://www.youtube.com/watch?v=g7LICU-v_TM&amp;t=250s", "Go to time")</f>
        <v/>
      </c>
    </row>
    <row r="149">
      <c r="A149">
        <f>HYPERLINK("https://www.youtube.com/watch?v=K926HAKRFvw", "Video")</f>
        <v/>
      </c>
      <c r="B149" t="inlineStr">
        <is>
          <t>3:29</t>
        </is>
      </c>
      <c r="C149" t="inlineStr">
        <is>
          <t>and we want to make spinal cord models
and validate them on robots.</t>
        </is>
      </c>
      <c r="D149">
        <f>HYPERLINK("https://www.youtube.com/watch?v=K926HAKRFvw&amp;t=209s", "Go to time")</f>
        <v/>
      </c>
    </row>
    <row r="150">
      <c r="A150">
        <f>HYPERLINK("https://www.youtube.com/watch?v=K926HAKRFvw", "Video")</f>
        <v/>
      </c>
      <c r="B150" t="inlineStr">
        <is>
          <t>3:50</t>
        </is>
      </c>
      <c r="C150" t="inlineStr">
        <is>
          <t>to validate our models.</t>
        </is>
      </c>
      <c r="D150">
        <f>HYPERLINK("https://www.youtube.com/watch?v=K926HAKRFvw&amp;t=230s", "Go to time")</f>
        <v/>
      </c>
    </row>
    <row r="151">
      <c r="A151">
        <f>HYPERLINK("https://www.youtube.com/watch?v=VgM2SkfF2Fg", "Video")</f>
        <v/>
      </c>
      <c r="B151" t="inlineStr">
        <is>
          <t>0:40</t>
        </is>
      </c>
      <c r="C151" t="inlineStr">
        <is>
          <t>only to realize that we've invalidated
someone else's feelings as a result.</t>
        </is>
      </c>
      <c r="D151">
        <f>HYPERLINK("https://www.youtube.com/watch?v=VgM2SkfF2Fg&amp;t=40s", "Go to time")</f>
        <v/>
      </c>
    </row>
    <row r="152">
      <c r="A152">
        <f>HYPERLINK("https://www.youtube.com/watch?v=lwcvhh4pLjE", "Video")</f>
        <v/>
      </c>
      <c r="B152" t="inlineStr">
        <is>
          <t>10:53</t>
        </is>
      </c>
      <c r="C152" t="inlineStr">
        <is>
          <t>Our experience does not invalidate
other peoples' experience,</t>
        </is>
      </c>
      <c r="D152">
        <f>HYPERLINK("https://www.youtube.com/watch?v=lwcvhh4pLjE&amp;t=653s", "Go to time")</f>
        <v/>
      </c>
    </row>
    <row r="153">
      <c r="A153">
        <f>HYPERLINK("https://www.youtube.com/watch?v=p7u1n54_yQc", "Video")</f>
        <v/>
      </c>
      <c r="B153" t="inlineStr">
        <is>
          <t>4:12</t>
        </is>
      </c>
      <c r="C153" t="inlineStr">
        <is>
          <t>to validate what many of us know,</t>
        </is>
      </c>
      <c r="D153">
        <f>HYPERLINK("https://www.youtube.com/watch?v=p7u1n54_yQc&amp;t=252s", "Go to time")</f>
        <v/>
      </c>
    </row>
    <row r="154">
      <c r="A154">
        <f>HYPERLINK("https://www.youtube.com/watch?v=Q6U69HbAF9Y", "Video")</f>
        <v/>
      </c>
      <c r="B154" t="inlineStr">
        <is>
          <t>4:14</t>
        </is>
      </c>
      <c r="C154" t="inlineStr">
        <is>
          <t>and I'd like to think this somewhat
validates that starting hypothesis,</t>
        </is>
      </c>
      <c r="D154">
        <f>HYPERLINK("https://www.youtube.com/watch?v=Q6U69HbAF9Y&amp;t=254s", "Go to time")</f>
        <v/>
      </c>
    </row>
    <row r="155">
      <c r="A155">
        <f>HYPERLINK("https://www.youtube.com/watch?v=8kjN1PnEGhA", "Video")</f>
        <v/>
      </c>
      <c r="B155" t="inlineStr">
        <is>
          <t>11:42</t>
        </is>
      </c>
      <c r="C155" t="inlineStr">
        <is>
          <t>Second, validate a child's adoption story.</t>
        </is>
      </c>
      <c r="D155">
        <f>HYPERLINK("https://www.youtube.com/watch?v=8kjN1PnEGhA&amp;t=702s", "Go to time")</f>
        <v/>
      </c>
    </row>
    <row r="156">
      <c r="A156">
        <f>HYPERLINK("https://www.youtube.com/watch?v=RplnSVTzvnU", "Video")</f>
        <v/>
      </c>
      <c r="B156" t="inlineStr">
        <is>
          <t>8:58</t>
        </is>
      </c>
      <c r="C156" t="inlineStr">
        <is>
          <t>to monitor and validate
the chain for themselves.</t>
        </is>
      </c>
      <c r="D156">
        <f>HYPERLINK("https://www.youtube.com/watch?v=RplnSVTzvnU&amp;t=538s", "Go to time")</f>
        <v/>
      </c>
    </row>
    <row r="157">
      <c r="A157">
        <f>HYPERLINK("https://www.youtube.com/watch?v=oupHYHv_me0", "Video")</f>
        <v/>
      </c>
      <c r="B157" t="inlineStr">
        <is>
          <t>4:20</t>
        </is>
      </c>
      <c r="C157" t="inlineStr">
        <is>
          <t>to validate transactions.</t>
        </is>
      </c>
      <c r="D157">
        <f>HYPERLINK("https://www.youtube.com/watch?v=oupHYHv_me0&amp;t=260s", "Go to time")</f>
        <v/>
      </c>
    </row>
    <row r="158">
      <c r="A158">
        <f>HYPERLINK("https://www.youtube.com/watch?v=eDPmvxtbC10", "Video")</f>
        <v/>
      </c>
      <c r="B158" t="inlineStr">
        <is>
          <t>20:43</t>
        </is>
      </c>
      <c r="C158" t="inlineStr">
        <is>
          <t>So there should be a man
to validate that they exist.</t>
        </is>
      </c>
      <c r="D158">
        <f>HYPERLINK("https://www.youtube.com/watch?v=eDPmvxtbC10&amp;t=1243s", "Go to time")</f>
        <v/>
      </c>
    </row>
    <row r="159">
      <c r="A159">
        <f>HYPERLINK("https://www.youtube.com/watch?v=oRUXsDwgEWA", "Video")</f>
        <v/>
      </c>
      <c r="B159" t="inlineStr">
        <is>
          <t>4:05</t>
        </is>
      </c>
      <c r="C159" t="inlineStr">
        <is>
          <t>only when they’re validated
by an external authority,</t>
        </is>
      </c>
      <c r="D159">
        <f>HYPERLINK("https://www.youtube.com/watch?v=oRUXsDwgEWA&amp;t=245s", "Go to time")</f>
        <v/>
      </c>
    </row>
    <row r="160">
      <c r="A160">
        <f>HYPERLINK("https://www.youtube.com/watch?v=Tob_DDLXImM", "Video")</f>
        <v/>
      </c>
      <c r="B160" t="inlineStr">
        <is>
          <t>42:30</t>
        </is>
      </c>
      <c r="C160" t="inlineStr">
        <is>
          <t>do is to normalize and validate this</t>
        </is>
      </c>
      <c r="D160">
        <f>HYPERLINK("https://www.youtube.com/watch?v=Tob_DDLXImM&amp;t=2550s", "Go to time")</f>
        <v/>
      </c>
    </row>
    <row r="161">
      <c r="A161">
        <f>HYPERLINK("https://www.youtube.com/watch?v=Tob_DDLXImM", "Video")</f>
        <v/>
      </c>
      <c r="B161" t="inlineStr">
        <is>
          <t>44:22</t>
        </is>
      </c>
      <c r="C161" t="inlineStr">
        <is>
          <t>can normalize and validate this</t>
        </is>
      </c>
      <c r="D161">
        <f>HYPERLINK("https://www.youtube.com/watch?v=Tob_DDLXImM&amp;t=2662s", "Go to time")</f>
        <v/>
      </c>
    </row>
    <row r="162">
      <c r="A162">
        <f>HYPERLINK("https://www.youtube.com/watch?v=3o655tLnik0", "Video")</f>
        <v/>
      </c>
      <c r="B162" t="inlineStr">
        <is>
          <t>7:00</t>
        </is>
      </c>
      <c r="C162" t="inlineStr">
        <is>
          <t>that this validated the project for me.</t>
        </is>
      </c>
      <c r="D162">
        <f>HYPERLINK("https://www.youtube.com/watch?v=3o655tLnik0&amp;t=420s", "Go to time")</f>
        <v/>
      </c>
    </row>
    <row r="163">
      <c r="A163">
        <f>HYPERLINK("https://www.youtube.com/watch?v=q3_AS6GM2Cs", "Video")</f>
        <v/>
      </c>
      <c r="B163" t="inlineStr">
        <is>
          <t>15:20</t>
        </is>
      </c>
      <c r="C163" t="inlineStr">
        <is>
          <t>it just validates to me
that this is an idea</t>
        </is>
      </c>
      <c r="D163">
        <f>HYPERLINK("https://www.youtube.com/watch?v=q3_AS6GM2Cs&amp;t=920s", "Go to time")</f>
        <v/>
      </c>
    </row>
    <row r="164">
      <c r="A164">
        <f>HYPERLINK("https://www.youtube.com/watch?v=G8RxjxdUulE", "Video")</f>
        <v/>
      </c>
      <c r="B164" t="inlineStr">
        <is>
          <t>6:40</t>
        </is>
      </c>
      <c r="C164" t="inlineStr">
        <is>
          <t>to validate it.</t>
        </is>
      </c>
      <c r="D164">
        <f>HYPERLINK("https://www.youtube.com/watch?v=G8RxjxdUulE&amp;t=400s", "Go to time")</f>
        <v/>
      </c>
    </row>
    <row r="165">
      <c r="A165">
        <f>HYPERLINK("https://www.youtube.com/watch?v=Ew2z_sYABE0", "Video")</f>
        <v/>
      </c>
      <c r="B165" t="inlineStr">
        <is>
          <t>5:53</t>
        </is>
      </c>
      <c r="C165" t="inlineStr">
        <is>
          <t>so often how I validated myself
and my sense of self</t>
        </is>
      </c>
      <c r="D165">
        <f>HYPERLINK("https://www.youtube.com/watch?v=Ew2z_sYABE0&amp;t=353s", "Go to time")</f>
        <v/>
      </c>
    </row>
    <row r="166">
      <c r="A166">
        <f>HYPERLINK("https://www.youtube.com/watch?v=7LPJrzZaoZg", "Video")</f>
        <v/>
      </c>
      <c r="B166" t="inlineStr">
        <is>
          <t>1:36</t>
        </is>
      </c>
      <c r="C166" t="inlineStr">
        <is>
          <t>it's because we test and validate them</t>
        </is>
      </c>
      <c r="D166">
        <f>HYPERLINK("https://www.youtube.com/watch?v=7LPJrzZaoZg&amp;t=96s", "Go to time")</f>
        <v/>
      </c>
    </row>
    <row r="167">
      <c r="A167">
        <f>HYPERLINK("https://www.youtube.com/watch?v=aQsOmGflf1o", "Video")</f>
        <v/>
      </c>
      <c r="B167" t="inlineStr">
        <is>
          <t>9:41</t>
        </is>
      </c>
      <c r="C167" t="inlineStr">
        <is>
          <t>Breath analysis needs
to be validated in clinical trials,</t>
        </is>
      </c>
      <c r="D167">
        <f>HYPERLINK("https://www.youtube.com/watch?v=aQsOmGflf1o&amp;t=581s", "Go to time")</f>
        <v/>
      </c>
    </row>
    <row r="168">
      <c r="A168">
        <f>HYPERLINK("https://www.youtube.com/watch?v=VLDwh4ivNf4", "Video")</f>
        <v/>
      </c>
      <c r="B168" t="inlineStr">
        <is>
          <t>6:19</t>
        </is>
      </c>
      <c r="C168" t="inlineStr">
        <is>
          <t>on well-validated
emotion-measuring scales.</t>
        </is>
      </c>
      <c r="D168">
        <f>HYPERLINK("https://www.youtube.com/watch?v=VLDwh4ivNf4&amp;t=379s", "Go to time")</f>
        <v/>
      </c>
    </row>
    <row r="169">
      <c r="A169">
        <f>HYPERLINK("https://www.youtube.com/watch?v=VLDwh4ivNf4", "Video")</f>
        <v/>
      </c>
      <c r="B169" t="inlineStr">
        <is>
          <t>10:20</t>
        </is>
      </c>
      <c r="C169" t="inlineStr">
        <is>
          <t>but also the whole experience
of science fair that validated my efforts</t>
        </is>
      </c>
      <c r="D169">
        <f>HYPERLINK("https://www.youtube.com/watch?v=VLDwh4ivNf4&amp;t=620s", "Go to time")</f>
        <v/>
      </c>
    </row>
    <row r="170">
      <c r="A170">
        <f>HYPERLINK("https://www.youtube.com/watch?v=t6XLYx4se-Q", "Video")</f>
        <v/>
      </c>
      <c r="B170" t="inlineStr">
        <is>
          <t>13:16</t>
        </is>
      </c>
      <c r="C170" t="inlineStr">
        <is>
          <t>and to develop validated
and scaled solutions.</t>
        </is>
      </c>
      <c r="D170">
        <f>HYPERLINK("https://www.youtube.com/watch?v=t6XLYx4se-Q&amp;t=796s", "Go to time")</f>
        <v/>
      </c>
    </row>
    <row r="171">
      <c r="A171">
        <f>HYPERLINK("https://www.youtube.com/watch?v=YR-sgN4QqW8", "Video")</f>
        <v/>
      </c>
      <c r="B171" t="inlineStr">
        <is>
          <t>3:40</t>
        </is>
      </c>
      <c r="C171" t="inlineStr">
        <is>
          <t>We invested significant efforts
to validate the quality of our data.</t>
        </is>
      </c>
      <c r="D171">
        <f>HYPERLINK("https://www.youtube.com/watch?v=YR-sgN4QqW8&amp;t=220s", "Go to time")</f>
        <v/>
      </c>
    </row>
    <row r="172">
      <c r="A172">
        <f>HYPERLINK("https://www.youtube.com/watch?v=xb0nLpdWttA", "Video")</f>
        <v/>
      </c>
      <c r="B172" t="inlineStr">
        <is>
          <t>9:32</t>
        </is>
      </c>
      <c r="C172" t="inlineStr">
        <is>
          <t>and validate what you're going through.</t>
        </is>
      </c>
      <c r="D172">
        <f>HYPERLINK("https://www.youtube.com/watch?v=xb0nLpdWttA&amp;t=572s", "Go to time")</f>
        <v/>
      </c>
    </row>
    <row r="173">
      <c r="A173">
        <f>HYPERLINK("https://www.youtube.com/watch?v=UXElAVBiXXs", "Video")</f>
        <v/>
      </c>
      <c r="B173" t="inlineStr">
        <is>
          <t>1:17</t>
        </is>
      </c>
      <c r="C173" t="inlineStr">
        <is>
          <t>So I tried to validate it.</t>
        </is>
      </c>
      <c r="D173">
        <f>HYPERLINK("https://www.youtube.com/watch?v=UXElAVBiXXs&amp;t=77s", "Go to time")</f>
        <v/>
      </c>
    </row>
    <row r="174">
      <c r="A174">
        <f>HYPERLINK("https://www.youtube.com/watch?v=uJr4wGcLNsA", "Video")</f>
        <v/>
      </c>
      <c r="B174" t="inlineStr">
        <is>
          <t>1:29</t>
        </is>
      </c>
      <c r="C174" t="inlineStr">
        <is>
          <t>and my mother in fact validated that.</t>
        </is>
      </c>
      <c r="D174">
        <f>HYPERLINK("https://www.youtube.com/watch?v=uJr4wGcLNsA&amp;t=89s", "Go to time")</f>
        <v/>
      </c>
    </row>
    <row r="175">
      <c r="A175">
        <f>HYPERLINK("https://www.youtube.com/watch?v=1U2qMRGihGg", "Video")</f>
        <v/>
      </c>
      <c r="B175" t="inlineStr">
        <is>
          <t>4:32</t>
        </is>
      </c>
      <c r="C175" t="inlineStr">
        <is>
          <t>we designed experiments
in order to validate our system.</t>
        </is>
      </c>
      <c r="D175">
        <f>HYPERLINK("https://www.youtube.com/watch?v=1U2qMRGihGg&amp;t=272s", "Go to time")</f>
        <v/>
      </c>
    </row>
    <row r="176">
      <c r="A176">
        <f>HYPERLINK("https://www.youtube.com/watch?v=ll5LY7wI_Xc", "Video")</f>
        <v/>
      </c>
      <c r="B176" t="inlineStr">
        <is>
          <t>11:48</t>
        </is>
      </c>
      <c r="C176" t="inlineStr">
        <is>
          <t>there is no treatment validated,</t>
        </is>
      </c>
      <c r="D176">
        <f>HYPERLINK("https://www.youtube.com/watch?v=ll5LY7wI_Xc&amp;t=708s", "Go to time")</f>
        <v/>
      </c>
    </row>
    <row r="177">
      <c r="A177">
        <f>HYPERLINK("https://www.youtube.com/watch?v=ll5LY7wI_Xc", "Video")</f>
        <v/>
      </c>
      <c r="B177" t="inlineStr">
        <is>
          <t>13:46</t>
        </is>
      </c>
      <c r="C177" t="inlineStr">
        <is>
          <t>I said to Andrew, everything
has to be validated, of course,</t>
        </is>
      </c>
      <c r="D177">
        <f>HYPERLINK("https://www.youtube.com/watch?v=ll5LY7wI_Xc&amp;t=826s", "Go to time")</f>
        <v/>
      </c>
    </row>
    <row r="178">
      <c r="A178">
        <f>HYPERLINK("https://www.youtube.com/watch?v=pk35J2u8KqY", "Video")</f>
        <v/>
      </c>
      <c r="B178" t="inlineStr">
        <is>
          <t>13:47</t>
        </is>
      </c>
      <c r="C178" t="inlineStr">
        <is>
          <t>And once they verified it
and validated it,</t>
        </is>
      </c>
      <c r="D178">
        <f>HYPERLINK("https://www.youtube.com/watch?v=pk35J2u8KqY&amp;t=827s", "Go to time")</f>
        <v/>
      </c>
    </row>
    <row r="179">
      <c r="A179">
        <f>HYPERLINK("https://www.youtube.com/watch?v=t6eFzt6kFGE", "Video")</f>
        <v/>
      </c>
      <c r="B179" t="inlineStr">
        <is>
          <t>5:12</t>
        </is>
      </c>
      <c r="C179" t="inlineStr">
        <is>
          <t>and it validates
and it verifies your video.</t>
        </is>
      </c>
      <c r="D179">
        <f>HYPERLINK("https://www.youtube.com/watch?v=t6eFzt6kFGE&amp;t=312s", "Go to time")</f>
        <v/>
      </c>
    </row>
    <row r="180">
      <c r="A180">
        <f>HYPERLINK("https://www.youtube.com/watch?v=uOuwOc5l1AA", "Video")</f>
        <v/>
      </c>
      <c r="B180" t="inlineStr">
        <is>
          <t>2:46</t>
        </is>
      </c>
      <c r="C180" t="inlineStr">
        <is>
          <t>but Marsh successfully invalidated 
many of them,</t>
        </is>
      </c>
      <c r="D180">
        <f>HYPERLINK("https://www.youtube.com/watch?v=uOuwOc5l1AA&amp;t=166s", "Go to time")</f>
        <v/>
      </c>
    </row>
    <row r="181">
      <c r="A181">
        <f>HYPERLINK("https://www.youtube.com/watch?v=2K88pWCimZg", "Video")</f>
        <v/>
      </c>
      <c r="B181" t="inlineStr">
        <is>
          <t>0:41</t>
        </is>
      </c>
      <c r="C181" t="inlineStr">
        <is>
          <t>which invalidated the legal documents
allowing their re-entry</t>
        </is>
      </c>
      <c r="D181">
        <f>HYPERLINK("https://www.youtube.com/watch?v=2K88pWCimZg&amp;t=41s", "Go to time")</f>
        <v/>
      </c>
    </row>
    <row r="182">
      <c r="A182">
        <f>HYPERLINK("https://www.youtube.com/watch?v=b_n9qegR7C4", "Video")</f>
        <v/>
      </c>
      <c r="B182" t="inlineStr">
        <is>
          <t>3:49</t>
        </is>
      </c>
      <c r="C182" t="inlineStr">
        <is>
          <t>That can leave people feeling invalidated,</t>
        </is>
      </c>
      <c r="D182">
        <f>HYPERLINK("https://www.youtube.com/watch?v=b_n9qegR7C4&amp;t=229s", "Go to time")</f>
        <v/>
      </c>
    </row>
    <row r="183">
      <c r="A183">
        <f>HYPERLINK("https://www.youtube.com/watch?v=x2Q_kYyCH9Q", "Video")</f>
        <v/>
      </c>
      <c r="B183" t="inlineStr">
        <is>
          <t>3:30</t>
        </is>
      </c>
      <c r="C183" t="inlineStr">
        <is>
          <t>moments of kindness or calm 
don’t invalidate moments of abuse,</t>
        </is>
      </c>
      <c r="D183">
        <f>HYPERLINK("https://www.youtube.com/watch?v=x2Q_kYyCH9Q&amp;t=210s", "Go to time")</f>
        <v/>
      </c>
    </row>
    <row r="184">
      <c r="A184">
        <f>HYPERLINK("https://www.youtube.com/watch?v=_m6DuQd_frg", "Video")</f>
        <v/>
      </c>
      <c r="B184" t="inlineStr">
        <is>
          <t>1:36</t>
        </is>
      </c>
      <c r="C184" t="inlineStr">
        <is>
          <t>validation we don't we don't validate no</t>
        </is>
      </c>
      <c r="D184">
        <f>HYPERLINK("https://www.youtube.com/watch?v=_m6DuQd_frg&amp;t=96s", "Go to time")</f>
        <v/>
      </c>
    </row>
    <row r="185">
      <c r="A185">
        <f>HYPERLINK("https://www.youtube.com/watch?v=HiqOmkOrlPY", "Video")</f>
        <v/>
      </c>
      <c r="B185" t="inlineStr">
        <is>
          <t>1:12</t>
        </is>
      </c>
      <c r="C185" t="inlineStr">
        <is>
          <t>is admissible for umpires to validate</t>
        </is>
      </c>
      <c r="D185">
        <f>HYPERLINK("https://www.youtube.com/watch?v=HiqOmkOrlPY&amp;t=72s", "Go to time")</f>
        <v/>
      </c>
    </row>
    <row r="186">
      <c r="A186">
        <f>HYPERLINK("https://www.youtube.com/watch?v=GBKnEZYCkTo", "Video")</f>
        <v/>
      </c>
      <c r="B186" t="inlineStr">
        <is>
          <t>2:02</t>
        </is>
      </c>
      <c r="C186" t="inlineStr">
        <is>
          <t>in order to validate a
block of transactions.</t>
        </is>
      </c>
      <c r="D186">
        <f>HYPERLINK("https://www.youtube.com/watch?v=GBKnEZYCkTo&amp;t=122s", "Go to time")</f>
        <v/>
      </c>
    </row>
    <row r="187">
      <c r="A187">
        <f>HYPERLINK("https://www.youtube.com/watch?v=GBKnEZYCkTo", "Video")</f>
        <v/>
      </c>
      <c r="B187" t="inlineStr">
        <is>
          <t>2:08</t>
        </is>
      </c>
      <c r="C187" t="inlineStr">
        <is>
          <t>and records the validated transaction</t>
        </is>
      </c>
      <c r="D187">
        <f>HYPERLINK("https://www.youtube.com/watch?v=GBKnEZYCkTo&amp;t=128s", "Go to time")</f>
        <v/>
      </c>
    </row>
    <row r="188">
      <c r="A188">
        <f>HYPERLINK("https://www.youtube.com/watch?v=GBKnEZYCkTo", "Video")</f>
        <v/>
      </c>
      <c r="B188" t="inlineStr">
        <is>
          <t>3:30</t>
        </is>
      </c>
      <c r="C188" t="inlineStr">
        <is>
          <t>to help validate transactions.</t>
        </is>
      </c>
      <c r="D188">
        <f>HYPERLINK("https://www.youtube.com/watch?v=GBKnEZYCkTo&amp;t=210s", "Go to time")</f>
        <v/>
      </c>
    </row>
    <row r="189">
      <c r="A189">
        <f>HYPERLINK("https://www.youtube.com/watch?v=ZOjhkUad_-w", "Video")</f>
        <v/>
      </c>
      <c r="B189" t="inlineStr">
        <is>
          <t>2:01</t>
        </is>
      </c>
      <c r="C189" t="inlineStr">
        <is>
          <t>something which is lossy of validated</t>
        </is>
      </c>
      <c r="D189">
        <f>HYPERLINK("https://www.youtube.com/watch?v=ZOjhkUad_-w&amp;t=121s", "Go to time")</f>
        <v/>
      </c>
    </row>
    <row r="190">
      <c r="A190">
        <f>HYPERLINK("https://www.youtube.com/watch?v=eA42b2pZoV8", "Video")</f>
        <v/>
      </c>
      <c r="B190" t="inlineStr">
        <is>
          <t>0:41</t>
        </is>
      </c>
      <c r="C190" t="inlineStr">
        <is>
          <t>invalidated the Law's big mandates would</t>
        </is>
      </c>
      <c r="D190">
        <f>HYPERLINK("https://www.youtube.com/watch?v=eA42b2pZoV8&amp;t=41s", "Go to time")</f>
        <v/>
      </c>
    </row>
    <row r="191">
      <c r="A191">
        <f>HYPERLINK("https://www.youtube.com/watch?v=X4mHh5jpxNM", "Video")</f>
        <v/>
      </c>
      <c r="B191" t="inlineStr">
        <is>
          <t>1:49</t>
        </is>
      </c>
      <c r="C191" t="inlineStr">
        <is>
          <t>validates their view this program is</t>
        </is>
      </c>
      <c r="D191">
        <f>HYPERLINK("https://www.youtube.com/watch?v=X4mHh5jpxNM&amp;t=109s", "Go to time")</f>
        <v/>
      </c>
    </row>
    <row r="192">
      <c r="A192">
        <f>HYPERLINK("https://www.youtube.com/watch?v=1fqEKnuqmf4", "Video")</f>
        <v/>
      </c>
      <c r="B192" t="inlineStr">
        <is>
          <t>2:39</t>
        </is>
      </c>
      <c r="C192" t="inlineStr">
        <is>
          <t>had been validated by
the pharmaceutical giant,</t>
        </is>
      </c>
      <c r="D192">
        <f>HYPERLINK("https://www.youtube.com/watch?v=1fqEKnuqmf4&amp;t=159s", "Go to time")</f>
        <v/>
      </c>
    </row>
    <row r="193">
      <c r="A193">
        <f>HYPERLINK("https://www.youtube.com/watch?v=EO_tYaMCydA", "Video")</f>
        <v/>
      </c>
      <c r="B193" t="inlineStr">
        <is>
          <t>8:19</t>
        </is>
      </c>
      <c r="C193" t="inlineStr">
        <is>
          <t>and the FDA to validate
the manufacturers listed</t>
        </is>
      </c>
      <c r="D193">
        <f>HYPERLINK("https://www.youtube.com/watch?v=EO_tYaMCydA&amp;t=499s", "Go to time")</f>
        <v/>
      </c>
    </row>
    <row r="194">
      <c r="A194">
        <f>HYPERLINK("https://www.youtube.com/watch?v=JkrdeZfaWM8", "Video")</f>
        <v/>
      </c>
      <c r="B194" t="inlineStr">
        <is>
          <t>5:23</t>
        </is>
      </c>
      <c r="C194" t="inlineStr">
        <is>
          <t>recognized and heard and validated that</t>
        </is>
      </c>
      <c r="D194">
        <f>HYPERLINK("https://www.youtube.com/watch?v=JkrdeZfaWM8&amp;t=323s", "Go to time")</f>
        <v/>
      </c>
    </row>
    <row r="195">
      <c r="A195">
        <f>HYPERLINK("https://www.youtube.com/watch?v=AgXqVSR_oiA", "Video")</f>
        <v/>
      </c>
      <c r="B195" t="inlineStr">
        <is>
          <t>3:02</t>
        </is>
      </c>
      <c r="C195" t="inlineStr">
        <is>
          <t>revalidate everybody in the system um</t>
        </is>
      </c>
      <c r="D195">
        <f>HYPERLINK("https://www.youtube.com/watch?v=AgXqVSR_oiA&amp;t=182s", "Go to time")</f>
        <v/>
      </c>
    </row>
    <row r="196">
      <c r="A196">
        <f>HYPERLINK("https://www.youtube.com/watch?v=ueHf5luRmvo", "Video")</f>
        <v/>
      </c>
      <c r="B196" t="inlineStr">
        <is>
          <t>4:40</t>
        </is>
      </c>
      <c r="C196" t="inlineStr">
        <is>
          <t>to validate their supply chains.</t>
        </is>
      </c>
      <c r="D196">
        <f>HYPERLINK("https://www.youtube.com/watch?v=ueHf5luRmvo&amp;t=280s", "Go to time")</f>
        <v/>
      </c>
    </row>
    <row r="197">
      <c r="A197">
        <f>HYPERLINK("https://www.youtube.com/watch?v=1aCAu6ZPuYU", "Video")</f>
        <v/>
      </c>
      <c r="B197" t="inlineStr">
        <is>
          <t>2:06</t>
        </is>
      </c>
      <c r="C197" t="inlineStr">
        <is>
          <t>didn't validate emails when people</t>
        </is>
      </c>
      <c r="D197">
        <f>HYPERLINK("https://www.youtube.com/watch?v=1aCAu6ZPuYU&amp;t=126s", "Go to time")</f>
        <v/>
      </c>
    </row>
    <row r="198">
      <c r="A198">
        <f>HYPERLINK("https://www.youtube.com/watch?v=q5EBi0Qvk2M", "Video")</f>
        <v/>
      </c>
      <c r="B198" t="inlineStr">
        <is>
          <t>0:10</t>
        </is>
      </c>
      <c r="C198" t="inlineStr">
        <is>
          <t>validated, and the system has not been</t>
        </is>
      </c>
      <c r="D198">
        <f>HYPERLINK("https://www.youtube.com/watch?v=q5EBi0Qvk2M&amp;t=10s", "Go to time")</f>
        <v/>
      </c>
    </row>
    <row r="199">
      <c r="A199">
        <f>HYPERLINK("https://www.youtube.com/watch?v=N8-McySVLNI", "Video")</f>
        <v/>
      </c>
      <c r="B199" t="inlineStr">
        <is>
          <t>5:38</t>
        </is>
      </c>
      <c r="C199" t="inlineStr">
        <is>
          <t>validate it one thing is certain though</t>
        </is>
      </c>
      <c r="D199">
        <f>HYPERLINK("https://www.youtube.com/watch?v=N8-McySVLNI&amp;t=338s", "Go to time")</f>
        <v/>
      </c>
    </row>
    <row r="200">
      <c r="A200">
        <f>HYPERLINK("https://www.youtube.com/watch?v=zrD6gRQP4wE", "Video")</f>
        <v/>
      </c>
      <c r="B200" t="inlineStr">
        <is>
          <t>1:04</t>
        </is>
      </c>
      <c r="C200" t="inlineStr">
        <is>
          <t>he wants you to validate his fantasy</t>
        </is>
      </c>
      <c r="D200">
        <f>HYPERLINK("https://www.youtube.com/watch?v=zrD6gRQP4wE&amp;t=64s", "Go to time")</f>
        <v/>
      </c>
    </row>
    <row r="201">
      <c r="A201">
        <f>HYPERLINK("https://www.youtube.com/watch?v=z28yU65eQy0", "Video")</f>
        <v/>
      </c>
      <c r="B201" t="inlineStr">
        <is>
          <t>1:36</t>
        </is>
      </c>
      <c r="C201" t="inlineStr">
        <is>
          <t>invalidates laws prohibiting interracial</t>
        </is>
      </c>
      <c r="D201">
        <f>HYPERLINK("https://www.youtube.com/watch?v=z28yU65eQy0&amp;t=96s", "Go to time")</f>
        <v/>
      </c>
    </row>
    <row r="202">
      <c r="A202">
        <f>HYPERLINK("https://www.youtube.com/watch?v=z28yU65eQy0", "Video")</f>
        <v/>
      </c>
      <c r="B202" t="inlineStr">
        <is>
          <t>1:54</t>
        </is>
      </c>
      <c r="C202" t="inlineStr">
        <is>
          <t>the court invalidated a prohibition on</t>
        </is>
      </c>
      <c r="D202">
        <f>HYPERLINK("https://www.youtube.com/watch?v=z28yU65eQy0&amp;t=114s", "Go to time")</f>
        <v/>
      </c>
    </row>
    <row r="203">
      <c r="A203">
        <f>HYPERLINK("https://www.youtube.com/watch?v=D5dN1JgpeCo", "Video")</f>
        <v/>
      </c>
      <c r="B203" t="inlineStr">
        <is>
          <t>1:19</t>
        </is>
      </c>
      <c r="C203" t="inlineStr">
        <is>
          <t>validates the customer's identity that</t>
        </is>
      </c>
      <c r="D203">
        <f>HYPERLINK("https://www.youtube.com/watch?v=D5dN1JgpeCo&amp;t=79s", "Go to time")</f>
        <v/>
      </c>
    </row>
    <row r="204">
      <c r="A204">
        <f>HYPERLINK("https://www.youtube.com/watch?v=ycUQpxQX0Wc", "Video")</f>
        <v/>
      </c>
      <c r="B204" t="inlineStr">
        <is>
          <t>0:27</t>
        </is>
      </c>
      <c r="C204" t="inlineStr">
        <is>
          <t>questioned and eventually invalidated in</t>
        </is>
      </c>
      <c r="D204">
        <f>HYPERLINK("https://www.youtube.com/watch?v=ycUQpxQX0Wc&amp;t=27s", "Go to time")</f>
        <v/>
      </c>
    </row>
    <row r="205">
      <c r="A205">
        <f>HYPERLINK("https://www.youtube.com/watch?v=Q24nzyfY47Q", "Video")</f>
        <v/>
      </c>
      <c r="B205" t="inlineStr">
        <is>
          <t>0:39</t>
        </is>
      </c>
      <c r="C205" t="inlineStr">
        <is>
          <t>validate a block of bitcoin transactions</t>
        </is>
      </c>
      <c r="D205">
        <f>HYPERLINK("https://www.youtube.com/watch?v=Q24nzyfY47Q&amp;t=39s", "Go to time")</f>
        <v/>
      </c>
    </row>
    <row r="206">
      <c r="A206">
        <f>HYPERLINK("https://www.youtube.com/watch?v=bLSSszKRYbw", "Video")</f>
        <v/>
      </c>
      <c r="B206" t="inlineStr">
        <is>
          <t>0:02</t>
        </is>
      </c>
      <c r="C206" t="inlineStr">
        <is>
          <t>invalidated Safe Harbor an agreement</t>
        </is>
      </c>
      <c r="D206">
        <f>HYPERLINK("https://www.youtube.com/watch?v=bLSSszKRYbw&amp;t=2s", "Go to time")</f>
        <v/>
      </c>
    </row>
    <row r="207">
      <c r="A207">
        <f>HYPERLINK("https://www.youtube.com/watch?v=bLSSszKRYbw", "Video")</f>
        <v/>
      </c>
      <c r="B207" t="inlineStr">
        <is>
          <t>1:58</t>
        </is>
      </c>
      <c r="C207" t="inlineStr">
        <is>
          <t>companies to validate transfers of</t>
        </is>
      </c>
      <c r="D207">
        <f>HYPERLINK("https://www.youtube.com/watch?v=bLSSszKRYbw&amp;t=118s", "Go to time")</f>
        <v/>
      </c>
    </row>
    <row r="208">
      <c r="A208">
        <f>HYPERLINK("https://www.youtube.com/watch?v=sFqrzV0jlEs", "Video")</f>
        <v/>
      </c>
      <c r="B208" t="inlineStr">
        <is>
          <t>2:13</t>
        </is>
      </c>
      <c r="C208" t="inlineStr">
        <is>
          <t>You validate their feelings and psycho</t>
        </is>
      </c>
      <c r="D208">
        <f>HYPERLINK("https://www.youtube.com/watch?v=sFqrzV0jlEs&amp;t=133s", "Go to time")</f>
        <v/>
      </c>
    </row>
    <row r="209">
      <c r="A209">
        <f>HYPERLINK("https://www.youtube.com/watch?v=EQqDtrxtlBw", "Video")</f>
        <v/>
      </c>
      <c r="B209" t="inlineStr">
        <is>
          <t>1:48</t>
        </is>
      </c>
      <c r="C209" t="inlineStr">
        <is>
          <t>mining that validates the connection between what's measured on the ground</t>
        </is>
      </c>
      <c r="D209">
        <f>HYPERLINK("https://www.youtube.com/watch?v=EQqDtrxtlBw&amp;t=108s", "Go to time")</f>
        <v/>
      </c>
    </row>
    <row r="210">
      <c r="A210">
        <f>HYPERLINK("https://www.youtube.com/watch?v=ZjLGyWsgbTA", "Video")</f>
        <v/>
      </c>
      <c r="B210" t="inlineStr">
        <is>
          <t>10:41</t>
        </is>
      </c>
      <c r="C210" t="inlineStr">
        <is>
          <t>the Howie test are invalidated it may</t>
        </is>
      </c>
      <c r="D210">
        <f>HYPERLINK("https://www.youtube.com/watch?v=ZjLGyWsgbTA&amp;t=641s", "Go to time")</f>
        <v/>
      </c>
    </row>
    <row r="211">
      <c r="A211">
        <f>HYPERLINK("https://www.youtube.com/watch?v=1-4pxMY9rq8", "Video")</f>
        <v/>
      </c>
      <c r="B211" t="inlineStr">
        <is>
          <t>4:49</t>
        </is>
      </c>
      <c r="C211" t="inlineStr">
        <is>
          <t>that invalidated China's
nine-dash line claims.</t>
        </is>
      </c>
      <c r="D211">
        <f>HYPERLINK("https://www.youtube.com/watch?v=1-4pxMY9rq8&amp;t=289s", "Go to time")</f>
        <v/>
      </c>
    </row>
    <row r="212">
      <c r="A212">
        <f>HYPERLINK("https://www.youtube.com/watch?v=5SzVxiDETkQ", "Video")</f>
        <v/>
      </c>
      <c r="B212" t="inlineStr">
        <is>
          <t>1:55</t>
        </is>
      </c>
      <c r="C212" t="inlineStr">
        <is>
          <t>they can invalidate patents of other</t>
        </is>
      </c>
      <c r="D212">
        <f>HYPERLINK("https://www.youtube.com/watch?v=5SzVxiDETkQ&amp;t=115s", "Go to time")</f>
        <v/>
      </c>
    </row>
    <row r="213">
      <c r="A213">
        <f>HYPERLINK("https://www.youtube.com/watch?v=FROnyhf55as", "Video")</f>
        <v/>
      </c>
      <c r="B213" t="inlineStr">
        <is>
          <t>2:33</t>
        </is>
      </c>
      <c r="C213" t="inlineStr">
        <is>
          <t>where that power was validated and so</t>
        </is>
      </c>
      <c r="D213">
        <f>HYPERLINK("https://www.youtube.com/watch?v=FROnyhf55as&amp;t=153s", "Go to time")</f>
        <v/>
      </c>
    </row>
    <row r="214">
      <c r="A214">
        <f>HYPERLINK("https://www.youtube.com/watch?v=2KalDISBDe4", "Video")</f>
        <v/>
      </c>
      <c r="B214" t="inlineStr">
        <is>
          <t>0:21</t>
        </is>
      </c>
      <c r="C214" t="inlineStr">
        <is>
          <t>to explain yourself you are validated</t>
        </is>
      </c>
      <c r="D214">
        <f>HYPERLINK("https://www.youtube.com/watch?v=2KalDISBDe4&amp;t=21s",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2025-05-29T15:49:50Z</dcterms:created>
  <dcterms:modified xsi:type="dcterms:W3CDTF">2025-05-29T15:49:50Z</dcterms:modified>
</cp:coreProperties>
</file>