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HYPERLINK("https://www.youtube.com/watch?v=4w9DDt3Odgg", "Video")</f>
        <v/>
      </c>
      <c r="B2" t="inlineStr">
        <is>
          <t>5:10</t>
        </is>
      </c>
      <c r="C2" t="inlineStr">
        <is>
          <t>wrenched from me in order for it to get</t>
        </is>
      </c>
      <c r="D2">
        <f>HYPERLINK("https://www.youtube.com/watch?v=4w9DDt3Odgg&amp;t=310s", "Go to time")</f>
        <v/>
      </c>
    </row>
    <row r="3">
      <c r="A3">
        <f>HYPERLINK("https://www.youtube.com/watch?v=gwKjMca1sAE", "Video")</f>
        <v/>
      </c>
      <c r="B3" t="inlineStr">
        <is>
          <t>1:48</t>
        </is>
      </c>
      <c r="C3" t="inlineStr">
        <is>
          <t>And one of the guys reached over with a wrench
handle with a socket on it to unscrew a pressure</t>
        </is>
      </c>
      <c r="D3">
        <f>HYPERLINK("https://www.youtube.com/watch?v=gwKjMca1sAE&amp;t=108s", "Go to time")</f>
        <v/>
      </c>
    </row>
    <row r="4">
      <c r="A4">
        <f>HYPERLINK("https://www.youtube.com/watch?v=gwKjMca1sAE", "Video")</f>
        <v/>
      </c>
      <c r="B4" t="inlineStr">
        <is>
          <t>1:54</t>
        </is>
      </c>
      <c r="C4" t="inlineStr">
        <is>
          <t>cap on the missile and as he reached over
the socket fell off of the wrench handle and</t>
        </is>
      </c>
      <c r="D4">
        <f>HYPERLINK("https://www.youtube.com/watch?v=gwKjMca1sAE&amp;t=114s", "Go to time")</f>
        <v/>
      </c>
    </row>
    <row r="5">
      <c r="A5">
        <f>HYPERLINK("https://www.youtube.com/watch?v=gt0rpqnVdPI", "Video")</f>
        <v/>
      </c>
      <c r="B5" t="inlineStr">
        <is>
          <t>25:28</t>
        </is>
      </c>
      <c r="C5" t="inlineStr">
        <is>
          <t>- You know, I was building
and turning wrenches</t>
        </is>
      </c>
      <c r="D5">
        <f>HYPERLINK("https://www.youtube.com/watch?v=gt0rpqnVdPI&amp;t=1528s", "Go to time")</f>
        <v/>
      </c>
    </row>
    <row r="6">
      <c r="A6">
        <f>HYPERLINK("https://www.youtube.com/watch?v=Jtn2Wxai-ug", "Video")</f>
        <v/>
      </c>
      <c r="B6" t="inlineStr">
        <is>
          <t>37:21</t>
        </is>
      </c>
      <c r="C6" t="inlineStr">
        <is>
          <t>that quantum mechanics has
thrown a bit of a wrench in this</t>
        </is>
      </c>
      <c r="D6">
        <f>HYPERLINK("https://www.youtube.com/watch?v=Jtn2Wxai-ug&amp;t=2241s", "Go to time")</f>
        <v/>
      </c>
    </row>
    <row r="7">
      <c r="A7">
        <f>HYPERLINK("https://www.youtube.com/watch?v=pBCW-053IuE", "Video")</f>
        <v/>
      </c>
      <c r="B7" t="inlineStr">
        <is>
          <t>4:07</t>
        </is>
      </c>
      <c r="C7" t="inlineStr">
        <is>
          <t>the stories I've heard from women, heart wrenching
stories of how women have been treated by</t>
        </is>
      </c>
      <c r="D7">
        <f>HYPERLINK("https://www.youtube.com/watch?v=pBCW-053IuE&amp;t=247s", "Go to time")</f>
        <v/>
      </c>
    </row>
    <row r="8">
      <c r="A8">
        <f>HYPERLINK("https://www.youtube.com/watch?v=8D4AHrKAYig", "Video")</f>
        <v/>
      </c>
      <c r="B8" t="inlineStr">
        <is>
          <t>3:31</t>
        </is>
      </c>
      <c r="C8" t="inlineStr">
        <is>
          <t>gut-wrenching, vulnerable truths about myself.</t>
        </is>
      </c>
      <c r="D8">
        <f>HYPERLINK("https://www.youtube.com/watch?v=8D4AHrKAYig&amp;t=211s", "Go to time")</f>
        <v/>
      </c>
    </row>
    <row r="9">
      <c r="A9">
        <f>HYPERLINK("https://www.youtube.com/watch?v=PMOhuqjPZbM", "Video")</f>
        <v/>
      </c>
      <c r="B9" t="inlineStr">
        <is>
          <t>2:09</t>
        </is>
      </c>
      <c r="C9" t="inlineStr">
        <is>
          <t>it so get wrench the big</t>
        </is>
      </c>
      <c r="D9">
        <f>HYPERLINK("https://www.youtube.com/watch?v=PMOhuqjPZbM&amp;t=129s", "Go to time")</f>
        <v/>
      </c>
    </row>
    <row r="10">
      <c r="A10">
        <f>HYPERLINK("https://www.youtube.com/watch?v=6ErBOaY1yX4", "Video")</f>
        <v/>
      </c>
      <c r="B10" t="inlineStr">
        <is>
          <t>40:21</t>
        </is>
      </c>
      <c r="C10" t="inlineStr">
        <is>
          <t>the air for a gut-wrenching moment he</t>
        </is>
      </c>
      <c r="D10">
        <f>HYPERLINK("https://www.youtube.com/watch?v=6ErBOaY1yX4&amp;t=2421s", "Go to time")</f>
        <v/>
      </c>
    </row>
    <row r="11">
      <c r="A11">
        <f>HYPERLINK("https://www.youtube.com/watch?v=dlXNoijmX48", "Video")</f>
        <v/>
      </c>
      <c r="B11" t="inlineStr">
        <is>
          <t>5:35</t>
        </is>
      </c>
      <c r="C11" t="inlineStr">
        <is>
          <t>He thinks the money wrench
was invented by monkeys.</t>
        </is>
      </c>
      <c r="D11">
        <f>HYPERLINK("https://www.youtube.com/watch?v=dlXNoijmX48&amp;t=335s", "Go to time")</f>
        <v/>
      </c>
    </row>
    <row r="12">
      <c r="A12">
        <f>HYPERLINK("https://www.youtube.com/watch?v=eWQgnZCd21U", "Video")</f>
        <v/>
      </c>
      <c r="B12" t="inlineStr">
        <is>
          <t>0:33</t>
        </is>
      </c>
      <c r="C12" t="inlineStr">
        <is>
          <t>Hm... Sweetie, would you pass me
the 5/8ths plug wrench?</t>
        </is>
      </c>
      <c r="D12">
        <f>HYPERLINK("https://www.youtube.com/watch?v=eWQgnZCd21U&amp;t=33s", "Go to time")</f>
        <v/>
      </c>
    </row>
    <row r="13">
      <c r="A13">
        <f>HYPERLINK("https://www.youtube.com/watch?v=WHxJikNfhDo", "Video")</f>
        <v/>
      </c>
      <c r="B13" t="inlineStr">
        <is>
          <t>17:53</t>
        </is>
      </c>
      <c r="C13" t="inlineStr">
        <is>
          <t>mole shaped like
a crescent wrench on his neck,</t>
        </is>
      </c>
      <c r="D13">
        <f>HYPERLINK("https://www.youtube.com/watch?v=WHxJikNfhDo&amp;t=1073s", "Go to time")</f>
        <v/>
      </c>
    </row>
    <row r="14">
      <c r="A14">
        <f>HYPERLINK("https://www.youtube.com/watch?v=Jf6IokqDsUI", "Video")</f>
        <v/>
      </c>
      <c r="B14" t="inlineStr">
        <is>
          <t>25:11</t>
        </is>
      </c>
      <c r="C14" t="inlineStr">
        <is>
          <t>something here's a wrench father cause</t>
        </is>
      </c>
      <c r="D14">
        <f>HYPERLINK("https://www.youtube.com/watch?v=Jf6IokqDsUI&amp;t=1511s", "Go to time")</f>
        <v/>
      </c>
    </row>
    <row r="15">
      <c r="A15">
        <f>HYPERLINK("https://www.youtube.com/watch?v=Jf6IokqDsUI", "Video")</f>
        <v/>
      </c>
      <c r="B15" t="inlineStr">
        <is>
          <t>25:13</t>
        </is>
      </c>
      <c r="C15" t="inlineStr">
        <is>
          <t>uh there's nothing A Good Wrench can't</t>
        </is>
      </c>
      <c r="D15">
        <f>HYPERLINK("https://www.youtube.com/watch?v=Jf6IokqDsUI&amp;t=1513s", "Go to time")</f>
        <v/>
      </c>
    </row>
    <row r="16">
      <c r="A16">
        <f>HYPERLINK("https://www.youtube.com/watch?v=z6wSO3fzw6o", "Video")</f>
        <v/>
      </c>
      <c r="B16" t="inlineStr">
        <is>
          <t>1:43</t>
        </is>
      </c>
      <c r="C16" t="inlineStr">
        <is>
          <t>wrench in time machine and they're on</t>
        </is>
      </c>
      <c r="D16">
        <f>HYPERLINK("https://www.youtube.com/watch?v=z6wSO3fzw6o&amp;t=103s", "Go to time")</f>
        <v/>
      </c>
    </row>
    <row r="17">
      <c r="A17">
        <f>HYPERLINK("https://www.youtube.com/watch?v=z6wSO3fzw6o", "Video")</f>
        <v/>
      </c>
      <c r="B17" t="inlineStr">
        <is>
          <t>12:26</t>
        </is>
      </c>
      <c r="C17" t="inlineStr">
        <is>
          <t>family insane series you got a wrench a</t>
        </is>
      </c>
      <c r="D17">
        <f>HYPERLINK("https://www.youtube.com/watch?v=z6wSO3fzw6o&amp;t=746s", "Go to time")</f>
        <v/>
      </c>
    </row>
    <row r="18">
      <c r="A18">
        <f>HYPERLINK("https://www.youtube.com/watch?v=q8aG8cVx-oI", "Video")</f>
        <v/>
      </c>
      <c r="B18" t="inlineStr">
        <is>
          <t>44:35</t>
        </is>
      </c>
      <c r="C18" t="inlineStr">
        <is>
          <t>wrench sure is that the one I put the</t>
        </is>
      </c>
      <c r="D18">
        <f>HYPERLINK("https://www.youtube.com/watch?v=q8aG8cVx-oI&amp;t=2675s", "Go to time")</f>
        <v/>
      </c>
    </row>
    <row r="19">
      <c r="A19">
        <f>HYPERLINK("https://www.youtube.com/watch?v=d_ZPlVaDhNI", "Video")</f>
        <v/>
      </c>
      <c r="B19" t="inlineStr">
        <is>
          <t>8:40</t>
        </is>
      </c>
      <c r="C19" t="inlineStr">
        <is>
          <t>IN A HORRIBLY SAD
AND HEART-WRENCHING WAY.</t>
        </is>
      </c>
      <c r="D19">
        <f>HYPERLINK("https://www.youtube.com/watch?v=d_ZPlVaDhNI&amp;t=520s", "Go to time")</f>
        <v/>
      </c>
    </row>
    <row r="20">
      <c r="A20">
        <f>HYPERLINK("https://www.youtube.com/watch?v=GGcOkhT99JA", "Video")</f>
        <v/>
      </c>
      <c r="B20" t="inlineStr">
        <is>
          <t>2:18</t>
        </is>
      </c>
      <c r="C20" t="inlineStr">
        <is>
          <t>is I got a wrench for each occasion</t>
        </is>
      </c>
      <c r="D20">
        <f>HYPERLINK("https://www.youtube.com/watch?v=GGcOkhT99JA&amp;t=138s", "Go to time")</f>
        <v/>
      </c>
    </row>
    <row r="21">
      <c r="A21">
        <f>HYPERLINK("https://www.youtube.com/watch?v=deqwzP-KA6s", "Video")</f>
        <v/>
      </c>
      <c r="B21" t="inlineStr">
        <is>
          <t>2:00</t>
        </is>
      </c>
      <c r="C21" t="inlineStr">
        <is>
          <t>He wrenched the nut
on his first try.</t>
        </is>
      </c>
      <c r="D21">
        <f>HYPERLINK("https://www.youtube.com/watch?v=deqwzP-KA6s&amp;t=120s", "Go to time")</f>
        <v/>
      </c>
    </row>
    <row r="22">
      <c r="A22">
        <f>HYPERLINK("https://www.youtube.com/watch?v=ar4YGnZvl9g", "Video")</f>
        <v/>
      </c>
      <c r="B22" t="inlineStr">
        <is>
          <t>1:04</t>
        </is>
      </c>
      <c r="C22" t="inlineStr">
        <is>
          <t>hand as she works the wrench maybe</t>
        </is>
      </c>
      <c r="D22">
        <f>HYPERLINK("https://www.youtube.com/watch?v=ar4YGnZvl9g&amp;t=64s", "Go to time")</f>
        <v/>
      </c>
    </row>
    <row r="23">
      <c r="A23">
        <f>HYPERLINK("https://www.youtube.com/watch?v=hMwnRH3p_ig", "Video")</f>
        <v/>
      </c>
      <c r="B23" t="inlineStr">
        <is>
          <t>12:46</t>
        </is>
      </c>
      <c r="C23" t="inlineStr">
        <is>
          <t>Triple-Forged Gorilla wrench!</t>
        </is>
      </c>
      <c r="D23">
        <f>HYPERLINK("https://www.youtube.com/watch?v=hMwnRH3p_ig&amp;t=766s", "Go to time")</f>
        <v/>
      </c>
    </row>
    <row r="24">
      <c r="A24">
        <f>HYPERLINK("https://www.youtube.com/watch?v=hMwnRH3p_ig", "Video")</f>
        <v/>
      </c>
      <c r="B24" t="inlineStr">
        <is>
          <t>12:49</t>
        </is>
      </c>
      <c r="C24" t="inlineStr">
        <is>
          <t>"A Triple-Forged
Gorilla wrench?"</t>
        </is>
      </c>
      <c r="D24">
        <f>HYPERLINK("https://www.youtube.com/watch?v=hMwnRH3p_ig&amp;t=769s", "Go to time")</f>
        <v/>
      </c>
    </row>
    <row r="25">
      <c r="A25">
        <f>HYPERLINK("https://www.youtube.com/watch?v=qgvWpLx1qAg", "Video")</f>
        <v/>
      </c>
      <c r="B25" t="inlineStr">
        <is>
          <t>8:06</t>
        </is>
      </c>
      <c r="C25" t="inlineStr">
        <is>
          <t>"SERVING WRENCH"?</t>
        </is>
      </c>
      <c r="D25">
        <f>HYPERLINK("https://www.youtube.com/watch?v=qgvWpLx1qAg&amp;t=486s", "Go to time")</f>
        <v/>
      </c>
    </row>
    <row r="26">
      <c r="A26">
        <f>HYPERLINK("https://www.youtube.com/watch?v=BR8IcqZ66aI", "Video")</f>
        <v/>
      </c>
      <c r="B26" t="inlineStr">
        <is>
          <t>18:41</t>
        </is>
      </c>
      <c r="C26" t="inlineStr">
        <is>
          <t>gut-wrenching pain of knowing that</t>
        </is>
      </c>
      <c r="D26">
        <f>HYPERLINK("https://www.youtube.com/watch?v=BR8IcqZ66aI&amp;t=1121s", "Go to time")</f>
        <v/>
      </c>
    </row>
    <row r="27">
      <c r="A27">
        <f>HYPERLINK("https://www.youtube.com/watch?v=KZyADAF-tck", "Video")</f>
        <v/>
      </c>
      <c r="B27" t="inlineStr">
        <is>
          <t>0:54</t>
        </is>
      </c>
      <c r="C27" t="inlineStr">
        <is>
          <t>gut-wrenching pain of knowing that</t>
        </is>
      </c>
      <c r="D27">
        <f>HYPERLINK("https://www.youtube.com/watch?v=KZyADAF-tck&amp;t=54s", "Go to time")</f>
        <v/>
      </c>
    </row>
    <row r="28">
      <c r="A28">
        <f>HYPERLINK("https://www.youtube.com/watch?v=6aVVAkzplCg", "Video")</f>
        <v/>
      </c>
      <c r="B28" t="inlineStr">
        <is>
          <t>1:47</t>
        </is>
      </c>
      <c r="C28" t="inlineStr">
        <is>
          <t>that why you got the giant wrench you</t>
        </is>
      </c>
      <c r="D28">
        <f>HYPERLINK("https://www.youtube.com/watch?v=6aVVAkzplCg&amp;t=107s", "Go to time")</f>
        <v/>
      </c>
    </row>
    <row r="29">
      <c r="A29">
        <f>HYPERLINK("https://www.youtube.com/watch?v=Qwy13CLQ5RM", "Video")</f>
        <v/>
      </c>
      <c r="B29" t="inlineStr">
        <is>
          <t>6:21</t>
        </is>
      </c>
      <c r="C29" t="inlineStr">
        <is>
          <t>gut-wrenchingly good</t>
        </is>
      </c>
      <c r="D29">
        <f>HYPERLINK("https://www.youtube.com/watch?v=Qwy13CLQ5RM&amp;t=381s", "Go to time")</f>
        <v/>
      </c>
    </row>
    <row r="30">
      <c r="A30">
        <f>HYPERLINK("https://www.youtube.com/watch?v=qGQLjHeXQYA", "Video")</f>
        <v/>
      </c>
      <c r="B30" t="inlineStr">
        <is>
          <t>0:00</t>
        </is>
      </c>
      <c r="C30" t="inlineStr">
        <is>
          <t>what's the matter wrench you spoke so</t>
        </is>
      </c>
      <c r="D30">
        <f>HYPERLINK("https://www.youtube.com/watch?v=qGQLjHeXQYA&amp;t=0s", "Go to time")</f>
        <v/>
      </c>
    </row>
    <row r="31">
      <c r="A31">
        <f>HYPERLINK("https://www.youtube.com/watch?v=E6glc9X8T78", "Video")</f>
        <v/>
      </c>
      <c r="B31" t="inlineStr">
        <is>
          <t>13:39</t>
        </is>
      </c>
      <c r="C31" t="inlineStr">
        <is>
          <t>a richly affecting heart-wrenching yet</t>
        </is>
      </c>
      <c r="D31">
        <f>HYPERLINK("https://www.youtube.com/watch?v=E6glc9X8T78&amp;t=819s", "Go to time")</f>
        <v/>
      </c>
    </row>
    <row r="32">
      <c r="A32">
        <f>HYPERLINK("https://www.youtube.com/watch?v=td1I2QMBRXE", "Video")</f>
        <v/>
      </c>
      <c r="B32" t="inlineStr">
        <is>
          <t>12:37</t>
        </is>
      </c>
      <c r="C32" t="inlineStr">
        <is>
          <t>twists and also gut-wrenching moments</t>
        </is>
      </c>
      <c r="D32">
        <f>HYPERLINK("https://www.youtube.com/watch?v=td1I2QMBRXE&amp;t=757s", "Go to time")</f>
        <v/>
      </c>
    </row>
    <row r="33">
      <c r="A33">
        <f>HYPERLINK("https://www.youtube.com/watch?v=-Lb9WNRYGtA", "Video")</f>
        <v/>
      </c>
      <c r="B33" t="inlineStr">
        <is>
          <t>2:18</t>
        </is>
      </c>
      <c r="C33" t="inlineStr">
        <is>
          <t>is the most wrenching experience of my</t>
        </is>
      </c>
      <c r="D33">
        <f>HYPERLINK("https://www.youtube.com/watch?v=-Lb9WNRYGtA&amp;t=138s", "Go to time")</f>
        <v/>
      </c>
    </row>
    <row r="34">
      <c r="A34">
        <f>HYPERLINK("https://www.youtube.com/watch?v=qL6Qgxz_oog", "Video")</f>
        <v/>
      </c>
      <c r="B34" t="inlineStr">
        <is>
          <t>22:15</t>
        </is>
      </c>
      <c r="C34" t="inlineStr">
        <is>
          <t>gut-wrenching but well worth to see</t>
        </is>
      </c>
      <c r="D34">
        <f>HYPERLINK("https://www.youtube.com/watch?v=qL6Qgxz_oog&amp;t=1335s", "Go to time")</f>
        <v/>
      </c>
    </row>
    <row r="35">
      <c r="A35">
        <f>HYPERLINK("https://www.youtube.com/watch?v=rsrok5sw2yo", "Video")</f>
        <v/>
      </c>
      <c r="B35" t="inlineStr">
        <is>
          <t>2:06</t>
        </is>
      </c>
      <c r="C35" t="inlineStr">
        <is>
          <t>after a freak snowstorm puts a wrench in</t>
        </is>
      </c>
      <c r="D35">
        <f>HYPERLINK("https://www.youtube.com/watch?v=rsrok5sw2yo&amp;t=126s", "Go to time")</f>
        <v/>
      </c>
    </row>
    <row r="36">
      <c r="A36">
        <f>HYPERLINK("https://www.youtube.com/watch?v=rv-bb9iKZY0", "Video")</f>
        <v/>
      </c>
      <c r="B36" t="inlineStr">
        <is>
          <t>2:16</t>
        </is>
      </c>
      <c r="C36" t="inlineStr">
        <is>
          <t>gut-wrenching anxiety David Fincher also</t>
        </is>
      </c>
      <c r="D36">
        <f>HYPERLINK("https://www.youtube.com/watch?v=rv-bb9iKZY0&amp;t=136s", "Go to time")</f>
        <v/>
      </c>
    </row>
    <row r="37">
      <c r="A37">
        <f>HYPERLINK("https://www.youtube.com/watch?v=2rOtDC_OAsc", "Video")</f>
        <v/>
      </c>
      <c r="B37" t="inlineStr">
        <is>
          <t>19:19</t>
        </is>
      </c>
      <c r="C37" t="inlineStr">
        <is>
          <t>wrench on set had a coach and so I was</t>
        </is>
      </c>
      <c r="D37">
        <f>HYPERLINK("https://www.youtube.com/watch?v=2rOtDC_OAsc&amp;t=1159s", "Go to time")</f>
        <v/>
      </c>
    </row>
    <row r="38">
      <c r="A38">
        <f>HYPERLINK("https://www.youtube.com/watch?v=pkVvod7Sq5w", "Video")</f>
        <v/>
      </c>
      <c r="B38" t="inlineStr">
        <is>
          <t>1:20</t>
        </is>
      </c>
      <c r="C38" t="inlineStr">
        <is>
          <t>wrench come Jane come all of you meet my</t>
        </is>
      </c>
      <c r="D38">
        <f>HYPERLINK("https://www.youtube.com/watch?v=pkVvod7Sq5w&amp;t=80s", "Go to time")</f>
        <v/>
      </c>
    </row>
    <row r="39">
      <c r="A39">
        <f>HYPERLINK("https://www.youtube.com/watch?v=0wepvltASVk", "Video")</f>
        <v/>
      </c>
      <c r="B39" t="inlineStr">
        <is>
          <t>20:42</t>
        </is>
      </c>
      <c r="C39" t="inlineStr">
        <is>
          <t>we know this is a very heart-wrenching</t>
        </is>
      </c>
      <c r="D39">
        <f>HYPERLINK("https://www.youtube.com/watch?v=0wepvltASVk&amp;t=1242s", "Go to time")</f>
        <v/>
      </c>
    </row>
    <row r="40">
      <c r="A40">
        <f>HYPERLINK("https://www.youtube.com/watch?v=41OyVdi62-4", "Video")</f>
        <v/>
      </c>
      <c r="B40" t="inlineStr">
        <is>
          <t>13:24</t>
        </is>
      </c>
      <c r="C40" t="inlineStr">
        <is>
          <t>wrenches do they sell plants because</t>
        </is>
      </c>
      <c r="D40">
        <f>HYPERLINK("https://www.youtube.com/watch?v=41OyVdi62-4&amp;t=804s", "Go to time")</f>
        <v/>
      </c>
    </row>
    <row r="41">
      <c r="A41">
        <f>HYPERLINK("https://www.youtube.com/watch?v=tleepA9HvYA", "Video")</f>
        <v/>
      </c>
      <c r="B41" t="inlineStr">
        <is>
          <t>0:38</t>
        </is>
      </c>
      <c r="C41" t="inlineStr">
        <is>
          <t>emotion wrenching shows
makes it a monster.</t>
        </is>
      </c>
      <c r="D41">
        <f>HYPERLINK("https://www.youtube.com/watch?v=tleepA9HvYA&amp;t=38s", "Go to time")</f>
        <v/>
      </c>
    </row>
    <row r="42">
      <c r="A42">
        <f>HYPERLINK("https://www.youtube.com/watch?v=Rj6RoxiEJ0Q", "Video")</f>
        <v/>
      </c>
      <c r="B42" t="inlineStr">
        <is>
          <t>5:37</t>
        </is>
      </c>
      <c r="C42" t="inlineStr">
        <is>
          <t>over oily eats actually throw a wrench</t>
        </is>
      </c>
      <c r="D42">
        <f>HYPERLINK("https://www.youtube.com/watch?v=Rj6RoxiEJ0Q&amp;t=337s", "Go to time")</f>
        <v/>
      </c>
    </row>
    <row r="43">
      <c r="A43">
        <f>HYPERLINK("https://www.youtube.com/watch?v=84LHJ-TesEo", "Video")</f>
        <v/>
      </c>
      <c r="B43" t="inlineStr">
        <is>
          <t>1:42</t>
        </is>
      </c>
      <c r="C43" t="inlineStr">
        <is>
          <t>heart-wrenching feeling when they don't</t>
        </is>
      </c>
      <c r="D43">
        <f>HYPERLINK("https://www.youtube.com/watch?v=84LHJ-TesEo&amp;t=102s", "Go to time")</f>
        <v/>
      </c>
    </row>
    <row r="44">
      <c r="A44">
        <f>HYPERLINK("https://www.youtube.com/watch?v=yGM3VP4KXXY", "Video")</f>
        <v/>
      </c>
      <c r="B44" t="inlineStr">
        <is>
          <t>5:05</t>
        </is>
      </c>
      <c r="C44" t="inlineStr">
        <is>
          <t>that can throw a wrench into
the normal conversational flow.</t>
        </is>
      </c>
      <c r="D44">
        <f>HYPERLINK("https://www.youtube.com/watch?v=yGM3VP4KXXY&amp;t=305s", "Go to time")</f>
        <v/>
      </c>
    </row>
    <row r="45">
      <c r="A45">
        <f>HYPERLINK("https://www.youtube.com/watch?v=jEGASy9Lyiw", "Video")</f>
        <v/>
      </c>
      <c r="B45" t="inlineStr">
        <is>
          <t>6:16</t>
        </is>
      </c>
      <c r="C45" t="inlineStr">
        <is>
          <t>that wrench down you're quick with the</t>
        </is>
      </c>
      <c r="D45">
        <f>HYPERLINK("https://www.youtube.com/watch?v=jEGASy9Lyiw&amp;t=376s", "Go to time")</f>
        <v/>
      </c>
    </row>
    <row r="46">
      <c r="A46">
        <f>HYPERLINK("https://www.youtube.com/watch?v=z_fHDIzPpOE", "Video")</f>
        <v/>
      </c>
      <c r="B46" t="inlineStr">
        <is>
          <t>6:16</t>
        </is>
      </c>
      <c r="C46" t="inlineStr">
        <is>
          <t>that wrench down you're quick with the</t>
        </is>
      </c>
      <c r="D46">
        <f>HYPERLINK("https://www.youtube.com/watch?v=z_fHDIzPpOE&amp;t=376s", "Go to time")</f>
        <v/>
      </c>
    </row>
    <row r="47">
      <c r="A47">
        <f>HYPERLINK("https://www.youtube.com/watch?v=k3clwllhdlg", "Video")</f>
        <v/>
      </c>
      <c r="B47" t="inlineStr">
        <is>
          <t>4:26</t>
        </is>
      </c>
      <c r="C47" t="inlineStr">
        <is>
          <t>But nothing could stop the gut-wrenching
nightmares that haunted me.</t>
        </is>
      </c>
      <c r="D47">
        <f>HYPERLINK("https://www.youtube.com/watch?v=k3clwllhdlg&amp;t=266s", "Go to time")</f>
        <v/>
      </c>
    </row>
    <row r="48">
      <c r="A48">
        <f>HYPERLINK("https://www.youtube.com/watch?v=BAswj8evFZk", "Video")</f>
        <v/>
      </c>
      <c r="B48" t="inlineStr">
        <is>
          <t>9:51</t>
        </is>
      </c>
      <c r="C48" t="inlineStr">
        <is>
          <t>confusing, ugly,
gut-wrenching moral dilemma.</t>
        </is>
      </c>
      <c r="D48">
        <f>HYPERLINK("https://www.youtube.com/watch?v=BAswj8evFZk&amp;t=591s", "Go to time")</f>
        <v/>
      </c>
    </row>
    <row r="49">
      <c r="A49">
        <f>HYPERLINK("https://www.youtube.com/watch?v=zP3LaAYzA3Q", "Video")</f>
        <v/>
      </c>
      <c r="B49" t="inlineStr">
        <is>
          <t>1:35</t>
        </is>
      </c>
      <c r="C49" t="inlineStr">
        <is>
          <t>and heart-wrenching testimonies,</t>
        </is>
      </c>
      <c r="D49">
        <f>HYPERLINK("https://www.youtube.com/watch?v=zP3LaAYzA3Q&amp;t=95s", "Go to time")</f>
        <v/>
      </c>
    </row>
    <row r="50">
      <c r="A50">
        <f>HYPERLINK("https://www.youtube.com/watch?v=jFl9kFms7nA", "Video")</f>
        <v/>
      </c>
      <c r="B50" t="inlineStr">
        <is>
          <t>6:15</t>
        </is>
      </c>
      <c r="C50" t="inlineStr">
        <is>
          <t>And at the end of the piece you read
hundreds of heart-wrenching hopes</t>
        </is>
      </c>
      <c r="D50">
        <f>HYPERLINK("https://www.youtube.com/watch?v=jFl9kFms7nA&amp;t=375s", "Go to time")</f>
        <v/>
      </c>
    </row>
    <row r="51">
      <c r="A51">
        <f>HYPERLINK("https://www.youtube.com/watch?v=iIne-UO7wUo", "Video")</f>
        <v/>
      </c>
      <c r="B51" t="inlineStr">
        <is>
          <t>1:41</t>
        </is>
      </c>
      <c r="C51" t="inlineStr">
        <is>
          <t>I've seen women have to make
gut-wrenching decisions</t>
        </is>
      </c>
      <c r="D51">
        <f>HYPERLINK("https://www.youtube.com/watch?v=iIne-UO7wUo&amp;t=101s", "Go to time")</f>
        <v/>
      </c>
    </row>
    <row r="52">
      <c r="A52">
        <f>HYPERLINK("https://www.youtube.com/watch?v=k5jEkTm5GIU", "Video")</f>
        <v/>
      </c>
      <c r="B52" t="inlineStr">
        <is>
          <t>3:36</t>
        </is>
      </c>
      <c r="C52" t="inlineStr">
        <is>
          <t>to her gut-wrenching cries.</t>
        </is>
      </c>
      <c r="D52">
        <f>HYPERLINK("https://www.youtube.com/watch?v=k5jEkTm5GIU&amp;t=216s", "Go to time")</f>
        <v/>
      </c>
    </row>
    <row r="53">
      <c r="A53">
        <f>HYPERLINK("https://www.youtube.com/watch?v=GFpciGYBELo", "Video")</f>
        <v/>
      </c>
      <c r="B53" t="inlineStr">
        <is>
          <t>29:06</t>
        </is>
      </c>
      <c r="C53" t="inlineStr">
        <is>
          <t>wrench and then we have the more calming</t>
        </is>
      </c>
      <c r="D53">
        <f>HYPERLINK("https://www.youtube.com/watch?v=GFpciGYBELo&amp;t=1746s", "Go to time")</f>
        <v/>
      </c>
    </row>
    <row r="54">
      <c r="A54">
        <f>HYPERLINK("https://www.youtube.com/watch?v=gyPoqFcvt9w", "Video")</f>
        <v/>
      </c>
      <c r="B54" t="inlineStr">
        <is>
          <t>8:54</t>
        </is>
      </c>
      <c r="C54" t="inlineStr">
        <is>
          <t>and they were everything
from gut-wrenching</t>
        </is>
      </c>
      <c r="D54">
        <f>HYPERLINK("https://www.youtube.com/watch?v=gyPoqFcvt9w&amp;t=534s", "Go to time")</f>
        <v/>
      </c>
    </row>
    <row r="55">
      <c r="A55">
        <f>HYPERLINK("https://www.youtube.com/watch?v=VDZO45zPW9I", "Video")</f>
        <v/>
      </c>
      <c r="B55" t="inlineStr">
        <is>
          <t>8:10</t>
        </is>
      </c>
      <c r="C55" t="inlineStr">
        <is>
          <t>they're the most gut-wrenching
part of any conflict.</t>
        </is>
      </c>
      <c r="D55">
        <f>HYPERLINK("https://www.youtube.com/watch?v=VDZO45zPW9I&amp;t=490s", "Go to time")</f>
        <v/>
      </c>
    </row>
    <row r="56">
      <c r="A56">
        <f>HYPERLINK("https://www.youtube.com/watch?v=IeajljTsrOc", "Video")</f>
        <v/>
      </c>
      <c r="B56" t="inlineStr">
        <is>
          <t>7:08</t>
        </is>
      </c>
      <c r="C56" t="inlineStr">
        <is>
          <t>to bear the burden of the hard
and sometimes heart-wrenching experiment.</t>
        </is>
      </c>
      <c r="D56">
        <f>HYPERLINK("https://www.youtube.com/watch?v=IeajljTsrOc&amp;t=428s", "Go to time")</f>
        <v/>
      </c>
    </row>
    <row r="57">
      <c r="A57">
        <f>HYPERLINK("https://www.youtube.com/watch?v=pj-WqrFZZmg", "Video")</f>
        <v/>
      </c>
      <c r="B57" t="inlineStr">
        <is>
          <t>8:40</t>
        </is>
      </c>
      <c r="C57" t="inlineStr">
        <is>
          <t>did my grandparents
make the gut-wrenching decision</t>
        </is>
      </c>
      <c r="D57">
        <f>HYPERLINK("https://www.youtube.com/watch?v=pj-WqrFZZmg&amp;t=520s", "Go to time")</f>
        <v/>
      </c>
    </row>
    <row r="58">
      <c r="A58">
        <f>HYPERLINK("https://www.youtube.com/watch?v=wpysFja4zyQ", "Video")</f>
        <v/>
      </c>
      <c r="B58" t="inlineStr">
        <is>
          <t>2:45</t>
        </is>
      </c>
      <c r="C58" t="inlineStr">
        <is>
          <t>They're throwing the wrenches
in the machines.</t>
        </is>
      </c>
      <c r="D58">
        <f>HYPERLINK("https://www.youtube.com/watch?v=wpysFja4zyQ&amp;t=165s", "Go to time")</f>
        <v/>
      </c>
    </row>
    <row r="59">
      <c r="A59">
        <f>HYPERLINK("https://www.youtube.com/watch?v=nLjchFPvcQo", "Video")</f>
        <v/>
      </c>
      <c r="B59" t="inlineStr">
        <is>
          <t>5:36</t>
        </is>
      </c>
      <c r="C59" t="inlineStr">
        <is>
          <t>And although it is gut-wrenching,</t>
        </is>
      </c>
      <c r="D59">
        <f>HYPERLINK("https://www.youtube.com/watch?v=nLjchFPvcQo&amp;t=336s", "Go to time")</f>
        <v/>
      </c>
    </row>
    <row r="60">
      <c r="A60">
        <f>HYPERLINK("https://www.youtube.com/watch?v=XOySX6sE_8s", "Video")</f>
        <v/>
      </c>
      <c r="B60" t="inlineStr">
        <is>
          <t>8:31</t>
        </is>
      </c>
      <c r="C60" t="inlineStr">
        <is>
          <t>the heart-wrenching story
of Dr. Shalon Irving,</t>
        </is>
      </c>
      <c r="D60">
        <f>HYPERLINK("https://www.youtube.com/watch?v=XOySX6sE_8s&amp;t=511s", "Go to time")</f>
        <v/>
      </c>
    </row>
    <row r="61">
      <c r="A61">
        <f>HYPERLINK("https://www.youtube.com/watch?v=CaqaMwfYk_4", "Video")</f>
        <v/>
      </c>
      <c r="B61" t="inlineStr">
        <is>
          <t>7:41</t>
        </is>
      </c>
      <c r="C61" t="inlineStr">
        <is>
          <t>And as heart-wrenching as it was to admit,</t>
        </is>
      </c>
      <c r="D61">
        <f>HYPERLINK("https://www.youtube.com/watch?v=CaqaMwfYk_4&amp;t=461s", "Go to time")</f>
        <v/>
      </c>
    </row>
    <row r="62">
      <c r="A62">
        <f>HYPERLINK("https://www.youtube.com/watch?v=ZJZsM4flpN4", "Video")</f>
        <v/>
      </c>
      <c r="B62" t="inlineStr">
        <is>
          <t>0:57</t>
        </is>
      </c>
      <c r="C62" t="inlineStr">
        <is>
          <t>it's a heart-wrenching
and wonderful time all together</t>
        </is>
      </c>
      <c r="D62">
        <f>HYPERLINK("https://www.youtube.com/watch?v=ZJZsM4flpN4&amp;t=57s", "Go to time")</f>
        <v/>
      </c>
    </row>
    <row r="63">
      <c r="A63">
        <f>HYPERLINK("https://www.youtube.com/watch?v=zLAYGZeVTPQ", "Video")</f>
        <v/>
      </c>
      <c r="B63" t="inlineStr">
        <is>
          <t>1:01</t>
        </is>
      </c>
      <c r="C63" t="inlineStr">
        <is>
          <t>He wrenched Persephone from Cyane,
dragged her into his inky chariot,</t>
        </is>
      </c>
      <c r="D63">
        <f>HYPERLINK("https://www.youtube.com/watch?v=zLAYGZeVTPQ&amp;t=61s", "Go to time")</f>
        <v/>
      </c>
    </row>
    <row r="64">
      <c r="A64">
        <f>HYPERLINK("https://www.youtube.com/watch?v=8CUEPNcGtWs", "Video")</f>
        <v/>
      </c>
      <c r="B64" t="inlineStr">
        <is>
          <t>0:49</t>
        </is>
      </c>
      <c r="C64" t="inlineStr">
        <is>
          <t>So Rogozov faced a gut-wrenching choice:
wait for help that may never come,</t>
        </is>
      </c>
      <c r="D64">
        <f>HYPERLINK("https://www.youtube.com/watch?v=8CUEPNcGtWs&amp;t=49s", "Go to time")</f>
        <v/>
      </c>
    </row>
    <row r="65">
      <c r="A65">
        <f>HYPERLINK("https://www.youtube.com/watch?v=S_mtmDL31g4", "Video")</f>
        <v/>
      </c>
      <c r="B65" t="inlineStr">
        <is>
          <t>5:31</t>
        </is>
      </c>
      <c r="C65" t="inlineStr">
        <is>
          <t>And with a final force, Mrs. White
shrieked and wrenched the bolt free</t>
        </is>
      </c>
      <c r="D65">
        <f>HYPERLINK("https://www.youtube.com/watch?v=S_mtmDL31g4&amp;t=331s", "Go to time")</f>
        <v/>
      </c>
    </row>
    <row r="66">
      <c r="A66">
        <f>HYPERLINK("https://www.youtube.com/watch?v=D5zDkW1thls", "Video")</f>
        <v/>
      </c>
      <c r="B66" t="inlineStr">
        <is>
          <t>1:03</t>
        </is>
      </c>
      <c r="C66" t="inlineStr">
        <is>
          <t>I'll offer you "radiant," "stupefying,"
"awful," "gut-wrenching."</t>
        </is>
      </c>
      <c r="D66">
        <f>HYPERLINK("https://www.youtube.com/watch?v=D5zDkW1thls&amp;t=63s", "Go to time")</f>
        <v/>
      </c>
    </row>
    <row r="67">
      <c r="A67">
        <f>HYPERLINK("https://www.youtube.com/watch?v=f_OPjYQovAE", "Video")</f>
        <v/>
      </c>
      <c r="B67" t="inlineStr">
        <is>
          <t>0:06</t>
        </is>
      </c>
      <c r="C67" t="inlineStr">
        <is>
          <t>Love is often described as heartwarming,
heart-wrenching and even heartbreaking.</t>
        </is>
      </c>
      <c r="D67">
        <f>HYPERLINK("https://www.youtube.com/watch?v=f_OPjYQovAE&amp;t=6s", "Go to time")</f>
        <v/>
      </c>
    </row>
    <row r="68">
      <c r="A68">
        <f>HYPERLINK("https://www.youtube.com/watch?v=43qXqa8Q8o4", "Video")</f>
        <v/>
      </c>
      <c r="B68" t="inlineStr">
        <is>
          <t>2:21</t>
        </is>
      </c>
      <c r="C68" t="inlineStr">
        <is>
          <t>Finally, Grendel gave a mighty wrench,
tearing his own arm at the shoulder.</t>
        </is>
      </c>
      <c r="D68">
        <f>HYPERLINK("https://www.youtube.com/watch?v=43qXqa8Q8o4&amp;t=141s", "Go to time")</f>
        <v/>
      </c>
    </row>
    <row r="69">
      <c r="A69">
        <f>HYPERLINK("https://www.youtube.com/watch?v=hZ2XCDfLFVU", "Video")</f>
        <v/>
      </c>
      <c r="B69" t="inlineStr">
        <is>
          <t>7:46</t>
        </is>
      </c>
      <c r="C69" t="inlineStr">
        <is>
          <t>wrench into the works but I want</t>
        </is>
      </c>
      <c r="D69">
        <f>HYPERLINK("https://www.youtube.com/watch?v=hZ2XCDfLFVU&amp;t=466s", "Go to time")</f>
        <v/>
      </c>
    </row>
    <row r="70">
      <c r="A70">
        <f>HYPERLINK("https://www.youtube.com/watch?v=xxExDYX56N4", "Video")</f>
        <v/>
      </c>
      <c r="B70" t="inlineStr">
        <is>
          <t>1:03</t>
        </is>
      </c>
      <c r="C70" t="inlineStr">
        <is>
          <t>want to throw wrench into the works but</t>
        </is>
      </c>
      <c r="D70">
        <f>HYPERLINK("https://www.youtube.com/watch?v=xxExDYX56N4&amp;t=63s", "Go to time")</f>
        <v/>
      </c>
    </row>
    <row r="71">
      <c r="A71">
        <f>HYPERLINK("https://www.youtube.com/watch?v=8Hy3FHKBBW4", "Video")</f>
        <v/>
      </c>
      <c r="B71" t="inlineStr">
        <is>
          <t>1:14</t>
        </is>
      </c>
      <c r="C71" t="inlineStr">
        <is>
          <t>what I don't want to throw a wrench into</t>
        </is>
      </c>
      <c r="D71">
        <f>HYPERLINK("https://www.youtube.com/watch?v=8Hy3FHKBBW4&amp;t=74s", "Go to time")</f>
        <v/>
      </c>
    </row>
    <row r="72">
      <c r="A72">
        <f>HYPERLINK("https://www.youtube.com/watch?v=kEO5xSp4vBY", "Video")</f>
        <v/>
      </c>
      <c r="B72" t="inlineStr">
        <is>
          <t>1:26</t>
        </is>
      </c>
      <c r="C72" t="inlineStr">
        <is>
          <t>monkey wrench in the in the in the</t>
        </is>
      </c>
      <c r="D72">
        <f>HYPERLINK("https://www.youtube.com/watch?v=kEO5xSp4vBY&amp;t=86s", "Go to time")</f>
        <v/>
      </c>
    </row>
    <row r="73">
      <c r="A73">
        <f>HYPERLINK("https://www.youtube.com/watch?v=ZWEwgsKb690", "Video")</f>
        <v/>
      </c>
      <c r="B73" t="inlineStr">
        <is>
          <t>1:50</t>
        </is>
      </c>
      <c r="C73" t="inlineStr">
        <is>
          <t>be gut-wrenching for passengers you have</t>
        </is>
      </c>
      <c r="D73">
        <f>HYPERLINK("https://www.youtube.com/watch?v=ZWEwgsKb690&amp;t=110s", "Go to time")</f>
        <v/>
      </c>
    </row>
    <row r="74">
      <c r="A74">
        <f>HYPERLINK("https://www.youtube.com/watch?v=htQmKX02QZs", "Video")</f>
        <v/>
      </c>
      <c r="B74" t="inlineStr">
        <is>
          <t>0:41</t>
        </is>
      </c>
      <c r="C74" t="inlineStr">
        <is>
          <t>- [Woman] It's just gut-wrenching,</t>
        </is>
      </c>
      <c r="D74">
        <f>HYPERLINK("https://www.youtube.com/watch?v=htQmKX02QZs&amp;t=41s", "Go to time")</f>
        <v/>
      </c>
    </row>
    <row r="75">
      <c r="A75">
        <f>HYPERLINK("https://www.youtube.com/watch?v=zTxcRPHWEO4", "Video")</f>
        <v/>
      </c>
      <c r="B75" t="inlineStr">
        <is>
          <t>4:37</t>
        </is>
      </c>
      <c r="C75" t="inlineStr">
        <is>
          <t>heart-wrenching just a few months ago</t>
        </is>
      </c>
      <c r="D75">
        <f>HYPERLINK("https://www.youtube.com/watch?v=zTxcRPHWEO4&amp;t=277s", "Go to time")</f>
        <v/>
      </c>
    </row>
    <row r="76">
      <c r="A76">
        <f>HYPERLINK("https://www.youtube.com/watch?v=VV1iwwawM14", "Video")</f>
        <v/>
      </c>
      <c r="B76" t="inlineStr">
        <is>
          <t>1:59</t>
        </is>
      </c>
      <c r="C76" t="inlineStr">
        <is>
          <t>acting as a wrench in the virus's</t>
        </is>
      </c>
      <c r="D76">
        <f>HYPERLINK("https://www.youtube.com/watch?v=VV1iwwawM14&amp;t=119s", "Go to time")</f>
        <v/>
      </c>
    </row>
    <row r="77">
      <c r="A77">
        <f>HYPERLINK("https://www.youtube.com/watch?v=M0zFU6TOAeI", "Video")</f>
        <v/>
      </c>
      <c r="B77" t="inlineStr">
        <is>
          <t>0:32</t>
        </is>
      </c>
      <c r="C77" t="inlineStr">
        <is>
          <t>gut-wrenching hostage stand up to a</t>
        </is>
      </c>
      <c r="D77">
        <f>HYPERLINK("https://www.youtube.com/watch?v=M0zFU6TOAeI&amp;t=32s", "Go to time")</f>
        <v/>
      </c>
    </row>
    <row r="78">
      <c r="A78">
        <f>HYPERLINK("https://www.youtube.com/watch?v=mTTW8RDJUEE", "Video")</f>
        <v/>
      </c>
      <c r="B78" t="inlineStr">
        <is>
          <t>4:09</t>
        </is>
      </c>
      <c r="C78" t="inlineStr">
        <is>
          <t>through a wrench in American's lead.</t>
        </is>
      </c>
      <c r="D78">
        <f>HYPERLINK("https://www.youtube.com/watch?v=mTTW8RDJUEE&amp;t=249s", "Go to time")</f>
        <v/>
      </c>
    </row>
    <row r="79">
      <c r="A79">
        <f>HYPERLINK("https://www.youtube.com/watch?v=M9nTt2F0Kdc", "Video")</f>
        <v/>
      </c>
      <c r="B79" t="inlineStr">
        <is>
          <t>4:28</t>
        </is>
      </c>
      <c r="C79" t="inlineStr">
        <is>
          <t>despite its wrenching pain pain cannot</t>
        </is>
      </c>
      <c r="D79">
        <f>HYPERLINK("https://www.youtube.com/watch?v=M9nTt2F0Kdc&amp;t=268s", "Go to time")</f>
        <v/>
      </c>
    </row>
    <row r="80">
      <c r="A80">
        <f>HYPERLINK("https://www.youtube.com/watch?v=4ZWgdKX_WAg", "Video")</f>
        <v/>
      </c>
      <c r="B80" t="inlineStr">
        <is>
          <t>1:19</t>
        </is>
      </c>
      <c r="C80" t="inlineStr">
        <is>
          <t>Wilmore printed out a ratchet wrench an</t>
        </is>
      </c>
      <c r="D80">
        <f>HYPERLINK("https://www.youtube.com/watch?v=4ZWgdKX_WAg&amp;t=79s", "Go to time")</f>
        <v/>
      </c>
    </row>
    <row r="81">
      <c r="A81">
        <f>HYPERLINK("https://www.youtube.com/watch?v=4ZWgdKX_WAg", "Video")</f>
        <v/>
      </c>
      <c r="B81" t="inlineStr">
        <is>
          <t>1:44</t>
        </is>
      </c>
      <c r="C81" t="inlineStr">
        <is>
          <t>say the plastic wrench is a milestone in</t>
        </is>
      </c>
      <c r="D81">
        <f>HYPERLINK("https://www.youtube.com/watch?v=4ZWgdKX_WAg&amp;t=104s", "Go to time")</f>
        <v/>
      </c>
    </row>
    <row r="82">
      <c r="A82">
        <f>HYPERLINK("https://www.youtube.com/watch?v=JjjkbcphMmA", "Video")</f>
        <v/>
      </c>
      <c r="B82" t="inlineStr">
        <is>
          <t>5:30</t>
        </is>
      </c>
      <c r="C82" t="inlineStr">
        <is>
          <t>could throw a wrench in
Kia's ambitious plans.</t>
        </is>
      </c>
      <c r="D82">
        <f>HYPERLINK("https://www.youtube.com/watch?v=JjjkbcphMmA&amp;t=330s", "Go to time")</f>
        <v/>
      </c>
    </row>
    <row r="83">
      <c r="A83">
        <f>HYPERLINK("https://www.youtube.com/watch?v=WjtQ7EeC60I", "Video")</f>
        <v/>
      </c>
      <c r="B83" t="inlineStr">
        <is>
          <t>1:53</t>
        </is>
      </c>
      <c r="C83" t="inlineStr">
        <is>
          <t>There was also very kind of wrenching personal testimony,</t>
        </is>
      </c>
      <c r="D83">
        <f>HYPERLINK("https://www.youtube.com/watch?v=WjtQ7EeC60I&amp;t=113s", "Go to time")</f>
        <v/>
      </c>
    </row>
    <row r="84">
      <c r="A84">
        <f>HYPERLINK("https://www.youtube.com/watch?v=1Yl0cW4t8kE", "Video")</f>
        <v/>
      </c>
      <c r="B84" t="inlineStr">
        <is>
          <t>2:13</t>
        </is>
      </c>
      <c r="C84" t="inlineStr">
        <is>
          <t>a project car project you're wrenching</t>
        </is>
      </c>
      <c r="D84">
        <f>HYPERLINK("https://www.youtube.com/watch?v=1Yl0cW4t8kE&amp;t=133s", "Go to time")</f>
        <v/>
      </c>
    </row>
    <row r="85">
      <c r="A85">
        <f>HYPERLINK("https://www.youtube.com/watch?v=QwCEehzricA", "Video")</f>
        <v/>
      </c>
      <c r="B85" t="inlineStr">
        <is>
          <t>1:29</t>
        </is>
      </c>
      <c r="C85" t="inlineStr">
        <is>
          <t>wrenching r reminder of the sacrifices</t>
        </is>
      </c>
      <c r="D85">
        <f>HYPERLINK("https://www.youtube.com/watch?v=QwCEehzricA&amp;t=89s", "Go to time")</f>
        <v/>
      </c>
    </row>
    <row r="86">
      <c r="A86">
        <f>HYPERLINK("https://www.youtube.com/watch?v=zTnNts2tNT0", "Video")</f>
        <v/>
      </c>
      <c r="B86" t="inlineStr">
        <is>
          <t>18:37</t>
        </is>
      </c>
      <c r="C86" t="inlineStr">
        <is>
          <t>they were heart-wrenching.</t>
        </is>
      </c>
      <c r="D86">
        <f>HYPERLINK("https://www.youtube.com/watch?v=zTnNts2tNT0&amp;t=1117s", "Go to time")</f>
        <v/>
      </c>
    </row>
    <row r="87">
      <c r="A87">
        <f>HYPERLINK("https://www.youtube.com/watch?v=DPGgFx6VIGk", "Video")</f>
        <v/>
      </c>
      <c r="B87" t="inlineStr">
        <is>
          <t>0:00</t>
        </is>
      </c>
      <c r="C87" t="inlineStr">
        <is>
          <t>a monster calls is the heart-wrenching</t>
        </is>
      </c>
      <c r="D87">
        <f>HYPERLINK("https://www.youtube.com/watch?v=DPGgFx6VIGk&amp;t=0s", "Go to time")</f>
        <v/>
      </c>
    </row>
    <row r="88">
      <c r="A88">
        <f>HYPERLINK("https://www.youtube.com/watch?v=PhFqq0UUWdw", "Video")</f>
        <v/>
      </c>
      <c r="B88" t="inlineStr">
        <is>
          <t>0:42</t>
        </is>
      </c>
      <c r="C88" t="inlineStr">
        <is>
          <t>what I saw was heart-wrenching</t>
        </is>
      </c>
      <c r="D88">
        <f>HYPERLINK("https://www.youtube.com/watch?v=PhFqq0UUWdw&amp;t=42s",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2025-05-29T16:04:14Z</dcterms:created>
  <dcterms:modified xsi:type="dcterms:W3CDTF">2025-05-29T16:04:14Z</dcterms:modified>
</cp:coreProperties>
</file>