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HYPERLINK("https://www.youtube.com/watch?v=D8oGXAmoPNE", "Video")</f>
        <v/>
      </c>
      <c r="B2" t="inlineStr">
        <is>
          <t>2:47</t>
        </is>
      </c>
      <c r="C2" t="inlineStr">
        <is>
          <t>hold on to your pride and lose the</t>
        </is>
      </c>
      <c r="D2">
        <f>HYPERLINK("https://www.youtube.com/watch?v=D8oGXAmoPNE&amp;t=167s", "Go to time")</f>
        <v/>
      </c>
    </row>
    <row r="3">
      <c r="A3">
        <f>HYPERLINK("https://www.youtube.com/watch?v=ZxwOqVIFCak", "Video")</f>
        <v/>
      </c>
      <c r="B3" t="inlineStr">
        <is>
          <t>5:30</t>
        </is>
      </c>
      <c r="C3" t="inlineStr">
        <is>
          <t>weeks like holding on to it every place</t>
        </is>
      </c>
      <c r="D3">
        <f>HYPERLINK("https://www.youtube.com/watch?v=ZxwOqVIFCak&amp;t=330s", "Go to time")</f>
        <v/>
      </c>
    </row>
    <row r="4">
      <c r="A4">
        <f>HYPERLINK("https://www.youtube.com/watch?v=ZxwOqVIFCak", "Video")</f>
        <v/>
      </c>
      <c r="B4" t="inlineStr">
        <is>
          <t>11:41</t>
        </is>
      </c>
      <c r="C4" t="inlineStr">
        <is>
          <t>on all right now I'm going to hold this</t>
        </is>
      </c>
      <c r="D4">
        <f>HYPERLINK("https://www.youtube.com/watch?v=ZxwOqVIFCak&amp;t=701s", "Go to time")</f>
        <v/>
      </c>
    </row>
    <row r="5">
      <c r="A5">
        <f>HYPERLINK("https://www.youtube.com/watch?v=_LlVU-nWTQs", "Video")</f>
        <v/>
      </c>
      <c r="B5" t="inlineStr">
        <is>
          <t>36:49</t>
        </is>
      </c>
      <c r="C5" t="inlineStr">
        <is>
          <t>well hold on you got to reimburse</t>
        </is>
      </c>
      <c r="D5">
        <f>HYPERLINK("https://www.youtube.com/watch?v=_LlVU-nWTQs&amp;t=2209s", "Go to time")</f>
        <v/>
      </c>
    </row>
    <row r="6">
      <c r="A6">
        <f>HYPERLINK("https://www.youtube.com/watch?v=juW25y8WHyU", "Video")</f>
        <v/>
      </c>
      <c r="B6" t="inlineStr">
        <is>
          <t>0:59</t>
        </is>
      </c>
      <c r="C6" t="inlineStr">
        <is>
          <t>money hold that dot forgot to mention we</t>
        </is>
      </c>
      <c r="D6">
        <f>HYPERLINK("https://www.youtube.com/watch?v=juW25y8WHyU&amp;t=59s", "Go to time")</f>
        <v/>
      </c>
    </row>
    <row r="7">
      <c r="A7">
        <f>HYPERLINK("https://www.youtube.com/watch?v=n8V_fqtfHq0", "Video")</f>
        <v/>
      </c>
      <c r="B7" t="inlineStr">
        <is>
          <t>0:59</t>
        </is>
      </c>
      <c r="C7" t="inlineStr">
        <is>
          <t>to buy a Rolex whoa wao hold on how much</t>
        </is>
      </c>
      <c r="D7">
        <f>HYPERLINK("https://www.youtube.com/watch?v=n8V_fqtfHq0&amp;t=59s", "Go to time")</f>
        <v/>
      </c>
    </row>
    <row r="8">
      <c r="A8">
        <f>HYPERLINK("https://www.youtube.com/watch?v=F9t2sgFJlgA", "Video")</f>
        <v/>
      </c>
      <c r="B8" t="inlineStr">
        <is>
          <t>2:31</t>
        </is>
      </c>
      <c r="C8" t="inlineStr">
        <is>
          <t>hold on you got to reimburse yourself</t>
        </is>
      </c>
      <c r="D8">
        <f>HYPERLINK("https://www.youtube.com/watch?v=F9t2sgFJlgA&amp;t=151s", "Go to time")</f>
        <v/>
      </c>
    </row>
    <row r="9">
      <c r="A9">
        <f>HYPERLINK("https://www.youtube.com/watch?v=CZSWDdmxmus", "Video")</f>
        <v/>
      </c>
      <c r="B9" t="inlineStr">
        <is>
          <t>5:28</t>
        </is>
      </c>
      <c r="C9" t="inlineStr">
        <is>
          <t>money hold that dot not to mention we</t>
        </is>
      </c>
      <c r="D9">
        <f>HYPERLINK("https://www.youtube.com/watch?v=CZSWDdmxmus&amp;t=328s", "Go to time")</f>
        <v/>
      </c>
    </row>
    <row r="10">
      <c r="A10">
        <f>HYPERLINK("https://www.youtube.com/watch?v=NmPy-SS7HPA", "Video")</f>
        <v/>
      </c>
      <c r="B10" t="inlineStr">
        <is>
          <t>1:16</t>
        </is>
      </c>
      <c r="C10" t="inlineStr">
        <is>
          <t>how long Jorge Guzman's going to hold up</t>
        </is>
      </c>
      <c r="D10">
        <f>HYPERLINK("https://www.youtube.com/watch?v=NmPy-SS7HPA&amp;t=76s", "Go to time")</f>
        <v/>
      </c>
    </row>
    <row r="11">
      <c r="A11">
        <f>HYPERLINK("https://www.youtube.com/watch?v=wUYCs_deEyM", "Video")</f>
        <v/>
      </c>
      <c r="B11" t="inlineStr">
        <is>
          <t>4:01</t>
        </is>
      </c>
      <c r="C11" t="inlineStr">
        <is>
          <t>hold on there's something I have to show</t>
        </is>
      </c>
      <c r="D11">
        <f>HYPERLINK("https://www.youtube.com/watch?v=wUYCs_deEyM&amp;t=241s", "Go to time")</f>
        <v/>
      </c>
    </row>
    <row r="12">
      <c r="A12">
        <f>HYPERLINK("https://www.youtube.com/watch?v=dlXNoijmX48", "Video")</f>
        <v/>
      </c>
      <c r="B12" t="inlineStr">
        <is>
          <t>15:25</t>
        </is>
      </c>
      <c r="C12" t="inlineStr">
        <is>
          <t>MAN:
Hold on to your personal items,</t>
        </is>
      </c>
      <c r="D12">
        <f>HYPERLINK("https://www.youtube.com/watch?v=dlXNoijmX48&amp;t=925s", "Go to time")</f>
        <v/>
      </c>
    </row>
    <row r="13">
      <c r="A13">
        <f>HYPERLINK("https://www.youtube.com/watch?v=cAzMq6JVfc8", "Video")</f>
        <v/>
      </c>
      <c r="B13" t="inlineStr">
        <is>
          <t>0:14</t>
        </is>
      </c>
      <c r="C13" t="inlineStr">
        <is>
          <t>stop her hold on brother what if we</t>
        </is>
      </c>
      <c r="D13">
        <f>HYPERLINK("https://www.youtube.com/watch?v=cAzMq6JVfc8&amp;t=14s", "Go to time")</f>
        <v/>
      </c>
    </row>
    <row r="14">
      <c r="A14">
        <f>HYPERLINK("https://www.youtube.com/watch?v=KeGJMMk2P-U", "Video")</f>
        <v/>
      </c>
      <c r="B14" t="inlineStr">
        <is>
          <t>0:42</t>
        </is>
      </c>
      <c r="C14" t="inlineStr">
        <is>
          <t>hope and the confidence to hold their</t>
        </is>
      </c>
      <c r="D14">
        <f>HYPERLINK("https://www.youtube.com/watch?v=KeGJMMk2P-U&amp;t=42s", "Go to time")</f>
        <v/>
      </c>
    </row>
    <row r="15">
      <c r="A15">
        <f>HYPERLINK("https://www.youtube.com/watch?v=pYBi1WjkR8U", "Video")</f>
        <v/>
      </c>
      <c r="B15" t="inlineStr">
        <is>
          <t>0:26</t>
        </is>
      </c>
      <c r="C15" t="inlineStr">
        <is>
          <t>respect I just want to hold Hegel one</t>
        </is>
      </c>
      <c r="D15">
        <f>HYPERLINK("https://www.youtube.com/watch?v=pYBi1WjkR8U&amp;t=26s", "Go to time")</f>
        <v/>
      </c>
    </row>
    <row r="16">
      <c r="A16">
        <f>HYPERLINK("https://www.youtube.com/watch?v=pYBi1WjkR8U", "Video")</f>
        <v/>
      </c>
      <c r="B16" t="inlineStr">
        <is>
          <t>0:32</t>
        </is>
      </c>
      <c r="C16" t="inlineStr">
        <is>
          <t>Hold on Look at his bottom There are</t>
        </is>
      </c>
      <c r="D16">
        <f>HYPERLINK("https://www.youtube.com/watch?v=pYBi1WjkR8U&amp;t=32s", "Go to time")</f>
        <v/>
      </c>
    </row>
    <row r="17">
      <c r="A17">
        <f>HYPERLINK("https://www.youtube.com/watch?v=1WKZtToh-fk", "Video")</f>
        <v/>
      </c>
      <c r="B17" t="inlineStr">
        <is>
          <t>8:53</t>
        </is>
      </c>
      <c r="C17" t="inlineStr">
        <is>
          <t>Hold onto your furball.</t>
        </is>
      </c>
      <c r="D17">
        <f>HYPERLINK("https://www.youtube.com/watch?v=1WKZtToh-fk&amp;t=533s", "Go to time")</f>
        <v/>
      </c>
    </row>
    <row r="18">
      <c r="A18">
        <f>HYPERLINK("https://www.youtube.com/watch?v=k0MVkYEGbUo", "Video")</f>
        <v/>
      </c>
      <c r="B18" t="inlineStr">
        <is>
          <t>10:47</t>
        </is>
      </c>
      <c r="C18" t="inlineStr">
        <is>
          <t>Hold on to your hat
for this part,</t>
        </is>
      </c>
      <c r="D18">
        <f>HYPERLINK("https://www.youtube.com/watch?v=k0MVkYEGbUo&amp;t=647s", "Go to time")</f>
        <v/>
      </c>
    </row>
    <row r="19">
      <c r="A19">
        <f>HYPERLINK("https://www.youtube.com/watch?v=zlo_dabBMzc", "Video")</f>
        <v/>
      </c>
      <c r="B19" t="inlineStr">
        <is>
          <t>11:36</t>
        </is>
      </c>
      <c r="C19" t="inlineStr">
        <is>
          <t>you have so much to hold on to</t>
        </is>
      </c>
      <c r="D19">
        <f>HYPERLINK("https://www.youtube.com/watch?v=zlo_dabBMzc&amp;t=696s", "Go to time")</f>
        <v/>
      </c>
    </row>
    <row r="20">
      <c r="A20">
        <f>HYPERLINK("https://www.youtube.com/watch?v=WzuzmLZgp6w", "Video")</f>
        <v/>
      </c>
      <c r="B20" t="inlineStr">
        <is>
          <t>0:48</t>
        </is>
      </c>
      <c r="C20" t="inlineStr">
        <is>
          <t>NARRATOR: OK, hold on.</t>
        </is>
      </c>
      <c r="D20">
        <f>HYPERLINK("https://www.youtube.com/watch?v=WzuzmLZgp6w&amp;t=48s", "Go to time")</f>
        <v/>
      </c>
    </row>
    <row r="21">
      <c r="A21">
        <f>HYPERLINK("https://www.youtube.com/watch?v=fGg-VNMHT4A", "Video")</f>
        <v/>
      </c>
      <c r="B21" t="inlineStr">
        <is>
          <t>0:03</t>
        </is>
      </c>
      <c r="C21" t="inlineStr">
        <is>
          <t>quick hold my hand don't tell me what to</t>
        </is>
      </c>
      <c r="D21">
        <f>HYPERLINK("https://www.youtube.com/watch?v=fGg-VNMHT4A&amp;t=3s", "Go to time")</f>
        <v/>
      </c>
    </row>
    <row r="22">
      <c r="A22">
        <f>HYPERLINK("https://www.youtube.com/watch?v=Px4ZLYxvcPE", "Video")</f>
        <v/>
      </c>
      <c r="B22" t="inlineStr">
        <is>
          <t>16:45</t>
        </is>
      </c>
      <c r="C22" t="inlineStr">
        <is>
          <t>I come on go hide quick stop the hold is</t>
        </is>
      </c>
      <c r="D22">
        <f>HYPERLINK("https://www.youtube.com/watch?v=Px4ZLYxvcPE&amp;t=1005s", "Go to time")</f>
        <v/>
      </c>
    </row>
    <row r="23">
      <c r="A23">
        <f>HYPERLINK("https://www.youtube.com/watch?v=u64v4YK-oQg", "Video")</f>
        <v/>
      </c>
      <c r="B23" t="inlineStr">
        <is>
          <t>0:35</t>
        </is>
      </c>
      <c r="C23" t="inlineStr">
        <is>
          <t>hold on senor jump to conclusions</t>
        </is>
      </c>
      <c r="D23">
        <f>HYPERLINK("https://www.youtube.com/watch?v=u64v4YK-oQg&amp;t=35s", "Go to time")</f>
        <v/>
      </c>
    </row>
    <row r="24">
      <c r="A24">
        <f>HYPERLINK("https://www.youtube.com/watch?v=KIdnecIemhw", "Video")</f>
        <v/>
      </c>
      <c r="B24" t="inlineStr">
        <is>
          <t>14:45</t>
        </is>
      </c>
      <c r="C24" t="inlineStr">
        <is>
          <t>holding it for ransom. What? (singing) You stole our
sword so we stole your dragon cycle</t>
        </is>
      </c>
      <c r="D24">
        <f>HYPERLINK("https://www.youtube.com/watch?v=KIdnecIemhw&amp;t=885s", "Go to time")</f>
        <v/>
      </c>
    </row>
    <row r="25">
      <c r="A25">
        <f>HYPERLINK("https://www.youtube.com/watch?v=71qwgq0efxY", "Video")</f>
        <v/>
      </c>
      <c r="B25" t="inlineStr">
        <is>
          <t>0:18</t>
        </is>
      </c>
      <c r="C25" t="inlineStr">
        <is>
          <t>wait all i have to do is hold on to this</t>
        </is>
      </c>
      <c r="D25">
        <f>HYPERLINK("https://www.youtube.com/watch?v=71qwgq0efxY&amp;t=18s", "Go to time")</f>
        <v/>
      </c>
    </row>
    <row r="26">
      <c r="A26">
        <f>HYPERLINK("https://www.youtube.com/watch?v=MIvURab_QIg", "Video")</f>
        <v/>
      </c>
      <c r="B26" t="inlineStr">
        <is>
          <t>21:22</t>
        </is>
      </c>
      <c r="C26" t="inlineStr">
        <is>
          <t>-Hold on to that one.
-I will. See ya around.</t>
        </is>
      </c>
      <c r="D26">
        <f>HYPERLINK("https://www.youtube.com/watch?v=MIvURab_QIg&amp;t=1282s", "Go to time")</f>
        <v/>
      </c>
    </row>
    <row r="27">
      <c r="A27">
        <f>HYPERLINK("https://www.youtube.com/watch?v=1Hlc6BjhOC0", "Video")</f>
        <v/>
      </c>
      <c r="B27" t="inlineStr">
        <is>
          <t>0:01</t>
        </is>
      </c>
      <c r="C27" t="inlineStr">
        <is>
          <t>time to eat time to eat hold on you kids</t>
        </is>
      </c>
      <c r="D27">
        <f>HYPERLINK("https://www.youtube.com/watch?v=1Hlc6BjhOC0&amp;t=1s", "Go to time")</f>
        <v/>
      </c>
    </row>
    <row r="28">
      <c r="A28">
        <f>HYPERLINK("https://www.youtube.com/watch?v=7o8qM0MNpSA", "Video")</f>
        <v/>
      </c>
      <c r="B28" t="inlineStr">
        <is>
          <t>0:06</t>
        </is>
      </c>
      <c r="C28" t="inlineStr">
        <is>
          <t>and I'm Rocky and welcome to got hold on</t>
        </is>
      </c>
      <c r="D28">
        <f>HYPERLINK("https://www.youtube.com/watch?v=7o8qM0MNpSA&amp;t=6s", "Go to time")</f>
        <v/>
      </c>
    </row>
    <row r="29">
      <c r="A29">
        <f>HYPERLINK("https://www.youtube.com/watch?v=8OjDmLI_UoI", "Video")</f>
        <v/>
      </c>
      <c r="B29" t="inlineStr">
        <is>
          <t>2:37</t>
        </is>
      </c>
      <c r="C29" t="inlineStr">
        <is>
          <t>holding on to all your allowance</t>
        </is>
      </c>
      <c r="D29">
        <f>HYPERLINK("https://www.youtube.com/watch?v=8OjDmLI_UoI&amp;t=157s", "Go to time")</f>
        <v/>
      </c>
    </row>
    <row r="30">
      <c r="A30">
        <f>HYPERLINK("https://www.youtube.com/watch?v=8OjDmLI_UoI", "Video")</f>
        <v/>
      </c>
      <c r="B30" t="inlineStr">
        <is>
          <t>20:43</t>
        </is>
      </c>
      <c r="C30" t="inlineStr">
        <is>
          <t>wait hold on I need to hook this</t>
        </is>
      </c>
      <c r="D30">
        <f>HYPERLINK("https://www.youtube.com/watch?v=8OjDmLI_UoI&amp;t=1243s", "Go to time")</f>
        <v/>
      </c>
    </row>
    <row r="31">
      <c r="A31">
        <f>HYPERLINK("https://www.youtube.com/watch?v=8c0vGPqlduc", "Video")</f>
        <v/>
      </c>
      <c r="B31" t="inlineStr">
        <is>
          <t>4:24</t>
        </is>
      </c>
      <c r="C31" t="inlineStr">
        <is>
          <t>you can't hold on to something forever</t>
        </is>
      </c>
      <c r="D31">
        <f>HYPERLINK("https://www.youtube.com/watch?v=8c0vGPqlduc&amp;t=264s", "Go to time")</f>
        <v/>
      </c>
    </row>
    <row r="32">
      <c r="A32">
        <f>HYPERLINK("https://www.youtube.com/watch?v=-IMplvdO5WA", "Video")</f>
        <v/>
      </c>
      <c r="B32" t="inlineStr">
        <is>
          <t>2:27</t>
        </is>
      </c>
      <c r="C32" t="inlineStr">
        <is>
          <t>Eh, I've been holding onto it
for a couple months</t>
        </is>
      </c>
      <c r="D32">
        <f>HYPERLINK("https://www.youtube.com/watch?v=-IMplvdO5WA&amp;t=147s", "Go to time")</f>
        <v/>
      </c>
    </row>
    <row r="33">
      <c r="A33">
        <f>HYPERLINK("https://www.youtube.com/watch?v=7XLdxCRir4Q", "Video")</f>
        <v/>
      </c>
      <c r="B33" t="inlineStr">
        <is>
          <t>18:48</t>
        </is>
      </c>
      <c r="C33" t="inlineStr">
        <is>
          <t>Wait, hold, we have
to put gloves on?</t>
        </is>
      </c>
      <c r="D33">
        <f>HYPERLINK("https://www.youtube.com/watch?v=7XLdxCRir4Q&amp;t=1128s", "Go to time")</f>
        <v/>
      </c>
    </row>
    <row r="34">
      <c r="A34">
        <f>HYPERLINK("https://www.youtube.com/watch?v=3R94ZZGRMpc", "Video")</f>
        <v/>
      </c>
      <c r="B34" t="inlineStr">
        <is>
          <t>0:17</t>
        </is>
      </c>
      <c r="C34" t="inlineStr">
        <is>
          <t>no mom stop i can take him just hold on</t>
        </is>
      </c>
      <c r="D34">
        <f>HYPERLINK("https://www.youtube.com/watch?v=3R94ZZGRMpc&amp;t=17s", "Go to time")</f>
        <v/>
      </c>
    </row>
    <row r="35">
      <c r="A35">
        <f>HYPERLINK("https://www.youtube.com/watch?v=jerMwDA_PMY", "Video")</f>
        <v/>
      </c>
      <c r="B35" t="inlineStr">
        <is>
          <t>7:04</t>
        </is>
      </c>
      <c r="C35" t="inlineStr">
        <is>
          <t>fish hold on we're supposed to cover it</t>
        </is>
      </c>
      <c r="D35">
        <f>HYPERLINK("https://www.youtube.com/watch?v=jerMwDA_PMY&amp;t=424s", "Go to time")</f>
        <v/>
      </c>
    </row>
    <row r="36">
      <c r="A36">
        <f>HYPERLINK("https://www.youtube.com/watch?v=jMpkc4N1dd8", "Video")</f>
        <v/>
      </c>
      <c r="B36" t="inlineStr">
        <is>
          <t>17:45</t>
        </is>
      </c>
      <c r="C36" t="inlineStr">
        <is>
          <t>Hold onto your hats,</t>
        </is>
      </c>
      <c r="D36">
        <f>HYPERLINK("https://www.youtube.com/watch?v=jMpkc4N1dd8&amp;t=1065s", "Go to time")</f>
        <v/>
      </c>
    </row>
    <row r="37">
      <c r="A37">
        <f>HYPERLINK("https://www.youtube.com/watch?v=fekhPFgwXdc", "Video")</f>
        <v/>
      </c>
      <c r="B37" t="inlineStr">
        <is>
          <t>3:23</t>
        </is>
      </c>
      <c r="C37" t="inlineStr">
        <is>
          <t>not sitting back won't hold my tongue</t>
        </is>
      </c>
      <c r="D37">
        <f>HYPERLINK("https://www.youtube.com/watch?v=fekhPFgwXdc&amp;t=203s", "Go to time")</f>
        <v/>
      </c>
    </row>
    <row r="38">
      <c r="A38">
        <f>HYPERLINK("https://www.youtube.com/watch?v=S9VzgkyJbLA", "Video")</f>
        <v/>
      </c>
      <c r="B38" t="inlineStr">
        <is>
          <t>0:37</t>
        </is>
      </c>
      <c r="C38" t="inlineStr">
        <is>
          <t>which one of you is most likely to hold</t>
        </is>
      </c>
      <c r="D38">
        <f>HYPERLINK("https://www.youtube.com/watch?v=S9VzgkyJbLA&amp;t=37s", "Go to time")</f>
        <v/>
      </c>
    </row>
    <row r="39">
      <c r="A39">
        <f>HYPERLINK("https://www.youtube.com/watch?v=WLGTytMbxuM", "Video")</f>
        <v/>
      </c>
      <c r="B39" t="inlineStr">
        <is>
          <t>10:12</t>
        </is>
      </c>
      <c r="C39" t="inlineStr">
        <is>
          <t>but they're gonna have to hold.</t>
        </is>
      </c>
      <c r="D39">
        <f>HYPERLINK("https://www.youtube.com/watch?v=WLGTytMbxuM&amp;t=612s", "Go to time")</f>
        <v/>
      </c>
    </row>
    <row r="40">
      <c r="A40">
        <f>HYPERLINK("https://www.youtube.com/watch?v=63V0JspgvrE", "Video")</f>
        <v/>
      </c>
      <c r="B40" t="inlineStr">
        <is>
          <t>3:51</t>
        </is>
      </c>
      <c r="C40" t="inlineStr">
        <is>
          <t>have the guts to uphold monstropolis is</t>
        </is>
      </c>
      <c r="D40">
        <f>HYPERLINK("https://www.youtube.com/watch?v=63V0JspgvrE&amp;t=231s", "Go to time")</f>
        <v/>
      </c>
    </row>
    <row r="41">
      <c r="A41">
        <f>HYPERLINK("https://www.youtube.com/watch?v=r1V8SIkQieY", "Video")</f>
        <v/>
      </c>
      <c r="B41" t="inlineStr">
        <is>
          <t>0:27</t>
        </is>
      </c>
      <c r="C41" t="inlineStr">
        <is>
          <t>secret is you hold on to the ball to</t>
        </is>
      </c>
      <c r="D41">
        <f>HYPERLINK("https://www.youtube.com/watch?v=r1V8SIkQieY&amp;t=27s", "Go to time")</f>
        <v/>
      </c>
    </row>
    <row r="42">
      <c r="A42">
        <f>HYPERLINK("https://www.youtube.com/watch?v=bX2KHWpM8UQ", "Video")</f>
        <v/>
      </c>
      <c r="B42" t="inlineStr">
        <is>
          <t>10:37</t>
        </is>
      </c>
      <c r="C42" t="inlineStr">
        <is>
          <t>i should tell robbie to hold off on that</t>
        </is>
      </c>
      <c r="D42">
        <f>HYPERLINK("https://www.youtube.com/watch?v=bX2KHWpM8UQ&amp;t=637s", "Go to time")</f>
        <v/>
      </c>
    </row>
    <row r="43">
      <c r="A43">
        <f>HYPERLINK("https://www.youtube.com/watch?v=KfCX4uj2l3Q", "Video")</f>
        <v/>
      </c>
      <c r="B43" t="inlineStr">
        <is>
          <t>11:59</t>
        </is>
      </c>
      <c r="C43" t="inlineStr">
        <is>
          <t>wait hold on i need to hook this</t>
        </is>
      </c>
      <c r="D43">
        <f>HYPERLINK("https://www.youtube.com/watch?v=KfCX4uj2l3Q&amp;t=719s", "Go to time")</f>
        <v/>
      </c>
    </row>
    <row r="44">
      <c r="A44">
        <f>HYPERLINK("https://www.youtube.com/watch?v=MO9PCTFJiRs", "Video")</f>
        <v/>
      </c>
      <c r="B44" t="inlineStr">
        <is>
          <t>6:15</t>
        </is>
      </c>
      <c r="C44" t="inlineStr">
        <is>
          <t>Well, she is one
to hold a grudge.</t>
        </is>
      </c>
      <c r="D44">
        <f>HYPERLINK("https://www.youtube.com/watch?v=MO9PCTFJiRs&amp;t=375s", "Go to time")</f>
        <v/>
      </c>
    </row>
    <row r="45">
      <c r="A45">
        <f>HYPERLINK("https://www.youtube.com/watch?v=1Xwv1uHa7KA", "Video")</f>
        <v/>
      </c>
      <c r="B45" t="inlineStr">
        <is>
          <t>15:27</t>
        </is>
      </c>
      <c r="C45" t="inlineStr">
        <is>
          <t>while holding
a super hot iron to my head?</t>
        </is>
      </c>
      <c r="D45">
        <f>HYPERLINK("https://www.youtube.com/watch?v=1Xwv1uHa7KA&amp;t=927s", "Go to time")</f>
        <v/>
      </c>
    </row>
    <row r="46">
      <c r="A46">
        <f>HYPERLINK("https://www.youtube.com/watch?v=BiFxntNbEGI", "Video")</f>
        <v/>
      </c>
      <c r="B46" t="inlineStr">
        <is>
          <t>25:49</t>
        </is>
      </c>
      <c r="C46" t="inlineStr">
        <is>
          <t>well the stones are rumored to hold a</t>
        </is>
      </c>
      <c r="D46">
        <f>HYPERLINK("https://www.youtube.com/watch?v=BiFxntNbEGI&amp;t=1549s", "Go to time")</f>
        <v/>
      </c>
    </row>
    <row r="47">
      <c r="A47">
        <f>HYPERLINK("https://www.youtube.com/watch?v=BiFxntNbEGI", "Video")</f>
        <v/>
      </c>
      <c r="B47" t="inlineStr">
        <is>
          <t>49:24</t>
        </is>
      </c>
      <c r="C47" t="inlineStr">
        <is>
          <t>realize you can't hold on to something</t>
        </is>
      </c>
      <c r="D47">
        <f>HYPERLINK("https://www.youtube.com/watch?v=BiFxntNbEGI&amp;t=2964s", "Go to time")</f>
        <v/>
      </c>
    </row>
    <row r="48">
      <c r="A48">
        <f>HYPERLINK("https://www.youtube.com/watch?v=rUxUWjlrEkY", "Video")</f>
        <v/>
      </c>
      <c r="B48" t="inlineStr">
        <is>
          <t>21:31</t>
        </is>
      </c>
      <c r="C48" t="inlineStr">
        <is>
          <t>OH, HOLD ON A SECOND,
MY RING'S CAUGHT TO IT.</t>
        </is>
      </c>
      <c r="D48">
        <f>HYPERLINK("https://www.youtube.com/watch?v=rUxUWjlrEkY&amp;t=1291s", "Go to time")</f>
        <v/>
      </c>
    </row>
    <row r="49">
      <c r="A49">
        <f>HYPERLINK("https://www.youtube.com/watch?v=PkD70FdhWi0", "Video")</f>
        <v/>
      </c>
      <c r="B49" t="inlineStr">
        <is>
          <t>1:47</t>
        </is>
      </c>
      <c r="C49" t="inlineStr">
        <is>
          <t>Secure it
and hold on to it.</t>
        </is>
      </c>
      <c r="D49">
        <f>HYPERLINK("https://www.youtube.com/watch?v=PkD70FdhWi0&amp;t=107s", "Go to time")</f>
        <v/>
      </c>
    </row>
    <row r="50">
      <c r="A50">
        <f>HYPERLINK("https://www.youtube.com/watch?v=PkD70FdhWi0", "Video")</f>
        <v/>
      </c>
      <c r="B50" t="inlineStr">
        <is>
          <t>1:49</t>
        </is>
      </c>
      <c r="C50" t="inlineStr">
        <is>
          <t>No matter what,
you hold on to that football.</t>
        </is>
      </c>
      <c r="D50">
        <f>HYPERLINK("https://www.youtube.com/watch?v=PkD70FdhWi0&amp;t=109s", "Go to time")</f>
        <v/>
      </c>
    </row>
    <row r="51">
      <c r="A51">
        <f>HYPERLINK("https://www.youtube.com/watch?v=q8bqzkFxgqk", "Video")</f>
        <v/>
      </c>
      <c r="B51" t="inlineStr">
        <is>
          <t>1:16</t>
        </is>
      </c>
      <c r="C51" t="inlineStr">
        <is>
          <t>hold on son there's more to life than</t>
        </is>
      </c>
      <c r="D51">
        <f>HYPERLINK("https://www.youtube.com/watch?v=q8bqzkFxgqk&amp;t=76s", "Go to time")</f>
        <v/>
      </c>
    </row>
    <row r="52">
      <c r="A52">
        <f>HYPERLINK("https://www.youtube.com/watch?v=AL27Mlo9jCM", "Video")</f>
        <v/>
      </c>
      <c r="B52" t="inlineStr">
        <is>
          <t>1:12</t>
        </is>
      </c>
      <c r="C52" t="inlineStr">
        <is>
          <t>hold on I was pretty great myself too</t>
        </is>
      </c>
      <c r="D52">
        <f>HYPERLINK("https://www.youtube.com/watch?v=AL27Mlo9jCM&amp;t=72s", "Go to time")</f>
        <v/>
      </c>
    </row>
    <row r="53">
      <c r="A53">
        <f>HYPERLINK("https://www.youtube.com/watch?v=Dbi6VKtbycE", "Video")</f>
        <v/>
      </c>
      <c r="B53" t="inlineStr">
        <is>
          <t>0:52</t>
        </is>
      </c>
      <c r="C53" t="inlineStr">
        <is>
          <t>can't hold a tool because you don't have</t>
        </is>
      </c>
      <c r="D53">
        <f>HYPERLINK("https://www.youtube.com/watch?v=Dbi6VKtbycE&amp;t=52s", "Go to time")</f>
        <v/>
      </c>
    </row>
    <row r="54">
      <c r="A54">
        <f>HYPERLINK("https://www.youtube.com/watch?v=Zjx1AJOHoGE", "Video")</f>
        <v/>
      </c>
      <c r="B54" t="inlineStr">
        <is>
          <t>0:46</t>
        </is>
      </c>
      <c r="C54" t="inlineStr">
        <is>
          <t>sit Rocky I want you to meet hold on</t>
        </is>
      </c>
      <c r="D54">
        <f>HYPERLINK("https://www.youtube.com/watch?v=Zjx1AJOHoGE&amp;t=46s", "Go to time")</f>
        <v/>
      </c>
    </row>
    <row r="55">
      <c r="A55">
        <f>HYPERLINK("https://www.youtube.com/watch?v=Zjx1AJOHoGE", "Video")</f>
        <v/>
      </c>
      <c r="B55" t="inlineStr">
        <is>
          <t>1:21</t>
        </is>
      </c>
      <c r="C55" t="inlineStr">
        <is>
          <t>self-destruct so um don't hold them too</t>
        </is>
      </c>
      <c r="D55">
        <f>HYPERLINK("https://www.youtube.com/watch?v=Zjx1AJOHoGE&amp;t=81s", "Go to time")</f>
        <v/>
      </c>
    </row>
    <row r="56">
      <c r="A56">
        <f>HYPERLINK("https://www.youtube.com/watch?v=2dTbE2GRZJA", "Video")</f>
        <v/>
      </c>
      <c r="B56" t="inlineStr">
        <is>
          <t>13:27</t>
        </is>
      </c>
      <c r="C56" t="inlineStr">
        <is>
          <t>would you rather
hold onto something
you care about,</t>
        </is>
      </c>
      <c r="D56">
        <f>HYPERLINK("https://www.youtube.com/watch?v=2dTbE2GRZJA&amp;t=807s", "Go to time")</f>
        <v/>
      </c>
    </row>
    <row r="57">
      <c r="A57">
        <f>HYPERLINK("https://www.youtube.com/watch?v=csrBm9evBBo", "Video")</f>
        <v/>
      </c>
      <c r="B57" t="inlineStr">
        <is>
          <t>8:40</t>
        </is>
      </c>
      <c r="C57" t="inlineStr">
        <is>
          <t>Ho ho hold on to
your claim ticket.</t>
        </is>
      </c>
      <c r="D57">
        <f>HYPERLINK("https://www.youtube.com/watch?v=csrBm9evBBo&amp;t=520s", "Go to time")</f>
        <v/>
      </c>
    </row>
    <row r="58">
      <c r="A58">
        <f>HYPERLINK("https://www.youtube.com/watch?v=BSnYPtZulyQ", "Video")</f>
        <v/>
      </c>
      <c r="B58" t="inlineStr">
        <is>
          <t>140:39</t>
        </is>
      </c>
      <c r="C58" t="inlineStr">
        <is>
          <t>you can't hold on to something forever</t>
        </is>
      </c>
      <c r="D58">
        <f>HYPERLINK("https://www.youtube.com/watch?v=BSnYPtZulyQ&amp;t=8439s", "Go to time")</f>
        <v/>
      </c>
    </row>
    <row r="59">
      <c r="A59">
        <f>HYPERLINK("https://www.youtube.com/watch?v=woVvXhqdSQU", "Video")</f>
        <v/>
      </c>
      <c r="B59" t="inlineStr">
        <is>
          <t>6:40</t>
        </is>
      </c>
      <c r="C59" t="inlineStr">
        <is>
          <t>but it's unhealthy to hold on to so much</t>
        </is>
      </c>
      <c r="D59">
        <f>HYPERLINK("https://www.youtube.com/watch?v=woVvXhqdSQU&amp;t=400s", "Go to time")</f>
        <v/>
      </c>
    </row>
    <row r="60">
      <c r="A60">
        <f>HYPERLINK("https://www.youtube.com/watch?v=BZSCtYfRbYI", "Video")</f>
        <v/>
      </c>
      <c r="B60" t="inlineStr">
        <is>
          <t>1:39</t>
        </is>
      </c>
      <c r="C60" t="inlineStr">
        <is>
          <t>we're going to hold a promotional</t>
        </is>
      </c>
      <c r="D60">
        <f>HYPERLINK("https://www.youtube.com/watch?v=BZSCtYfRbYI&amp;t=99s", "Go to time")</f>
        <v/>
      </c>
    </row>
    <row r="61">
      <c r="A61">
        <f>HYPERLINK("https://www.youtube.com/watch?v=hj1WJTwIEVo", "Video")</f>
        <v/>
      </c>
      <c r="B61" t="inlineStr">
        <is>
          <t>3:20</t>
        </is>
      </c>
      <c r="C61" t="inlineStr">
        <is>
          <t>Yeah, I would love to. Hold on.</t>
        </is>
      </c>
      <c r="D61">
        <f>HYPERLINK("https://www.youtube.com/watch?v=hj1WJTwIEVo&amp;t=200s", "Go to time")</f>
        <v/>
      </c>
    </row>
    <row r="62">
      <c r="A62">
        <f>HYPERLINK("https://www.youtube.com/watch?v=fjUpg12u-sc", "Video")</f>
        <v/>
      </c>
      <c r="B62" t="inlineStr">
        <is>
          <t>0:18</t>
        </is>
      </c>
      <c r="C62" t="inlineStr">
        <is>
          <t>like to put a hold on it please like I</t>
        </is>
      </c>
      <c r="D62">
        <f>HYPERLINK("https://www.youtube.com/watch?v=fjUpg12u-sc&amp;t=18s", "Go to time")</f>
        <v/>
      </c>
    </row>
    <row r="63">
      <c r="A63">
        <f>HYPERLINK("https://www.youtube.com/watch?v=WiPf9uRODM8", "Video")</f>
        <v/>
      </c>
      <c r="B63" t="inlineStr">
        <is>
          <t>0:23</t>
        </is>
      </c>
      <c r="C63" t="inlineStr">
        <is>
          <t>don't interrupt I'm trying to hold on to</t>
        </is>
      </c>
      <c r="D63">
        <f>HYPERLINK("https://www.youtube.com/watch?v=WiPf9uRODM8&amp;t=23s", "Go to time")</f>
        <v/>
      </c>
    </row>
    <row r="64">
      <c r="A64">
        <f>HYPERLINK("https://www.youtube.com/watch?v=-6GpD0NFovk", "Video")</f>
        <v/>
      </c>
      <c r="B64" t="inlineStr">
        <is>
          <t>1:47</t>
        </is>
      </c>
      <c r="C64" t="inlineStr">
        <is>
          <t>HOLD ON, NOW.
THE STORY GETS
EVEN BETTER.</t>
        </is>
      </c>
      <c r="D64">
        <f>HYPERLINK("https://www.youtube.com/watch?v=-6GpD0NFovk&amp;t=107s", "Go to time")</f>
        <v/>
      </c>
    </row>
    <row r="65">
      <c r="A65">
        <f>HYPERLINK("https://www.youtube.com/watch?v=GkEJCDKagCs", "Video")</f>
        <v/>
      </c>
      <c r="B65" t="inlineStr">
        <is>
          <t>0:47</t>
        </is>
      </c>
      <c r="C65" t="inlineStr">
        <is>
          <t>I should tell Robby
to hold off on that article</t>
        </is>
      </c>
      <c r="D65">
        <f>HYPERLINK("https://www.youtube.com/watch?v=GkEJCDKagCs&amp;t=47s", "Go to time")</f>
        <v/>
      </c>
    </row>
    <row r="66">
      <c r="A66">
        <f>HYPERLINK("https://www.youtube.com/watch?v=9_BC9KMNkV8", "Video")</f>
        <v/>
      </c>
      <c r="B66" t="inlineStr">
        <is>
          <t>3:16</t>
        </is>
      </c>
      <c r="C66" t="inlineStr">
        <is>
          <t>[sighs] Well, the stones are
rumored to hold a hidden power,
enough to defeat any foe.</t>
        </is>
      </c>
      <c r="D66">
        <f>HYPERLINK("https://www.youtube.com/watch?v=9_BC9KMNkV8&amp;t=196s", "Go to time")</f>
        <v/>
      </c>
    </row>
    <row r="67">
      <c r="A67">
        <f>HYPERLINK("https://www.youtube.com/watch?v=9_BC9KMNkV8", "Video")</f>
        <v/>
      </c>
      <c r="B67" t="inlineStr">
        <is>
          <t>26:53</t>
        </is>
      </c>
      <c r="C67" t="inlineStr">
        <is>
          <t>to realize you can't
hold on to something forever.</t>
        </is>
      </c>
      <c r="D67">
        <f>HYPERLINK("https://www.youtube.com/watch?v=9_BC9KMNkV8&amp;t=1613s", "Go to time")</f>
        <v/>
      </c>
    </row>
    <row r="68">
      <c r="A68">
        <f>HYPERLINK("https://www.youtube.com/watch?v=aJfSiDcrpKU", "Video")</f>
        <v/>
      </c>
      <c r="B68" t="inlineStr">
        <is>
          <t>2:08</t>
        </is>
      </c>
      <c r="C68" t="inlineStr">
        <is>
          <t>come on go hide Quick Stop to hold this</t>
        </is>
      </c>
      <c r="D68">
        <f>HYPERLINK("https://www.youtube.com/watch?v=aJfSiDcrpKU&amp;t=128s", "Go to time")</f>
        <v/>
      </c>
    </row>
    <row r="69">
      <c r="A69">
        <f>HYPERLINK("https://www.youtube.com/watch?v=4BLn96iJE7o", "Video")</f>
        <v/>
      </c>
      <c r="B69" t="inlineStr">
        <is>
          <t>1:18</t>
        </is>
      </c>
      <c r="C69" t="inlineStr">
        <is>
          <t>to hold on a second I think we should</t>
        </is>
      </c>
      <c r="D69">
        <f>HYPERLINK("https://www.youtube.com/watch?v=4BLn96iJE7o&amp;t=78s", "Go to time")</f>
        <v/>
      </c>
    </row>
    <row r="70">
      <c r="A70">
        <f>HYPERLINK("https://www.youtube.com/watch?v=vp2wt1s2y0Q", "Video")</f>
        <v/>
      </c>
      <c r="B70" t="inlineStr">
        <is>
          <t>57:40</t>
        </is>
      </c>
      <c r="C70" t="inlineStr">
        <is>
          <t>lose you have so much to hold on to I</t>
        </is>
      </c>
      <c r="D70">
        <f>HYPERLINK("https://www.youtube.com/watch?v=vp2wt1s2y0Q&amp;t=3460s", "Go to time")</f>
        <v/>
      </c>
    </row>
    <row r="71">
      <c r="A71">
        <f>HYPERLINK("https://www.youtube.com/watch?v=HnJCvWoJD10", "Video")</f>
        <v/>
      </c>
      <c r="B71" t="inlineStr">
        <is>
          <t>2:19</t>
        </is>
      </c>
      <c r="C71" t="inlineStr">
        <is>
          <t>Once I hold a grudge, it's hard
for me to bury the hatchet.</t>
        </is>
      </c>
      <c r="D71">
        <f>HYPERLINK("https://www.youtube.com/watch?v=HnJCvWoJD10&amp;t=139s", "Go to time")</f>
        <v/>
      </c>
    </row>
    <row r="72">
      <c r="A72">
        <f>HYPERLINK("https://www.youtube.com/watch?v=ZgcKrRGeVOg", "Video")</f>
        <v/>
      </c>
      <c r="B72" t="inlineStr">
        <is>
          <t>27:21</t>
        </is>
      </c>
      <c r="C72" t="inlineStr">
        <is>
          <t>it then you hold on to it all right man</t>
        </is>
      </c>
      <c r="D72">
        <f>HYPERLINK("https://www.youtube.com/watch?v=ZgcKrRGeVOg&amp;t=1641s", "Go to time")</f>
        <v/>
      </c>
    </row>
    <row r="73">
      <c r="A73">
        <f>HYPERLINK("https://www.youtube.com/watch?v=ST2y17euBlc", "Video")</f>
        <v/>
      </c>
      <c r="B73" t="inlineStr">
        <is>
          <t>17:00</t>
        </is>
      </c>
      <c r="C73" t="inlineStr">
        <is>
          <t>uh hold on next year no no no I need to</t>
        </is>
      </c>
      <c r="D73">
        <f>HYPERLINK("https://www.youtube.com/watch?v=ST2y17euBlc&amp;t=1020s", "Go to time")</f>
        <v/>
      </c>
    </row>
    <row r="74">
      <c r="A74">
        <f>HYPERLINK("https://www.youtube.com/watch?v=58LEHTGZyV0", "Video")</f>
        <v/>
      </c>
      <c r="B74" t="inlineStr">
        <is>
          <t>20:31</t>
        </is>
      </c>
      <c r="C74" t="inlineStr">
        <is>
          <t>Monica no you got to hold my hand oh my</t>
        </is>
      </c>
      <c r="D74">
        <f>HYPERLINK("https://www.youtube.com/watch?v=58LEHTGZyV0&amp;t=1231s", "Go to time")</f>
        <v/>
      </c>
    </row>
    <row r="75">
      <c r="A75">
        <f>HYPERLINK("https://www.youtube.com/watch?v=rNDDTjB7Yv8", "Video")</f>
        <v/>
      </c>
      <c r="B75" t="inlineStr">
        <is>
          <t>11:22</t>
        </is>
      </c>
      <c r="C75" t="inlineStr">
        <is>
          <t>then you hold on to it all right all</t>
        </is>
      </c>
      <c r="D75">
        <f>HYPERLINK("https://www.youtube.com/watch?v=rNDDTjB7Yv8&amp;t=682s", "Go to time")</f>
        <v/>
      </c>
    </row>
    <row r="76">
      <c r="A76">
        <f>HYPERLINK("https://www.youtube.com/watch?v=rNDDTjB7Yv8", "Video")</f>
        <v/>
      </c>
      <c r="B76" t="inlineStr">
        <is>
          <t>18:26</t>
        </is>
      </c>
      <c r="C76" t="inlineStr">
        <is>
          <t>he took my essence okay hold on</t>
        </is>
      </c>
      <c r="D76">
        <f>HYPERLINK("https://www.youtube.com/watch?v=rNDDTjB7Yv8&amp;t=1106s", "Go to time")</f>
        <v/>
      </c>
    </row>
    <row r="77">
      <c r="A77">
        <f>HYPERLINK("https://www.youtube.com/watch?v=uuzm5DMGsaQ", "Video")</f>
        <v/>
      </c>
      <c r="B77" t="inlineStr">
        <is>
          <t>1:04</t>
        </is>
      </c>
      <c r="C77" t="inlineStr">
        <is>
          <t>hold on to you so tight</t>
        </is>
      </c>
      <c r="D77">
        <f>HYPERLINK("https://www.youtube.com/watch?v=uuzm5DMGsaQ&amp;t=64s", "Go to time")</f>
        <v/>
      </c>
    </row>
    <row r="78">
      <c r="A78">
        <f>HYPERLINK("https://www.youtube.com/watch?v=ldANRb24--0", "Video")</f>
        <v/>
      </c>
      <c r="B78" t="inlineStr">
        <is>
          <t>15:03</t>
        </is>
      </c>
      <c r="C78" t="inlineStr">
        <is>
          <t>Monica no you got to hold my hand oh my</t>
        </is>
      </c>
      <c r="D78">
        <f>HYPERLINK("https://www.youtube.com/watch?v=ldANRb24--0&amp;t=903s", "Go to time")</f>
        <v/>
      </c>
    </row>
    <row r="79">
      <c r="A79">
        <f>HYPERLINK("https://www.youtube.com/watch?v=p7wabPRxvII", "Video")</f>
        <v/>
      </c>
      <c r="B79" t="inlineStr">
        <is>
          <t>6:27</t>
        </is>
      </c>
      <c r="C79" t="inlineStr">
        <is>
          <t>Monica no you got to hold my hand oh my</t>
        </is>
      </c>
      <c r="D79">
        <f>HYPERLINK("https://www.youtube.com/watch?v=p7wabPRxvII&amp;t=387s", "Go to time")</f>
        <v/>
      </c>
    </row>
    <row r="80">
      <c r="A80">
        <f>HYPERLINK("https://www.youtube.com/watch?v=hxyLRrJpU3A", "Video")</f>
        <v/>
      </c>
      <c r="B80" t="inlineStr">
        <is>
          <t>5:10</t>
        </is>
      </c>
      <c r="C80" t="inlineStr">
        <is>
          <t>okay hold on let me just stop you right</t>
        </is>
      </c>
      <c r="D80">
        <f>HYPERLINK("https://www.youtube.com/watch?v=hxyLRrJpU3A&amp;t=310s", "Go to time")</f>
        <v/>
      </c>
    </row>
    <row r="81">
      <c r="A81">
        <f>HYPERLINK("https://www.youtube.com/watch?v=qslVHurpXzU", "Video")</f>
        <v/>
      </c>
      <c r="B81" t="inlineStr">
        <is>
          <t>34:47</t>
        </is>
      </c>
      <c r="C81" t="inlineStr">
        <is>
          <t>get Monica no you got to hold my hand oh</t>
        </is>
      </c>
      <c r="D81">
        <f>HYPERLINK("https://www.youtube.com/watch?v=qslVHurpXzU&amp;t=2087s", "Go to time")</f>
        <v/>
      </c>
    </row>
    <row r="82">
      <c r="A82">
        <f>HYPERLINK("https://www.youtube.com/watch?v=8FOHh9Xm2E8", "Video")</f>
        <v/>
      </c>
      <c r="B82" t="inlineStr">
        <is>
          <t>10:26</t>
        </is>
      </c>
      <c r="C82" t="inlineStr">
        <is>
          <t>myself hold on for a sec cuz I I got to</t>
        </is>
      </c>
      <c r="D82">
        <f>HYPERLINK("https://www.youtube.com/watch?v=8FOHh9Xm2E8&amp;t=626s", "Go to time")</f>
        <v/>
      </c>
    </row>
    <row r="83">
      <c r="A83">
        <f>HYPERLINK("https://www.youtube.com/watch?v=s7a34VzV50g", "Video")</f>
        <v/>
      </c>
      <c r="B83" t="inlineStr">
        <is>
          <t>1:23</t>
        </is>
      </c>
      <c r="C83" t="inlineStr">
        <is>
          <t>then you hold on to it all right</t>
        </is>
      </c>
      <c r="D83">
        <f>HYPERLINK("https://www.youtube.com/watch?v=s7a34VzV50g&amp;t=83s", "Go to time")</f>
        <v/>
      </c>
    </row>
    <row r="84">
      <c r="A84">
        <f>HYPERLINK("https://www.youtube.com/watch?v=hm8EX_PpQN0", "Video")</f>
        <v/>
      </c>
      <c r="B84" t="inlineStr">
        <is>
          <t>14:59</t>
        </is>
      </c>
      <c r="C84" t="inlineStr">
        <is>
          <t>to hold on to you so tight Oh</t>
        </is>
      </c>
      <c r="D84">
        <f>HYPERLINK("https://www.youtube.com/watch?v=hm8EX_PpQN0&amp;t=899s", "Go to time")</f>
        <v/>
      </c>
    </row>
    <row r="85">
      <c r="A85">
        <f>HYPERLINK("https://www.youtube.com/watch?v=hm8EX_PpQN0", "Video")</f>
        <v/>
      </c>
      <c r="B85" t="inlineStr">
        <is>
          <t>18:35</t>
        </is>
      </c>
      <c r="C85" t="inlineStr">
        <is>
          <t>hold on to you so tight</t>
        </is>
      </c>
      <c r="D85">
        <f>HYPERLINK("https://www.youtube.com/watch?v=hm8EX_PpQN0&amp;t=1115s", "Go to time")</f>
        <v/>
      </c>
    </row>
    <row r="86">
      <c r="A86">
        <f>HYPERLINK("https://www.youtube.com/watch?v=GQwJD5NM2GY", "Video")</f>
        <v/>
      </c>
      <c r="B86" t="inlineStr">
        <is>
          <t>1:48</t>
        </is>
      </c>
      <c r="C86" t="inlineStr">
        <is>
          <t>it then you hold on to it all right man</t>
        </is>
      </c>
      <c r="D86">
        <f>HYPERLINK("https://www.youtube.com/watch?v=GQwJD5NM2GY&amp;t=108s", "Go to time")</f>
        <v/>
      </c>
    </row>
    <row r="87">
      <c r="A87">
        <f>HYPERLINK("https://www.youtube.com/watch?v=TJE2bz4J0i0", "Video")</f>
        <v/>
      </c>
      <c r="B87" t="inlineStr">
        <is>
          <t>0:00</t>
        </is>
      </c>
      <c r="C87" t="inlineStr">
        <is>
          <t>one of you has to hold the gates shut</t>
        </is>
      </c>
      <c r="D87">
        <f>HYPERLINK("https://www.youtube.com/watch?v=TJE2bz4J0i0&amp;t=0s", "Go to time")</f>
        <v/>
      </c>
    </row>
    <row r="88">
      <c r="A88">
        <f>HYPERLINK("https://www.youtube.com/watch?v=Mdi63LE3Lx4", "Video")</f>
        <v/>
      </c>
      <c r="B88" t="inlineStr">
        <is>
          <t>0:16</t>
        </is>
      </c>
      <c r="C88" t="inlineStr">
        <is>
          <t>news that's hold on everybody listen to</t>
        </is>
      </c>
      <c r="D88">
        <f>HYPERLINK("https://www.youtube.com/watch?v=Mdi63LE3Lx4&amp;t=16s", "Go to time")</f>
        <v/>
      </c>
    </row>
    <row r="89">
      <c r="A89">
        <f>HYPERLINK("https://www.youtube.com/watch?v=Sg4Ar9jRlOo", "Video")</f>
        <v/>
      </c>
      <c r="B89" t="inlineStr">
        <is>
          <t>2:59</t>
        </is>
      </c>
      <c r="C89" t="inlineStr">
        <is>
          <t>it I'm here to get it back I won't hold</t>
        </is>
      </c>
      <c r="D89">
        <f>HYPERLINK("https://www.youtube.com/watch?v=Sg4Ar9jRlOo&amp;t=179s", "Go to time")</f>
        <v/>
      </c>
    </row>
    <row r="90">
      <c r="A90">
        <f>HYPERLINK("https://www.youtube.com/watch?v=eTc1Xqya0YA", "Video")</f>
        <v/>
      </c>
      <c r="B90" t="inlineStr">
        <is>
          <t>1:43</t>
        </is>
      </c>
      <c r="C90" t="inlineStr">
        <is>
          <t>it ain't DJ hyp Bri hold on Brie stop</t>
        </is>
      </c>
      <c r="D90">
        <f>HYPERLINK("https://www.youtube.com/watch?v=eTc1Xqya0YA&amp;t=103s", "Go to time")</f>
        <v/>
      </c>
    </row>
    <row r="91">
      <c r="A91">
        <f>HYPERLINK("https://www.youtube.com/watch?v=tClD-zf-ktc", "Video")</f>
        <v/>
      </c>
      <c r="B91" t="inlineStr">
        <is>
          <t>0:57</t>
        </is>
      </c>
      <c r="C91" t="inlineStr">
        <is>
          <t>hold on to it till you get back okay</t>
        </is>
      </c>
      <c r="D91">
        <f>HYPERLINK("https://www.youtube.com/watch?v=tClD-zf-ktc&amp;t=57s", "Go to time")</f>
        <v/>
      </c>
    </row>
    <row r="92">
      <c r="A92">
        <f>HYPERLINK("https://www.youtube.com/watch?v=O21J92JXh34", "Video")</f>
        <v/>
      </c>
      <c r="B92" t="inlineStr">
        <is>
          <t>6:19</t>
        </is>
      </c>
      <c r="C92" t="inlineStr">
        <is>
          <t>no choice but to hold on tight as the</t>
        </is>
      </c>
      <c r="D92">
        <f>HYPERLINK("https://www.youtube.com/watch?v=O21J92JXh34&amp;t=379s", "Go to time")</f>
        <v/>
      </c>
    </row>
    <row r="93">
      <c r="A93">
        <f>HYPERLINK("https://www.youtube.com/watch?v=0LWTdKu97sE", "Video")</f>
        <v/>
      </c>
      <c r="B93" t="inlineStr">
        <is>
          <t>2:05</t>
        </is>
      </c>
      <c r="C93" t="inlineStr">
        <is>
          <t>just me and i will hold on to it for you</t>
        </is>
      </c>
      <c r="D93">
        <f>HYPERLINK("https://www.youtube.com/watch?v=0LWTdKu97sE&amp;t=125s", "Go to time")</f>
        <v/>
      </c>
    </row>
    <row r="94">
      <c r="A94">
        <f>HYPERLINK("https://www.youtube.com/watch?v=WImbC8hGs6M", "Video")</f>
        <v/>
      </c>
      <c r="B94" t="inlineStr">
        <is>
          <t>49:14</t>
        </is>
      </c>
      <c r="C94" t="inlineStr">
        <is>
          <t>it still holds up today the action</t>
        </is>
      </c>
      <c r="D94">
        <f>HYPERLINK("https://www.youtube.com/watch?v=WImbC8hGs6M&amp;t=2954s", "Go to time")</f>
        <v/>
      </c>
    </row>
    <row r="95">
      <c r="A95">
        <f>HYPERLINK("https://www.youtube.com/watch?v=EkASynf8rJo", "Video")</f>
        <v/>
      </c>
      <c r="B95" t="inlineStr">
        <is>
          <t>1:48</t>
        </is>
      </c>
      <c r="C95" t="inlineStr">
        <is>
          <t>one holding it all together</t>
        </is>
      </c>
      <c r="D95">
        <f>HYPERLINK("https://www.youtube.com/watch?v=EkASynf8rJo&amp;t=108s", "Go to time")</f>
        <v/>
      </c>
    </row>
    <row r="96">
      <c r="A96">
        <f>HYPERLINK("https://www.youtube.com/watch?v=85KFI0tQM78", "Video")</f>
        <v/>
      </c>
      <c r="B96" t="inlineStr">
        <is>
          <t>1:03</t>
        </is>
      </c>
      <c r="C96" t="inlineStr">
        <is>
          <t>hold onto my wing sweetie</t>
        </is>
      </c>
      <c r="D96">
        <f>HYPERLINK("https://www.youtube.com/watch?v=85KFI0tQM78&amp;t=63s", "Go to time")</f>
        <v/>
      </c>
    </row>
    <row r="97">
      <c r="A97">
        <f>HYPERLINK("https://www.youtube.com/watch?v=DRDj3jp4LjM", "Video")</f>
        <v/>
      </c>
      <c r="B97" t="inlineStr">
        <is>
          <t>0:02</t>
        </is>
      </c>
      <c r="C97" t="inlineStr">
        <is>
          <t>hold on to these tape till we need them</t>
        </is>
      </c>
      <c r="D97">
        <f>HYPERLINK("https://www.youtube.com/watch?v=DRDj3jp4LjM&amp;t=2s", "Go to time")</f>
        <v/>
      </c>
    </row>
    <row r="98">
      <c r="A98">
        <f>HYPERLINK("https://www.youtube.com/watch?v=E8Iv3Ukn7F4", "Video")</f>
        <v/>
      </c>
      <c r="B98" t="inlineStr">
        <is>
          <t>2:00</t>
        </is>
      </c>
      <c r="C98" t="inlineStr">
        <is>
          <t>needed enough to hold on to his boy</t>
        </is>
      </c>
      <c r="D98">
        <f>HYPERLINK("https://www.youtube.com/watch?v=E8Iv3Ukn7F4&amp;t=120s", "Go to time")</f>
        <v/>
      </c>
    </row>
    <row r="99">
      <c r="A99">
        <f>HYPERLINK("https://www.youtube.com/watch?v=CioOA-opFlM", "Video")</f>
        <v/>
      </c>
      <c r="B99" t="inlineStr">
        <is>
          <t>0:20</t>
        </is>
      </c>
      <c r="C99" t="inlineStr">
        <is>
          <t>no Mindy someone needs to hold the door</t>
        </is>
      </c>
      <c r="D99">
        <f>HYPERLINK("https://www.youtube.com/watch?v=CioOA-opFlM&amp;t=20s", "Go to time")</f>
        <v/>
      </c>
    </row>
    <row r="100">
      <c r="A100">
        <f>HYPERLINK("https://www.youtube.com/watch?v=PS0R4wrGL94", "Video")</f>
        <v/>
      </c>
      <c r="B100" t="inlineStr">
        <is>
          <t>2:03</t>
        </is>
      </c>
      <c r="C100" t="inlineStr">
        <is>
          <t>hold on to this my wife gave it to me i</t>
        </is>
      </c>
      <c r="D100">
        <f>HYPERLINK("https://www.youtube.com/watch?v=PS0R4wrGL94&amp;t=123s", "Go to time")</f>
        <v/>
      </c>
    </row>
    <row r="101">
      <c r="A101">
        <f>HYPERLINK("https://www.youtube.com/watch?v=wymtdRWt19U", "Video")</f>
        <v/>
      </c>
      <c r="B101" t="inlineStr">
        <is>
          <t>2:15</t>
        </is>
      </c>
      <c r="C101" t="inlineStr">
        <is>
          <t>hold on to those values that made this</t>
        </is>
      </c>
      <c r="D101">
        <f>HYPERLINK("https://www.youtube.com/watch?v=wymtdRWt19U&amp;t=135s", "Go to time")</f>
        <v/>
      </c>
    </row>
    <row r="102">
      <c r="A102">
        <f>HYPERLINK("https://www.youtube.com/watch?v=_mm_Hql8AF0", "Video")</f>
        <v/>
      </c>
      <c r="B102" t="inlineStr">
        <is>
          <t>1:54</t>
        </is>
      </c>
      <c r="C102" t="inlineStr">
        <is>
          <t>fresh rating it's also holding on to the</t>
        </is>
      </c>
      <c r="D102">
        <f>HYPERLINK("https://www.youtube.com/watch?v=_mm_Hql8AF0&amp;t=114s", "Go to time")</f>
        <v/>
      </c>
    </row>
    <row r="103">
      <c r="A103">
        <f>HYPERLINK("https://www.youtube.com/watch?v=dYG9WDLsj10", "Video")</f>
        <v/>
      </c>
      <c r="B103" t="inlineStr">
        <is>
          <t>0:54</t>
        </is>
      </c>
      <c r="C103" t="inlineStr">
        <is>
          <t>being pigeon hold into certain roles</t>
        </is>
      </c>
      <c r="D103">
        <f>HYPERLINK("https://www.youtube.com/watch?v=dYG9WDLsj10&amp;t=54s", "Go to time")</f>
        <v/>
      </c>
    </row>
    <row r="104">
      <c r="A104">
        <f>HYPERLINK("https://www.youtube.com/watch?v=GozKpxqVvZ4", "Video")</f>
        <v/>
      </c>
      <c r="B104" t="inlineStr">
        <is>
          <t>1:10</t>
        </is>
      </c>
      <c r="C104" t="inlineStr">
        <is>
          <t>hold on stop stop stop</t>
        </is>
      </c>
      <c r="D104">
        <f>HYPERLINK("https://www.youtube.com/watch?v=GozKpxqVvZ4&amp;t=70s", "Go to time")</f>
        <v/>
      </c>
    </row>
    <row r="105">
      <c r="A105">
        <f>HYPERLINK("https://www.youtube.com/watch?v=JzvhxtnC3W4", "Video")</f>
        <v/>
      </c>
      <c r="B105" t="inlineStr">
        <is>
          <t>15:37</t>
        </is>
      </c>
      <c r="C105" t="inlineStr">
        <is>
          <t>soon to be household names and all three</t>
        </is>
      </c>
      <c r="D105">
        <f>HYPERLINK("https://www.youtube.com/watch?v=JzvhxtnC3W4&amp;t=937s", "Go to time")</f>
        <v/>
      </c>
    </row>
    <row r="106">
      <c r="A106">
        <f>HYPERLINK("https://www.youtube.com/watch?v=AhwvMFlHbKw", "Video")</f>
        <v/>
      </c>
      <c r="B106" t="inlineStr">
        <is>
          <t>21:35</t>
        </is>
      </c>
      <c r="C106" t="inlineStr">
        <is>
          <t>get $10,000 I am G to hold on to this</t>
        </is>
      </c>
      <c r="D106">
        <f>HYPERLINK("https://www.youtube.com/watch?v=AhwvMFlHbKw&amp;t=1295s", "Go to time")</f>
        <v/>
      </c>
    </row>
    <row r="107">
      <c r="A107">
        <f>HYPERLINK("https://www.youtube.com/watch?v=hcSem-bAxIc", "Video")</f>
        <v/>
      </c>
      <c r="B107" t="inlineStr">
        <is>
          <t>0:43</t>
        </is>
      </c>
      <c r="C107" t="inlineStr">
        <is>
          <t>I need someone to hold me</t>
        </is>
      </c>
      <c r="D107">
        <f>HYPERLINK("https://www.youtube.com/watch?v=hcSem-bAxIc&amp;t=43s", "Go to time")</f>
        <v/>
      </c>
    </row>
    <row r="108">
      <c r="A108">
        <f>HYPERLINK("https://www.youtube.com/watch?v=Ho530CDHVNw", "Video")</f>
        <v/>
      </c>
      <c r="B108" t="inlineStr">
        <is>
          <t>0:58</t>
        </is>
      </c>
      <c r="C108" t="inlineStr">
        <is>
          <t>oh you want to write something hold on</t>
        </is>
      </c>
      <c r="D108">
        <f>HYPERLINK("https://www.youtube.com/watch?v=Ho530CDHVNw&amp;t=58s", "Go to time")</f>
        <v/>
      </c>
    </row>
    <row r="109">
      <c r="A109">
        <f>HYPERLINK("https://www.youtube.com/watch?v=lrfap7QiC5I", "Video")</f>
        <v/>
      </c>
      <c r="B109" t="inlineStr">
        <is>
          <t>1:38</t>
        </is>
      </c>
      <c r="C109" t="inlineStr">
        <is>
          <t>well I have tons hold on</t>
        </is>
      </c>
      <c r="D109">
        <f>HYPERLINK("https://www.youtube.com/watch?v=lrfap7QiC5I&amp;t=98s", "Go to time")</f>
        <v/>
      </c>
    </row>
    <row r="110">
      <c r="A110">
        <f>HYPERLINK("https://www.youtube.com/watch?v=aO7IG6drFdo", "Video")</f>
        <v/>
      </c>
      <c r="B110" t="inlineStr">
        <is>
          <t>2:54</t>
        </is>
      </c>
      <c r="C110" t="inlineStr">
        <is>
          <t>play we have to go home now come on hold</t>
        </is>
      </c>
      <c r="D110">
        <f>HYPERLINK("https://www.youtube.com/watch?v=aO7IG6drFdo&amp;t=174s", "Go to time")</f>
        <v/>
      </c>
    </row>
    <row r="111">
      <c r="A111">
        <f>HYPERLINK("https://www.youtube.com/watch?v=mgcyzbgIs9s", "Video")</f>
        <v/>
      </c>
      <c r="B111" t="inlineStr">
        <is>
          <t>20:52</t>
        </is>
      </c>
      <c r="C111" t="inlineStr">
        <is>
          <t>just you just hold on for to your life</t>
        </is>
      </c>
      <c r="D111">
        <f>HYPERLINK("https://www.youtube.com/watch?v=mgcyzbgIs9s&amp;t=1252s", "Go to time")</f>
        <v/>
      </c>
    </row>
    <row r="112">
      <c r="A112">
        <f>HYPERLINK("https://www.youtube.com/watch?v=XUB1vExF61o", "Video")</f>
        <v/>
      </c>
      <c r="B112" t="inlineStr">
        <is>
          <t>27:14</t>
        </is>
      </c>
      <c r="C112" t="inlineStr">
        <is>
          <t>prideful we hold on to our flag and so</t>
        </is>
      </c>
      <c r="D112">
        <f>HYPERLINK("https://www.youtube.com/watch?v=XUB1vExF61o&amp;t=1634s", "Go to time")</f>
        <v/>
      </c>
    </row>
    <row r="113">
      <c r="A113">
        <f>HYPERLINK("https://www.youtube.com/watch?v=4wfkC51Ei2o", "Video")</f>
        <v/>
      </c>
      <c r="B113" t="inlineStr">
        <is>
          <t>1:18</t>
        </is>
      </c>
      <c r="C113" t="inlineStr">
        <is>
          <t>stop that truck now hold on tight boss</t>
        </is>
      </c>
      <c r="D113">
        <f>HYPERLINK("https://www.youtube.com/watch?v=4wfkC51Ei2o&amp;t=78s", "Go to time")</f>
        <v/>
      </c>
    </row>
    <row r="114">
      <c r="A114">
        <f>HYPERLINK("https://www.youtube.com/watch?v=JATrM2wm7gs", "Video")</f>
        <v/>
      </c>
      <c r="B114" t="inlineStr">
        <is>
          <t>1:59</t>
        </is>
      </c>
      <c r="C114" t="inlineStr">
        <is>
          <t>tell me something I can hold on to</t>
        </is>
      </c>
      <c r="D114">
        <f>HYPERLINK("https://www.youtube.com/watch?v=JATrM2wm7gs&amp;t=119s", "Go to time")</f>
        <v/>
      </c>
    </row>
    <row r="115">
      <c r="A115">
        <f>HYPERLINK("https://www.youtube.com/watch?v=xzDU2DJrpHI", "Video")</f>
        <v/>
      </c>
      <c r="B115" t="inlineStr">
        <is>
          <t>1:33</t>
        </is>
      </c>
      <c r="C115" t="inlineStr">
        <is>
          <t>too oh hold on a second</t>
        </is>
      </c>
      <c r="D115">
        <f>HYPERLINK("https://www.youtube.com/watch?v=xzDU2DJrpHI&amp;t=93s", "Go to time")</f>
        <v/>
      </c>
    </row>
    <row r="116">
      <c r="A116">
        <f>HYPERLINK("https://www.youtube.com/watch?v=c75qZmGHVnQ", "Video")</f>
        <v/>
      </c>
      <c r="B116" t="inlineStr">
        <is>
          <t>0:52</t>
        </is>
      </c>
      <c r="C116" t="inlineStr">
        <is>
          <t>presence of mind to hold on to the rope</t>
        </is>
      </c>
      <c r="D116">
        <f>HYPERLINK("https://www.youtube.com/watch?v=c75qZmGHVnQ&amp;t=52s", "Go to time")</f>
        <v/>
      </c>
    </row>
    <row r="117">
      <c r="A117">
        <f>HYPERLINK("https://www.youtube.com/watch?v=KYEP1OgoNGM", "Video")</f>
        <v/>
      </c>
      <c r="B117" t="inlineStr">
        <is>
          <t>22:32</t>
        </is>
      </c>
      <c r="C117" t="inlineStr">
        <is>
          <t>genre to hold on to for structure so you</t>
        </is>
      </c>
      <c r="D117">
        <f>HYPERLINK("https://www.youtube.com/watch?v=KYEP1OgoNGM&amp;t=1352s", "Go to time")</f>
        <v/>
      </c>
    </row>
    <row r="118">
      <c r="A118">
        <f>HYPERLINK("https://www.youtube.com/watch?v=uWB1yz7MTv4", "Video")</f>
        <v/>
      </c>
      <c r="B118" t="inlineStr">
        <is>
          <t>1:18</t>
        </is>
      </c>
      <c r="C118" t="inlineStr">
        <is>
          <t>are you still holding on to all the</t>
        </is>
      </c>
      <c r="D118">
        <f>HYPERLINK("https://www.youtube.com/watch?v=uWB1yz7MTv4&amp;t=78s", "Go to time")</f>
        <v/>
      </c>
    </row>
    <row r="119">
      <c r="A119">
        <f>HYPERLINK("https://www.youtube.com/watch?v=1-pMclN0WOw", "Video")</f>
        <v/>
      </c>
      <c r="B119" t="inlineStr">
        <is>
          <t>12:00</t>
        </is>
      </c>
      <c r="C119" t="inlineStr">
        <is>
          <t>trying to Pigeon hold them in boxes like</t>
        </is>
      </c>
      <c r="D119">
        <f>HYPERLINK("https://www.youtube.com/watch?v=1-pMclN0WOw&amp;t=720s", "Go to time")</f>
        <v/>
      </c>
    </row>
    <row r="120">
      <c r="A120">
        <f>HYPERLINK("https://www.youtube.com/watch?v=4pKKgsfXoAI", "Video")</f>
        <v/>
      </c>
      <c r="B120" t="inlineStr">
        <is>
          <t>0:37</t>
        </is>
      </c>
      <c r="C120" t="inlineStr">
        <is>
          <t>lust stained slaver hold your tongue</t>
        </is>
      </c>
      <c r="D120">
        <f>HYPERLINK("https://www.youtube.com/watch?v=4pKKgsfXoAI&amp;t=37s", "Go to time")</f>
        <v/>
      </c>
    </row>
    <row r="121">
      <c r="A121">
        <f>HYPERLINK("https://www.youtube.com/watch?v=0T6A36hPe_k", "Video")</f>
        <v/>
      </c>
      <c r="B121" t="inlineStr">
        <is>
          <t>1:03</t>
        </is>
      </c>
      <c r="C121" t="inlineStr">
        <is>
          <t>yes ma'am I'm gonna hold on to this</t>
        </is>
      </c>
      <c r="D121">
        <f>HYPERLINK("https://www.youtube.com/watch?v=0T6A36hPe_k&amp;t=63s", "Go to time")</f>
        <v/>
      </c>
    </row>
    <row r="122">
      <c r="A122">
        <f>HYPERLINK("https://www.youtube.com/watch?v=q5Vjl7JJhIU", "Video")</f>
        <v/>
      </c>
      <c r="B122" t="inlineStr">
        <is>
          <t>0:43</t>
        </is>
      </c>
      <c r="C122" t="inlineStr">
        <is>
          <t>don't need to panic hold on please and</t>
        </is>
      </c>
      <c r="D122">
        <f>HYPERLINK("https://www.youtube.com/watch?v=q5Vjl7JJhIU&amp;t=43s", "Go to time")</f>
        <v/>
      </c>
    </row>
    <row r="123">
      <c r="A123">
        <f>HYPERLINK("https://www.youtube.com/watch?v=H-YC_VUoPTY", "Video")</f>
        <v/>
      </c>
      <c r="B123" t="inlineStr">
        <is>
          <t>3:07</t>
        </is>
      </c>
      <c r="C123" t="inlineStr">
        <is>
          <t>coulson orders hawkeye to hold off</t>
        </is>
      </c>
      <c r="D123">
        <f>HYPERLINK("https://www.youtube.com/watch?v=H-YC_VUoPTY&amp;t=187s", "Go to time")</f>
        <v/>
      </c>
    </row>
    <row r="124">
      <c r="A124">
        <f>HYPERLINK("https://www.youtube.com/watch?v=jLHuDxc4o2c", "Video")</f>
        <v/>
      </c>
      <c r="B124" t="inlineStr">
        <is>
          <t>2:09</t>
        </is>
      </c>
      <c r="C124" t="inlineStr">
        <is>
          <t>so hold on to the</t>
        </is>
      </c>
      <c r="D124">
        <f>HYPERLINK("https://www.youtube.com/watch?v=jLHuDxc4o2c&amp;t=129s", "Go to time")</f>
        <v/>
      </c>
    </row>
    <row r="125">
      <c r="A125">
        <f>HYPERLINK("https://www.youtube.com/watch?v=8Ya09VreIQQ", "Video")</f>
        <v/>
      </c>
      <c r="B125" t="inlineStr">
        <is>
          <t>0:42</t>
        </is>
      </c>
      <c r="C125" t="inlineStr">
        <is>
          <t>container to hold</t>
        </is>
      </c>
      <c r="D125">
        <f>HYPERLINK("https://www.youtube.com/watch?v=8Ya09VreIQQ&amp;t=42s", "Go to time")</f>
        <v/>
      </c>
    </row>
    <row r="126">
      <c r="A126">
        <f>HYPERLINK("https://www.youtube.com/watch?v=nPmXwOt8JwA", "Video")</f>
        <v/>
      </c>
      <c r="B126" t="inlineStr">
        <is>
          <t>1:22</t>
        </is>
      </c>
      <c r="C126" t="inlineStr">
        <is>
          <t>switch one check switch to keep holding</t>
        </is>
      </c>
      <c r="D126">
        <f>HYPERLINK("https://www.youtube.com/watch?v=nPmXwOt8JwA&amp;t=82s", "Go to time")</f>
        <v/>
      </c>
    </row>
    <row r="127">
      <c r="A127">
        <f>HYPERLINK("https://www.youtube.com/watch?v=yaqDoG3X_xc", "Video")</f>
        <v/>
      </c>
      <c r="B127" t="inlineStr">
        <is>
          <t>24:14</t>
        </is>
      </c>
      <c r="C127" t="inlineStr">
        <is>
          <t>anxiously holds on to his friend until</t>
        </is>
      </c>
      <c r="D127">
        <f>HYPERLINK("https://www.youtube.com/watch?v=yaqDoG3X_xc&amp;t=1454s", "Go to time")</f>
        <v/>
      </c>
    </row>
    <row r="128">
      <c r="A128">
        <f>HYPERLINK("https://www.youtube.com/watch?v=28g5Tx6Pa9U", "Video")</f>
        <v/>
      </c>
      <c r="B128" t="inlineStr">
        <is>
          <t>2:14</t>
        </is>
      </c>
      <c r="C128" t="inlineStr">
        <is>
          <t>lied i' better hold on to these if</t>
        </is>
      </c>
      <c r="D128">
        <f>HYPERLINK("https://www.youtube.com/watch?v=28g5Tx6Pa9U&amp;t=134s", "Go to time")</f>
        <v/>
      </c>
    </row>
    <row r="129">
      <c r="A129">
        <f>HYPERLINK("https://www.youtube.com/watch?v=X6LXq0daHq8", "Video")</f>
        <v/>
      </c>
      <c r="B129" t="inlineStr">
        <is>
          <t>4:58</t>
        </is>
      </c>
      <c r="C129" t="inlineStr">
        <is>
          <t>hand love is finished but hold on stop</t>
        </is>
      </c>
      <c r="D129">
        <f>HYPERLINK("https://www.youtube.com/watch?v=X6LXq0daHq8&amp;t=298s", "Go to time")</f>
        <v/>
      </c>
    </row>
    <row r="130">
      <c r="A130">
        <f>HYPERLINK("https://www.youtube.com/watch?v=P3imZIQJez8", "Video")</f>
        <v/>
      </c>
      <c r="B130" t="inlineStr">
        <is>
          <t>0:04</t>
        </is>
      </c>
      <c r="C130" t="inlineStr">
        <is>
          <t>I mean I'm holding on to this</t>
        </is>
      </c>
      <c r="D130">
        <f>HYPERLINK("https://www.youtube.com/watch?v=P3imZIQJez8&amp;t=4s", "Go to time")</f>
        <v/>
      </c>
    </row>
    <row r="131">
      <c r="A131">
        <f>HYPERLINK("https://www.youtube.com/watch?v=bOwjzowsUR8", "Video")</f>
        <v/>
      </c>
      <c r="B131" t="inlineStr">
        <is>
          <t>4:47</t>
        </is>
      </c>
      <c r="C131" t="inlineStr">
        <is>
          <t>that's right hold on to the</t>
        </is>
      </c>
      <c r="D131">
        <f>HYPERLINK("https://www.youtube.com/watch?v=bOwjzowsUR8&amp;t=287s", "Go to time")</f>
        <v/>
      </c>
    </row>
    <row r="132">
      <c r="A132">
        <f>HYPERLINK("https://www.youtube.com/watch?v=RO0jUvh47oE", "Video")</f>
        <v/>
      </c>
      <c r="B132" t="inlineStr">
        <is>
          <t>2:39</t>
        </is>
      </c>
      <c r="C132" t="inlineStr">
        <is>
          <t>you just hold on to your hot sauce honey</t>
        </is>
      </c>
      <c r="D132">
        <f>HYPERLINK("https://www.youtube.com/watch?v=RO0jUvh47oE&amp;t=159s", "Go to time")</f>
        <v/>
      </c>
    </row>
    <row r="133">
      <c r="A133">
        <f>HYPERLINK("https://www.youtube.com/watch?v=qL6Qgxz_oog", "Video")</f>
        <v/>
      </c>
      <c r="B133" t="inlineStr">
        <is>
          <t>7:17</t>
        </is>
      </c>
      <c r="C133" t="inlineStr">
        <is>
          <t>how long do i have to lie here and hold</t>
        </is>
      </c>
      <c r="D133">
        <f>HYPERLINK("https://www.youtube.com/watch?v=qL6Qgxz_oog&amp;t=437s", "Go to time")</f>
        <v/>
      </c>
    </row>
    <row r="134">
      <c r="A134">
        <f>HYPERLINK("https://www.youtube.com/watch?v=S1qXnwq2CSQ", "Video")</f>
        <v/>
      </c>
      <c r="B134" t="inlineStr">
        <is>
          <t>1:30</t>
        </is>
      </c>
      <c r="C134" t="inlineStr">
        <is>
          <t>know you've been holding on to this for</t>
        </is>
      </c>
      <c r="D134">
        <f>HYPERLINK("https://www.youtube.com/watch?v=S1qXnwq2CSQ&amp;t=90s", "Go to time")</f>
        <v/>
      </c>
    </row>
    <row r="135">
      <c r="A135">
        <f>HYPERLINK("https://www.youtube.com/watch?v=qF3Skwld-wc", "Video")</f>
        <v/>
      </c>
      <c r="B135" t="inlineStr">
        <is>
          <t>2:13</t>
        </is>
      </c>
      <c r="C135" t="inlineStr">
        <is>
          <t>baby okay hold on you're going to make</t>
        </is>
      </c>
      <c r="D135">
        <f>HYPERLINK("https://www.youtube.com/watch?v=qF3Skwld-wc&amp;t=133s", "Go to time")</f>
        <v/>
      </c>
    </row>
    <row r="136">
      <c r="A136">
        <f>HYPERLINK("https://www.youtube.com/watch?v=Vo8GeIYq-FY", "Video")</f>
        <v/>
      </c>
      <c r="B136" t="inlineStr">
        <is>
          <t>21:43</t>
        </is>
      </c>
      <c r="C136" t="inlineStr">
        <is>
          <t>and hold onto my</t>
        </is>
      </c>
      <c r="D136">
        <f>HYPERLINK("https://www.youtube.com/watch?v=Vo8GeIYq-FY&amp;t=1303s", "Go to time")</f>
        <v/>
      </c>
    </row>
    <row r="137">
      <c r="A137">
        <f>HYPERLINK("https://www.youtube.com/watch?v=z6pDKOmnofg", "Video")</f>
        <v/>
      </c>
      <c r="B137" t="inlineStr">
        <is>
          <t>1:50</t>
        </is>
      </c>
      <c r="C137" t="inlineStr">
        <is>
          <t>I need you to hold that all right don't</t>
        </is>
      </c>
      <c r="D137">
        <f>HYPERLINK("https://www.youtube.com/watch?v=z6pDKOmnofg&amp;t=110s", "Go to time")</f>
        <v/>
      </c>
    </row>
    <row r="138">
      <c r="A138">
        <f>HYPERLINK("https://www.youtube.com/watch?v=PjhxQXt663U", "Video")</f>
        <v/>
      </c>
      <c r="B138" t="inlineStr">
        <is>
          <t>19:19</t>
        </is>
      </c>
      <c r="C138" t="inlineStr">
        <is>
          <t>little something to hold on to yeah to</t>
        </is>
      </c>
      <c r="D138">
        <f>HYPERLINK("https://www.youtube.com/watch?v=PjhxQXt663U&amp;t=1159s", "Go to time")</f>
        <v/>
      </c>
    </row>
    <row r="139">
      <c r="A139">
        <f>HYPERLINK("https://www.youtube.com/watch?v=DsJSB1leAko", "Video")</f>
        <v/>
      </c>
      <c r="B139" t="inlineStr">
        <is>
          <t>4:36</t>
        </is>
      </c>
      <c r="C139" t="inlineStr">
        <is>
          <t>boy hold on to the cube</t>
        </is>
      </c>
      <c r="D139">
        <f>HYPERLINK("https://www.youtube.com/watch?v=DsJSB1leAko&amp;t=276s", "Go to time")</f>
        <v/>
      </c>
    </row>
    <row r="140">
      <c r="A140">
        <f>HYPERLINK("https://www.youtube.com/watch?v=VvC45NqwCkU", "Video")</f>
        <v/>
      </c>
      <c r="B140" t="inlineStr">
        <is>
          <t>14:03</t>
        </is>
      </c>
      <c r="C140" t="inlineStr">
        <is>
          <t>I want to see no no hold on I just want</t>
        </is>
      </c>
      <c r="D140">
        <f>HYPERLINK("https://www.youtube.com/watch?v=VvC45NqwCkU&amp;t=843s", "Go to time")</f>
        <v/>
      </c>
    </row>
    <row r="141">
      <c r="A141">
        <f>HYPERLINK("https://www.youtube.com/watch?v=xREmkmzV3wU", "Video")</f>
        <v/>
      </c>
      <c r="B141" t="inlineStr">
        <is>
          <t>1:11</t>
        </is>
      </c>
      <c r="C141" t="inlineStr">
        <is>
          <t>her he would just keep holding on to her</t>
        </is>
      </c>
      <c r="D141">
        <f>HYPERLINK("https://www.youtube.com/watch?v=xREmkmzV3wU&amp;t=71s", "Go to time")</f>
        <v/>
      </c>
    </row>
    <row r="142">
      <c r="A142">
        <f>HYPERLINK("https://www.youtube.com/watch?v=ZUHb7on7vRQ", "Video")</f>
        <v/>
      </c>
      <c r="B142" t="inlineStr">
        <is>
          <t>0:33</t>
        </is>
      </c>
      <c r="C142" t="inlineStr">
        <is>
          <t>to hold on me</t>
        </is>
      </c>
      <c r="D142">
        <f>HYPERLINK("https://www.youtube.com/watch?v=ZUHb7on7vRQ&amp;t=33s", "Go to time")</f>
        <v/>
      </c>
    </row>
    <row r="143">
      <c r="A143">
        <f>HYPERLINK("https://www.youtube.com/watch?v=ZUHb7on7vRQ", "Video")</f>
        <v/>
      </c>
      <c r="B143" t="inlineStr">
        <is>
          <t>0:36</t>
        </is>
      </c>
      <c r="C143" t="inlineStr">
        <is>
          <t>yeah must oh something got to hold on me</t>
        </is>
      </c>
      <c r="D143">
        <f>HYPERLINK("https://www.youtube.com/watch?v=ZUHb7on7vRQ&amp;t=36s", "Go to time")</f>
        <v/>
      </c>
    </row>
    <row r="144">
      <c r="A144">
        <f>HYPERLINK("https://www.youtube.com/watch?v=rsrok5sw2yo", "Video")</f>
        <v/>
      </c>
      <c r="B144" t="inlineStr">
        <is>
          <t>14:40</t>
        </is>
      </c>
      <c r="C144" t="inlineStr">
        <is>
          <t>tradition of this film continues to hold</t>
        </is>
      </c>
      <c r="D144">
        <f>HYPERLINK("https://www.youtube.com/watch?v=rsrok5sw2yo&amp;t=880s", "Go to time")</f>
        <v/>
      </c>
    </row>
    <row r="145">
      <c r="A145">
        <f>HYPERLINK("https://www.youtube.com/watch?v=LMlWficwZ-g", "Video")</f>
        <v/>
      </c>
      <c r="B145" t="inlineStr">
        <is>
          <t>0:27</t>
        </is>
      </c>
      <c r="C145" t="inlineStr">
        <is>
          <t>car could you please just hold on to the</t>
        </is>
      </c>
      <c r="D145">
        <f>HYPERLINK("https://www.youtube.com/watch?v=LMlWficwZ-g&amp;t=27s", "Go to time")</f>
        <v/>
      </c>
    </row>
    <row r="146">
      <c r="A146">
        <f>HYPERLINK("https://www.youtube.com/watch?v=ZiMzF2GIRk4", "Video")</f>
        <v/>
      </c>
      <c r="B146" t="inlineStr">
        <is>
          <t>2:35</t>
        </is>
      </c>
      <c r="C146" t="inlineStr">
        <is>
          <t>hold on to your love nuts it's time for</t>
        </is>
      </c>
      <c r="D146">
        <f>HYPERLINK("https://www.youtube.com/watch?v=ZiMzF2GIRk4&amp;t=155s", "Go to time")</f>
        <v/>
      </c>
    </row>
    <row r="147">
      <c r="A147">
        <f>HYPERLINK("https://www.youtube.com/watch?v=pHN_1hbzlNw", "Video")</f>
        <v/>
      </c>
      <c r="B147" t="inlineStr">
        <is>
          <t>0:44</t>
        </is>
      </c>
      <c r="C147" t="inlineStr">
        <is>
          <t>switched plates hold on I'm coming up to</t>
        </is>
      </c>
      <c r="D147">
        <f>HYPERLINK("https://www.youtube.com/watch?v=pHN_1hbzlNw&amp;t=44s", "Go to time")</f>
        <v/>
      </c>
    </row>
    <row r="148">
      <c r="A148">
        <f>HYPERLINK("https://www.youtube.com/watch?v=2w1dezz5m9s", "Video")</f>
        <v/>
      </c>
      <c r="B148" t="inlineStr">
        <is>
          <t>1:40</t>
        </is>
      </c>
      <c r="C148" t="inlineStr">
        <is>
          <t>holding on to that for us</t>
        </is>
      </c>
      <c r="D148">
        <f>HYPERLINK("https://www.youtube.com/watch?v=2w1dezz5m9s&amp;t=100s", "Go to time")</f>
        <v/>
      </c>
    </row>
    <row r="149">
      <c r="A149">
        <f>HYPERLINK("https://www.youtube.com/watch?v=2I3a7wTHqWU", "Video")</f>
        <v/>
      </c>
      <c r="B149" t="inlineStr">
        <is>
          <t>1:42</t>
        </is>
      </c>
      <c r="C149" t="inlineStr">
        <is>
          <t>play we have to go home now come on hold</t>
        </is>
      </c>
      <c r="D149">
        <f>HYPERLINK("https://www.youtube.com/watch?v=2I3a7wTHqWU&amp;t=102s", "Go to time")</f>
        <v/>
      </c>
    </row>
    <row r="150">
      <c r="A150">
        <f>HYPERLINK("https://www.youtube.com/watch?v=7NWa16miH08", "Video")</f>
        <v/>
      </c>
      <c r="B150" t="inlineStr">
        <is>
          <t>0:11</t>
        </is>
      </c>
      <c r="C150" t="inlineStr">
        <is>
          <t>go back home henry you can't hold on to</t>
        </is>
      </c>
      <c r="D150">
        <f>HYPERLINK("https://www.youtube.com/watch?v=7NWa16miH08&amp;t=11s", "Go to time")</f>
        <v/>
      </c>
    </row>
    <row r="151">
      <c r="A151">
        <f>HYPERLINK("https://www.youtube.com/watch?v=_lXU3tA-Yys", "Video")</f>
        <v/>
      </c>
      <c r="B151" t="inlineStr">
        <is>
          <t>4:38</t>
        </is>
      </c>
      <c r="C151" t="inlineStr">
        <is>
          <t>challenger at high speeds holding onto</t>
        </is>
      </c>
      <c r="D151">
        <f>HYPERLINK("https://www.youtube.com/watch?v=_lXU3tA-Yys&amp;t=278s", "Go to time")</f>
        <v/>
      </c>
    </row>
    <row r="152">
      <c r="A152">
        <f>HYPERLINK("https://www.youtube.com/watch?v=sBIrCvCzCiQ", "Video")</f>
        <v/>
      </c>
      <c r="B152" t="inlineStr">
        <is>
          <t>6:44</t>
        </is>
      </c>
      <c r="C152" t="inlineStr">
        <is>
          <t>everyone had to work at their threshold</t>
        </is>
      </c>
      <c r="D152">
        <f>HYPERLINK("https://www.youtube.com/watch?v=sBIrCvCzCiQ&amp;t=404s", "Go to time")</f>
        <v/>
      </c>
    </row>
    <row r="153">
      <c r="A153">
        <f>HYPERLINK("https://www.youtube.com/watch?v=yWwED8lnVaw", "Video")</f>
        <v/>
      </c>
      <c r="B153" t="inlineStr">
        <is>
          <t>2:31</t>
        </is>
      </c>
      <c r="C153" t="inlineStr">
        <is>
          <t>hold on touch it oh</t>
        </is>
      </c>
      <c r="D153">
        <f>HYPERLINK("https://www.youtube.com/watch?v=yWwED8lnVaw&amp;t=151s", "Go to time")</f>
        <v/>
      </c>
    </row>
    <row r="154">
      <c r="A154">
        <f>HYPERLINK("https://www.youtube.com/watch?v=QoZPSWVl8dI", "Video")</f>
        <v/>
      </c>
      <c r="B154" t="inlineStr">
        <is>
          <t>1:09</t>
        </is>
      </c>
      <c r="C154" t="inlineStr">
        <is>
          <t>behold I give you power to tread on</t>
        </is>
      </c>
      <c r="D154">
        <f>HYPERLINK("https://www.youtube.com/watch?v=QoZPSWVl8dI&amp;t=69s", "Go to time")</f>
        <v/>
      </c>
    </row>
    <row r="155">
      <c r="A155">
        <f>HYPERLINK("https://www.youtube.com/watch?v=OtpXe5w9m1g", "Video")</f>
        <v/>
      </c>
      <c r="B155" t="inlineStr">
        <is>
          <t>22:55</t>
        </is>
      </c>
      <c r="C155" t="inlineStr">
        <is>
          <t>air hold on to me</t>
        </is>
      </c>
      <c r="D155">
        <f>HYPERLINK("https://www.youtube.com/watch?v=OtpXe5w9m1g&amp;t=1375s", "Go to time")</f>
        <v/>
      </c>
    </row>
    <row r="156">
      <c r="A156">
        <f>HYPERLINK("https://www.youtube.com/watch?v=tIkUuF4OUAQ", "Video")</f>
        <v/>
      </c>
      <c r="B156" t="inlineStr">
        <is>
          <t>0:18</t>
        </is>
      </c>
      <c r="C156" t="inlineStr">
        <is>
          <t>toast one blt hold the mayo i'll get the</t>
        </is>
      </c>
      <c r="D156">
        <f>HYPERLINK("https://www.youtube.com/watch?v=tIkUuF4OUAQ&amp;t=18s", "Go to time")</f>
        <v/>
      </c>
    </row>
    <row r="157">
      <c r="A157">
        <f>HYPERLINK("https://www.youtube.com/watch?v=im261Dsx_vc", "Video")</f>
        <v/>
      </c>
      <c r="B157" t="inlineStr">
        <is>
          <t>2:59</t>
        </is>
      </c>
      <c r="C157" t="inlineStr">
        <is>
          <t>chrome skeleton holding kitchen knives</t>
        </is>
      </c>
      <c r="D157">
        <f>HYPERLINK("https://www.youtube.com/watch?v=im261Dsx_vc&amp;t=179s", "Go to time")</f>
        <v/>
      </c>
    </row>
    <row r="158">
      <c r="A158">
        <f>HYPERLINK("https://www.youtube.com/watch?v=MIqOPh3KbuQ", "Video")</f>
        <v/>
      </c>
      <c r="B158" t="inlineStr">
        <is>
          <t>0:34</t>
        </is>
      </c>
      <c r="C158" t="inlineStr">
        <is>
          <t>you don't need to hold your breath no no</t>
        </is>
      </c>
      <c r="D158">
        <f>HYPERLINK("https://www.youtube.com/watch?v=MIqOPh3KbuQ&amp;t=34s", "Go to time")</f>
        <v/>
      </c>
    </row>
    <row r="159">
      <c r="A159">
        <f>HYPERLINK("https://www.youtube.com/watch?v=vkvCMMEiVw0", "Video")</f>
        <v/>
      </c>
      <c r="B159" t="inlineStr">
        <is>
          <t>1:26</t>
        </is>
      </c>
      <c r="C159" t="inlineStr">
        <is>
          <t>unrealistic baby if you're holding on to</t>
        </is>
      </c>
      <c r="D159">
        <f>HYPERLINK("https://www.youtube.com/watch?v=vkvCMMEiVw0&amp;t=86s", "Go to time")</f>
        <v/>
      </c>
    </row>
    <row r="160">
      <c r="A160">
        <f>HYPERLINK("https://www.youtube.com/watch?v=6FaQdA4myrM", "Video")</f>
        <v/>
      </c>
      <c r="B160" t="inlineStr">
        <is>
          <t>0:04</t>
        </is>
      </c>
      <c r="C160" t="inlineStr">
        <is>
          <t>something to hold on to and then give</t>
        </is>
      </c>
      <c r="D160">
        <f>HYPERLINK("https://www.youtube.com/watch?v=6FaQdA4myrM&amp;t=4s", "Go to time")</f>
        <v/>
      </c>
    </row>
    <row r="161">
      <c r="A161">
        <f>HYPERLINK("https://www.youtube.com/watch?v=b94CvCibbOs", "Video")</f>
        <v/>
      </c>
      <c r="B161" t="inlineStr">
        <is>
          <t>0:00</t>
        </is>
      </c>
      <c r="C161" t="inlineStr">
        <is>
          <t>abandoned the gate hold back to the</t>
        </is>
      </c>
      <c r="D161">
        <f>HYPERLINK("https://www.youtube.com/watch?v=b94CvCibbOs&amp;t=0s", "Go to time")</f>
        <v/>
      </c>
    </row>
    <row r="162">
      <c r="A162">
        <f>HYPERLINK("https://www.youtube.com/watch?v=vt96yiqmeI0", "Video")</f>
        <v/>
      </c>
      <c r="B162" t="inlineStr">
        <is>
          <t>5:34</t>
        </is>
      </c>
      <c r="C162" t="inlineStr">
        <is>
          <t>hold on to me</t>
        </is>
      </c>
      <c r="D162">
        <f>HYPERLINK("https://www.youtube.com/watch?v=vt96yiqmeI0&amp;t=334s", "Go to time")</f>
        <v/>
      </c>
    </row>
    <row r="163">
      <c r="A163">
        <f>HYPERLINK("https://www.youtube.com/watch?v=XLYAz6yuJOk", "Video")</f>
        <v/>
      </c>
      <c r="B163" t="inlineStr">
        <is>
          <t>2:24</t>
        </is>
      </c>
      <c r="C163" t="inlineStr">
        <is>
          <t>hold on to the cube</t>
        </is>
      </c>
      <c r="D163">
        <f>HYPERLINK("https://www.youtube.com/watch?v=XLYAz6yuJOk&amp;t=144s", "Go to time")</f>
        <v/>
      </c>
    </row>
    <row r="164">
      <c r="A164">
        <f>HYPERLINK("https://www.youtube.com/watch?v=9MkCMnSrLeM", "Video")</f>
        <v/>
      </c>
      <c r="B164" t="inlineStr">
        <is>
          <t>0:35</t>
        </is>
      </c>
      <c r="C164" t="inlineStr">
        <is>
          <t>shutdown hold on wait a minute stop</t>
        </is>
      </c>
      <c r="D164">
        <f>HYPERLINK("https://www.youtube.com/watch?v=9MkCMnSrLeM&amp;t=35s", "Go to time")</f>
        <v/>
      </c>
    </row>
    <row r="165">
      <c r="A165">
        <f>HYPERLINK("https://www.youtube.com/watch?v=d32HSzCjzY4", "Video")</f>
        <v/>
      </c>
      <c r="B165" t="inlineStr">
        <is>
          <t>2:06</t>
        </is>
      </c>
      <c r="C165" t="inlineStr">
        <is>
          <t>demons that you've been holding on to</t>
        </is>
      </c>
      <c r="D165">
        <f>HYPERLINK("https://www.youtube.com/watch?v=d32HSzCjzY4&amp;t=126s", "Go to time")</f>
        <v/>
      </c>
    </row>
    <row r="166">
      <c r="A166">
        <f>HYPERLINK("https://www.youtube.com/watch?v=HAp6WEnwOs0", "Video")</f>
        <v/>
      </c>
      <c r="B166" t="inlineStr">
        <is>
          <t>0:34</t>
        </is>
      </c>
      <c r="C166" t="inlineStr">
        <is>
          <t>police while we're on hold to 9-1-1</t>
        </is>
      </c>
      <c r="D166">
        <f>HYPERLINK("https://www.youtube.com/watch?v=HAp6WEnwOs0&amp;t=34s", "Go to time")</f>
        <v/>
      </c>
    </row>
    <row r="167">
      <c r="A167">
        <f>HYPERLINK("https://www.youtube.com/watch?v=wTH9sf-Di7E", "Video")</f>
        <v/>
      </c>
      <c r="B167" t="inlineStr">
        <is>
          <t>50:27</t>
        </is>
      </c>
      <c r="C167" t="inlineStr">
        <is>
          <t>the womb wait hold it stop how come none</t>
        </is>
      </c>
      <c r="D167">
        <f>HYPERLINK("https://www.youtube.com/watch?v=wTH9sf-Di7E&amp;t=3027s", "Go to time")</f>
        <v/>
      </c>
    </row>
    <row r="168">
      <c r="A168">
        <f>HYPERLINK("https://www.youtube.com/watch?v=7Eu_d83mpOQ", "Video")</f>
        <v/>
      </c>
      <c r="B168" t="inlineStr">
        <is>
          <t>0:36</t>
        </is>
      </c>
      <c r="C168" t="inlineStr">
        <is>
          <t>and hold on to him here</t>
        </is>
      </c>
      <c r="D168">
        <f>HYPERLINK("https://www.youtube.com/watch?v=7Eu_d83mpOQ&amp;t=36s", "Go to time")</f>
        <v/>
      </c>
    </row>
    <row r="169">
      <c r="A169">
        <f>HYPERLINK("https://www.youtube.com/watch?v=70mSITCvz4Q", "Video")</f>
        <v/>
      </c>
      <c r="B169" t="inlineStr">
        <is>
          <t>4:17</t>
        </is>
      </c>
      <c r="C169" t="inlineStr">
        <is>
          <t>getting all the looks holding onto your</t>
        </is>
      </c>
      <c r="D169">
        <f>HYPERLINK("https://www.youtube.com/watch?v=70mSITCvz4Q&amp;t=257s", "Go to time")</f>
        <v/>
      </c>
    </row>
    <row r="170">
      <c r="A170">
        <f>HYPERLINK("https://www.youtube.com/watch?v=KLiA4h6TOas", "Video")</f>
        <v/>
      </c>
      <c r="B170" t="inlineStr">
        <is>
          <t>3:31</t>
        </is>
      </c>
      <c r="C170" t="inlineStr">
        <is>
          <t>hold my hand up i've done it too</t>
        </is>
      </c>
      <c r="D170">
        <f>HYPERLINK("https://www.youtube.com/watch?v=KLiA4h6TOas&amp;t=211s", "Go to time")</f>
        <v/>
      </c>
    </row>
    <row r="171">
      <c r="A171">
        <f>HYPERLINK("https://www.youtube.com/watch?v=PVU4G-4eRnY", "Video")</f>
        <v/>
      </c>
      <c r="B171" t="inlineStr">
        <is>
          <t>3:23</t>
        </is>
      </c>
      <c r="C171" t="inlineStr">
        <is>
          <t>I can't ask you to put your lives on hold.</t>
        </is>
      </c>
      <c r="D171">
        <f>HYPERLINK("https://www.youtube.com/watch?v=PVU4G-4eRnY&amp;t=203s", "Go to time")</f>
        <v/>
      </c>
    </row>
    <row r="172">
      <c r="A172">
        <f>HYPERLINK("https://www.youtube.com/watch?v=eGCvwK0KL_8", "Video")</f>
        <v/>
      </c>
      <c r="B172" t="inlineStr">
        <is>
          <t>10:42</t>
        </is>
      </c>
      <c r="C172" t="inlineStr">
        <is>
          <t>not the only thing holding me together</t>
        </is>
      </c>
      <c r="D172">
        <f>HYPERLINK("https://www.youtube.com/watch?v=eGCvwK0KL_8&amp;t=642s", "Go to time")</f>
        <v/>
      </c>
    </row>
    <row r="173">
      <c r="A173">
        <f>HYPERLINK("https://www.youtube.com/watch?v=_sMONI-PfQY", "Video")</f>
        <v/>
      </c>
      <c r="B173" t="inlineStr">
        <is>
          <t>9:10</t>
        </is>
      </c>
      <c r="C173" t="inlineStr">
        <is>
          <t>Hold it! Stop! How come none of you teased</t>
        </is>
      </c>
      <c r="D173">
        <f>HYPERLINK("https://www.youtube.com/watch?v=_sMONI-PfQY&amp;t=550s", "Go to time")</f>
        <v/>
      </c>
    </row>
    <row r="174">
      <c r="A174">
        <f>HYPERLINK("https://www.youtube.com/watch?v=vM3UOV1lDtY", "Video")</f>
        <v/>
      </c>
      <c r="B174" t="inlineStr">
        <is>
          <t>0:49</t>
        </is>
      </c>
      <c r="C174" t="inlineStr">
        <is>
          <t>connect it to a string that Gina is holding.</t>
        </is>
      </c>
      <c r="D174">
        <f>HYPERLINK("https://www.youtube.com/watch?v=vM3UOV1lDtY&amp;t=49s", "Go to time")</f>
        <v/>
      </c>
    </row>
    <row r="175">
      <c r="A175">
        <f>HYPERLINK("https://www.youtube.com/watch?v=WfrOtsfGuTI", "Video")</f>
        <v/>
      </c>
      <c r="B175" t="inlineStr">
        <is>
          <t>0:19</t>
        </is>
      </c>
      <c r="C175" t="inlineStr">
        <is>
          <t>you hold on to that sentiment what's the</t>
        </is>
      </c>
      <c r="D175">
        <f>HYPERLINK("https://www.youtube.com/watch?v=WfrOtsfGuTI&amp;t=19s", "Go to time")</f>
        <v/>
      </c>
    </row>
    <row r="176">
      <c r="A176">
        <f>HYPERLINK("https://www.youtube.com/watch?v=vxtvWovNKKE", "Video")</f>
        <v/>
      </c>
      <c r="B176" t="inlineStr">
        <is>
          <t>3:22</t>
        </is>
      </c>
      <c r="C176" t="inlineStr">
        <is>
          <t>seconds hold your poses really want to</t>
        </is>
      </c>
      <c r="D176">
        <f>HYPERLINK("https://www.youtube.com/watch?v=vxtvWovNKKE&amp;t=202s", "Go to time")</f>
        <v/>
      </c>
    </row>
    <row r="177">
      <c r="A177">
        <f>HYPERLINK("https://www.youtube.com/watch?v=-7VKMox_3ic", "Video")</f>
        <v/>
      </c>
      <c r="B177" t="inlineStr">
        <is>
          <t>7:09</t>
        </is>
      </c>
      <c r="C177" t="inlineStr">
        <is>
          <t>only going to hold other people</t>
        </is>
      </c>
      <c r="D177">
        <f>HYPERLINK("https://www.youtube.com/watch?v=-7VKMox_3ic&amp;t=429s", "Go to time")</f>
        <v/>
      </c>
    </row>
    <row r="178">
      <c r="A178">
        <f>HYPERLINK("https://www.youtube.com/watch?v=9TgGUQitLXA", "Video")</f>
        <v/>
      </c>
      <c r="B178" t="inlineStr">
        <is>
          <t>0:28</t>
        </is>
      </c>
      <c r="C178" t="inlineStr">
        <is>
          <t>I couldn't even hold on to a fake husband.</t>
        </is>
      </c>
      <c r="D178">
        <f>HYPERLINK("https://www.youtube.com/watch?v=9TgGUQitLXA&amp;t=28s", "Go to time")</f>
        <v/>
      </c>
    </row>
    <row r="179">
      <c r="A179">
        <f>HYPERLINK("https://www.youtube.com/watch?v=oZapBdgvgy8", "Video")</f>
        <v/>
      </c>
      <c r="B179" t="inlineStr">
        <is>
          <t>6:38</t>
        </is>
      </c>
      <c r="C179" t="inlineStr">
        <is>
          <t>going to go talk to her now hold on</t>
        </is>
      </c>
      <c r="D179">
        <f>HYPERLINK("https://www.youtube.com/watch?v=oZapBdgvgy8&amp;t=398s", "Go to time")</f>
        <v/>
      </c>
    </row>
    <row r="180">
      <c r="A180">
        <f>HYPERLINK("https://www.youtube.com/watch?v=Q2gftYTYLGA", "Video")</f>
        <v/>
      </c>
      <c r="B180" t="inlineStr">
        <is>
          <t>3:52</t>
        </is>
      </c>
      <c r="C180" t="inlineStr">
        <is>
          <t>the spin so she'd have to hold on to me</t>
        </is>
      </c>
      <c r="D180">
        <f>HYPERLINK("https://www.youtube.com/watch?v=Q2gftYTYLGA&amp;t=232s", "Go to time")</f>
        <v/>
      </c>
    </row>
    <row r="181">
      <c r="A181">
        <f>HYPERLINK("https://www.youtube.com/watch?v=Y7kEXCrsgpw", "Video")</f>
        <v/>
      </c>
      <c r="B181" t="inlineStr">
        <is>
          <t>3:21</t>
        </is>
      </c>
      <c r="C181" t="inlineStr">
        <is>
          <t>hold on stop touching me don't touch me</t>
        </is>
      </c>
      <c r="D181">
        <f>HYPERLINK("https://www.youtube.com/watch?v=Y7kEXCrsgpw&amp;t=201s", "Go to time")</f>
        <v/>
      </c>
    </row>
    <row r="182">
      <c r="A182">
        <f>HYPERLINK("https://www.youtube.com/watch?v=lNxDdDhfuMI", "Video")</f>
        <v/>
      </c>
      <c r="B182" t="inlineStr">
        <is>
          <t>10:19</t>
        </is>
      </c>
      <c r="C182" t="inlineStr">
        <is>
          <t>hold on your stress ball go time to go</t>
        </is>
      </c>
      <c r="D182">
        <f>HYPERLINK("https://www.youtube.com/watch?v=lNxDdDhfuMI&amp;t=619s", "Go to time")</f>
        <v/>
      </c>
    </row>
    <row r="183">
      <c r="A183">
        <f>HYPERLINK("https://www.youtube.com/watch?v=brE97jN8w1s", "Video")</f>
        <v/>
      </c>
      <c r="B183" t="inlineStr">
        <is>
          <t>3:23</t>
        </is>
      </c>
      <c r="C183" t="inlineStr">
        <is>
          <t>Please continue to hold for the next</t>
        </is>
      </c>
      <c r="D183">
        <f>HYPERLINK("https://www.youtube.com/watch?v=brE97jN8w1s&amp;t=203s", "Go to time")</f>
        <v/>
      </c>
    </row>
    <row r="184">
      <c r="A184">
        <f>HYPERLINK("https://www.youtube.com/watch?v=u21qOE_ENek", "Video")</f>
        <v/>
      </c>
      <c r="B184" t="inlineStr">
        <is>
          <t>3:04</t>
        </is>
      </c>
      <c r="C184" t="inlineStr">
        <is>
          <t>I won't hold you to it.</t>
        </is>
      </c>
      <c r="D184">
        <f>HYPERLINK("https://www.youtube.com/watch?v=u21qOE_ENek&amp;t=184s", "Go to time")</f>
        <v/>
      </c>
    </row>
    <row r="185">
      <c r="A185">
        <f>HYPERLINK("https://www.youtube.com/watch?v=jmKNqv5s9xM", "Video")</f>
        <v/>
      </c>
      <c r="B185" t="inlineStr">
        <is>
          <t>4:53</t>
        </is>
      </c>
      <c r="C185" t="inlineStr">
        <is>
          <t>Wait! Hold on! Stop! Both of you!</t>
        </is>
      </c>
      <c r="D185">
        <f>HYPERLINK("https://www.youtube.com/watch?v=jmKNqv5s9xM&amp;t=293s", "Go to time")</f>
        <v/>
      </c>
    </row>
    <row r="186">
      <c r="A186">
        <f>HYPERLINK("https://www.youtube.com/watch?v=aaWc6olvm9A", "Video")</f>
        <v/>
      </c>
      <c r="B186" t="inlineStr">
        <is>
          <t>6:43</t>
        </is>
      </c>
      <c r="C186" t="inlineStr">
        <is>
          <t>wited bride to have and to hold to honor</t>
        </is>
      </c>
      <c r="D186">
        <f>HYPERLINK("https://www.youtube.com/watch?v=aaWc6olvm9A&amp;t=403s", "Go to time")</f>
        <v/>
      </c>
    </row>
    <row r="187">
      <c r="A187">
        <f>HYPERLINK("https://www.youtube.com/watch?v=5YGZVZcJKrg", "Video")</f>
        <v/>
      </c>
      <c r="B187" t="inlineStr">
        <is>
          <t>8:19</t>
        </is>
      </c>
      <c r="C187" t="inlineStr">
        <is>
          <t>of what what we hold on to um and it's</t>
        </is>
      </c>
      <c r="D187">
        <f>HYPERLINK("https://www.youtube.com/watch?v=5YGZVZcJKrg&amp;t=499s", "Go to time")</f>
        <v/>
      </c>
    </row>
    <row r="188">
      <c r="A188">
        <f>HYPERLINK("https://www.youtube.com/watch?v=fOt7y2zyI7U", "Video")</f>
        <v/>
      </c>
      <c r="B188" t="inlineStr">
        <is>
          <t>2:33</t>
        </is>
      </c>
      <c r="C188" t="inlineStr">
        <is>
          <t>trying to prove hold on what yeah I</t>
        </is>
      </c>
      <c r="D188">
        <f>HYPERLINK("https://www.youtube.com/watch?v=fOt7y2zyI7U&amp;t=153s", "Go to time")</f>
        <v/>
      </c>
    </row>
    <row r="189">
      <c r="A189">
        <f>HYPERLINK("https://www.youtube.com/watch?v=a6jpU7krnDA", "Video")</f>
        <v/>
      </c>
      <c r="B189" t="inlineStr">
        <is>
          <t>12:03</t>
        </is>
      </c>
      <c r="C189" t="inlineStr">
        <is>
          <t>i will hold on to this for you until we</t>
        </is>
      </c>
      <c r="D189">
        <f>HYPERLINK("https://www.youtube.com/watch?v=a6jpU7krnDA&amp;t=723s", "Go to time")</f>
        <v/>
      </c>
    </row>
    <row r="190">
      <c r="A190">
        <f>HYPERLINK("https://www.youtube.com/watch?v=8xLWGZR2cuI", "Video")</f>
        <v/>
      </c>
      <c r="B190" t="inlineStr">
        <is>
          <t>3:44</t>
        </is>
      </c>
      <c r="C190" t="inlineStr">
        <is>
          <t>Hold on. There's a kid trying to catch</t>
        </is>
      </c>
      <c r="D190">
        <f>HYPERLINK("https://www.youtube.com/watch?v=8xLWGZR2cuI&amp;t=224s", "Go to time")</f>
        <v/>
      </c>
    </row>
    <row r="191">
      <c r="A191">
        <f>HYPERLINK("https://www.youtube.com/watch?v=8L6X1Iuvk98", "Video")</f>
        <v/>
      </c>
      <c r="B191" t="inlineStr">
        <is>
          <t>1:40</t>
        </is>
      </c>
      <c r="C191" t="inlineStr">
        <is>
          <t>There's no reason to hold on to things.</t>
        </is>
      </c>
      <c r="D191">
        <f>HYPERLINK("https://www.youtube.com/watch?v=8L6X1Iuvk98&amp;t=100s", "Go to time")</f>
        <v/>
      </c>
    </row>
    <row r="192">
      <c r="A192">
        <f>HYPERLINK("https://www.youtube.com/watch?v=zeL4ls6ZPiU", "Video")</f>
        <v/>
      </c>
      <c r="B192" t="inlineStr">
        <is>
          <t>6:17</t>
        </is>
      </c>
      <c r="C192" t="inlineStr">
        <is>
          <t>If I was lucky, she came home drunk with a
spin, so she'd have to hold on to me.</t>
        </is>
      </c>
      <c r="D192">
        <f>HYPERLINK("https://www.youtube.com/watch?v=zeL4ls6ZPiU&amp;t=377s", "Go to time")</f>
        <v/>
      </c>
    </row>
    <row r="193">
      <c r="A193">
        <f>HYPERLINK("https://www.youtube.com/watch?v=gW5jeCGCfgo", "Video")</f>
        <v/>
      </c>
      <c r="B193" t="inlineStr">
        <is>
          <t>12:56</t>
        </is>
      </c>
      <c r="C193" t="inlineStr">
        <is>
          <t>mansion and how can he hold on to parts</t>
        </is>
      </c>
      <c r="D193">
        <f>HYPERLINK("https://www.youtube.com/watch?v=gW5jeCGCfgo&amp;t=776s", "Go to time")</f>
        <v/>
      </c>
    </row>
    <row r="194">
      <c r="A194">
        <f>HYPERLINK("https://www.youtube.com/watch?v=nVuy8XIjQcQ", "Video")</f>
        <v/>
      </c>
      <c r="B194" t="inlineStr">
        <is>
          <t>1:58</t>
        </is>
      </c>
      <c r="C194" t="inlineStr">
        <is>
          <t>you're gonna want to hold on tighter</t>
        </is>
      </c>
      <c r="D194">
        <f>HYPERLINK("https://www.youtube.com/watch?v=nVuy8XIjQcQ&amp;t=118s", "Go to time")</f>
        <v/>
      </c>
    </row>
    <row r="195">
      <c r="A195">
        <f>HYPERLINK("https://www.youtube.com/watch?v=eKgby-zv3Uc", "Video")</f>
        <v/>
      </c>
      <c r="B195" t="inlineStr">
        <is>
          <t>3:37</t>
        </is>
      </c>
      <c r="C195" t="inlineStr">
        <is>
          <t>and hold on to him here</t>
        </is>
      </c>
      <c r="D195">
        <f>HYPERLINK("https://www.youtube.com/watch?v=eKgby-zv3Uc&amp;t=217s", "Go to time")</f>
        <v/>
      </c>
    </row>
    <row r="196">
      <c r="A196">
        <f>HYPERLINK("https://www.youtube.com/watch?v=1OMgp3Bh3IE", "Video")</f>
        <v/>
      </c>
      <c r="B196" t="inlineStr">
        <is>
          <t>0:42</t>
        </is>
      </c>
      <c r="C196" t="inlineStr">
        <is>
          <t>to hold on to that Xbox forever get the</t>
        </is>
      </c>
      <c r="D196">
        <f>HYPERLINK("https://www.youtube.com/watch?v=1OMgp3Bh3IE&amp;t=42s", "Go to time")</f>
        <v/>
      </c>
    </row>
    <row r="197">
      <c r="A197">
        <f>HYPERLINK("https://www.youtube.com/watch?v=uWfPJdax5i4", "Video")</f>
        <v/>
      </c>
      <c r="B197" t="inlineStr">
        <is>
          <t>0:07</t>
        </is>
      </c>
      <c r="C197" t="inlineStr">
        <is>
          <t>I'm gonna hold your bar to go hold your</t>
        </is>
      </c>
      <c r="D197">
        <f>HYPERLINK("https://www.youtube.com/watch?v=uWfPJdax5i4&amp;t=7s", "Go to time")</f>
        <v/>
      </c>
    </row>
    <row r="198">
      <c r="A198">
        <f>HYPERLINK("https://www.youtube.com/watch?v=Itgu0pEA3e0", "Video")</f>
        <v/>
      </c>
      <c r="B198" t="inlineStr">
        <is>
          <t>7:22</t>
        </is>
      </c>
      <c r="C198" t="inlineStr">
        <is>
          <t>just hold on to that until</t>
        </is>
      </c>
      <c r="D198">
        <f>HYPERLINK("https://www.youtube.com/watch?v=Itgu0pEA3e0&amp;t=442s", "Go to time")</f>
        <v/>
      </c>
    </row>
    <row r="199">
      <c r="A199">
        <f>HYPERLINK("https://www.youtube.com/watch?v=Itgu0pEA3e0", "Video")</f>
        <v/>
      </c>
      <c r="B199" t="inlineStr">
        <is>
          <t>7:31</t>
        </is>
      </c>
      <c r="C199" t="inlineStr">
        <is>
          <t>or I can hold on to it</t>
        </is>
      </c>
      <c r="D199">
        <f>HYPERLINK("https://www.youtube.com/watch?v=Itgu0pEA3e0&amp;t=451s", "Go to time")</f>
        <v/>
      </c>
    </row>
    <row r="200">
      <c r="A200">
        <f>HYPERLINK("https://www.youtube.com/watch?v=nII5d_6srd8", "Video")</f>
        <v/>
      </c>
      <c r="B200" t="inlineStr">
        <is>
          <t>9:00</t>
        </is>
      </c>
      <c r="C200" t="inlineStr">
        <is>
          <t>to pull me out of the ballpit hold on</t>
        </is>
      </c>
      <c r="D200">
        <f>HYPERLINK("https://www.youtube.com/watch?v=nII5d_6srd8&amp;t=540s", "Go to time")</f>
        <v/>
      </c>
    </row>
    <row r="201">
      <c r="A201">
        <f>HYPERLINK("https://www.youtube.com/watch?v=gr7Qh6zSPQ8", "Video")</f>
        <v/>
      </c>
      <c r="B201" t="inlineStr">
        <is>
          <t>0:09</t>
        </is>
      </c>
      <c r="C201" t="inlineStr">
        <is>
          <t>know which button here is hold these on</t>
        </is>
      </c>
      <c r="D201">
        <f>HYPERLINK("https://www.youtube.com/watch?v=gr7Qh6zSPQ8&amp;t=9s", "Go to time")</f>
        <v/>
      </c>
    </row>
    <row r="202">
      <c r="A202">
        <f>HYPERLINK("https://www.youtube.com/watch?v=DBjuxUCrBAo", "Video")</f>
        <v/>
      </c>
      <c r="B202" t="inlineStr">
        <is>
          <t>1:33</t>
        </is>
      </c>
      <c r="C202" t="inlineStr">
        <is>
          <t>hold on sorry I have to get this</t>
        </is>
      </c>
      <c r="D202">
        <f>HYPERLINK("https://www.youtube.com/watch?v=DBjuxUCrBAo&amp;t=93s", "Go to time")</f>
        <v/>
      </c>
    </row>
    <row r="203">
      <c r="A203">
        <f>HYPERLINK("https://www.youtube.com/watch?v=iwCCPWdNC9U", "Video")</f>
        <v/>
      </c>
      <c r="B203" t="inlineStr">
        <is>
          <t>1:30</t>
        </is>
      </c>
      <c r="C203" t="inlineStr">
        <is>
          <t>Hold on to</t>
        </is>
      </c>
      <c r="D203">
        <f>HYPERLINK("https://www.youtube.com/watch?v=iwCCPWdNC9U&amp;t=90s", "Go to time")</f>
        <v/>
      </c>
    </row>
    <row r="204">
      <c r="A204">
        <f>HYPERLINK("https://www.youtube.com/watch?v=izTjwdgDWQc", "Video")</f>
        <v/>
      </c>
      <c r="B204" t="inlineStr">
        <is>
          <t>2:51</t>
        </is>
      </c>
      <c r="C204" t="inlineStr">
        <is>
          <t>from tonight we are holding the annual</t>
        </is>
      </c>
      <c r="D204">
        <f>HYPERLINK("https://www.youtube.com/watch?v=izTjwdgDWQc&amp;t=171s", "Go to time")</f>
        <v/>
      </c>
    </row>
    <row r="205">
      <c r="A205">
        <f>HYPERLINK("https://www.youtube.com/watch?v=yGCu7fIgAbQ", "Video")</f>
        <v/>
      </c>
      <c r="B205" t="inlineStr">
        <is>
          <t>7:27</t>
        </is>
      </c>
      <c r="C205" t="inlineStr">
        <is>
          <t>and hold on to them here</t>
        </is>
      </c>
      <c r="D205">
        <f>HYPERLINK("https://www.youtube.com/watch?v=yGCu7fIgAbQ&amp;t=447s", "Go to time")</f>
        <v/>
      </c>
    </row>
    <row r="206">
      <c r="A206">
        <f>HYPERLINK("https://www.youtube.com/watch?v=yGCu7fIgAbQ", "Video")</f>
        <v/>
      </c>
      <c r="B206" t="inlineStr">
        <is>
          <t>17:02</t>
        </is>
      </c>
      <c r="C206" t="inlineStr">
        <is>
          <t>it's technically stolen hold on</t>
        </is>
      </c>
      <c r="D206">
        <f>HYPERLINK("https://www.youtube.com/watch?v=yGCu7fIgAbQ&amp;t=1022s", "Go to time")</f>
        <v/>
      </c>
    </row>
    <row r="207">
      <c r="A207">
        <f>HYPERLINK("https://www.youtube.com/watch?v=r2tfqrUyO44", "Video")</f>
        <v/>
      </c>
      <c r="B207" t="inlineStr">
        <is>
          <t>1:09</t>
        </is>
      </c>
      <c r="C207" t="inlineStr">
        <is>
          <t>Hold on to your bikini strings, America!</t>
        </is>
      </c>
      <c r="D207">
        <f>HYPERLINK("https://www.youtube.com/watch?v=r2tfqrUyO44&amp;t=69s", "Go to time")</f>
        <v/>
      </c>
    </row>
    <row r="208">
      <c r="A208">
        <f>HYPERLINK("https://www.youtube.com/watch?v=zfGlNOnLhRM", "Video")</f>
        <v/>
      </c>
      <c r="B208" t="inlineStr">
        <is>
          <t>3:21</t>
        </is>
      </c>
      <c r="C208" t="inlineStr">
        <is>
          <t>hold on i don't want to lose my purse</t>
        </is>
      </c>
      <c r="D208">
        <f>HYPERLINK("https://www.youtube.com/watch?v=zfGlNOnLhRM&amp;t=201s", "Go to time")</f>
        <v/>
      </c>
    </row>
    <row r="209">
      <c r="A209">
        <f>HYPERLINK("https://www.youtube.com/watch?v=khqRIHcEXVc", "Video")</f>
        <v/>
      </c>
      <c r="B209" t="inlineStr">
        <is>
          <t>1:16</t>
        </is>
      </c>
      <c r="C209" t="inlineStr">
        <is>
          <t>hold on to your stripes Waldo time to go</t>
        </is>
      </c>
      <c r="D209">
        <f>HYPERLINK("https://www.youtube.com/watch?v=khqRIHcEXVc&amp;t=76s", "Go to time")</f>
        <v/>
      </c>
    </row>
    <row r="210">
      <c r="A210">
        <f>HYPERLINK("https://www.youtube.com/watch?v=9RmuXOYRWsc", "Video")</f>
        <v/>
      </c>
      <c r="B210" t="inlineStr">
        <is>
          <t>8:41</t>
        </is>
      </c>
      <c r="C210" t="inlineStr">
        <is>
          <t>right like holding on to slavery has not</t>
        </is>
      </c>
      <c r="D210">
        <f>HYPERLINK("https://www.youtube.com/watch?v=9RmuXOYRWsc&amp;t=521s", "Go to time")</f>
        <v/>
      </c>
    </row>
    <row r="211">
      <c r="A211">
        <f>HYPERLINK("https://www.youtube.com/watch?v=6YQk_A1saj0", "Video")</f>
        <v/>
      </c>
      <c r="B211" t="inlineStr">
        <is>
          <t>0:37</t>
        </is>
      </c>
      <c r="C211" t="inlineStr">
        <is>
          <t>i'm gonna hold you to that come on</t>
        </is>
      </c>
      <c r="D211">
        <f>HYPERLINK("https://www.youtube.com/watch?v=6YQk_A1saj0&amp;t=37s", "Go to time")</f>
        <v/>
      </c>
    </row>
    <row r="212">
      <c r="A212">
        <f>HYPERLINK("https://www.youtube.com/watch?v=EUsoEiQpZEY", "Video")</f>
        <v/>
      </c>
      <c r="B212" t="inlineStr">
        <is>
          <t>5:34</t>
        </is>
      </c>
      <c r="C212" t="inlineStr">
        <is>
          <t>need you to hold on right now okay what</t>
        </is>
      </c>
      <c r="D212">
        <f>HYPERLINK("https://www.youtube.com/watch?v=EUsoEiQpZEY&amp;t=334s", "Go to time")</f>
        <v/>
      </c>
    </row>
    <row r="213">
      <c r="A213">
        <f>HYPERLINK("https://www.youtube.com/watch?v=5uxLSwhNoHQ", "Video")</f>
        <v/>
      </c>
      <c r="B213" t="inlineStr">
        <is>
          <t>0:55</t>
        </is>
      </c>
      <c r="C213" t="inlineStr">
        <is>
          <t>I couldn't even hold on to a fake husband.</t>
        </is>
      </c>
      <c r="D213">
        <f>HYPERLINK("https://www.youtube.com/watch?v=5uxLSwhNoHQ&amp;t=55s", "Go to time")</f>
        <v/>
      </c>
    </row>
    <row r="214">
      <c r="A214">
        <f>HYPERLINK("https://www.youtube.com/watch?v=WDQot_QAe3o", "Video")</f>
        <v/>
      </c>
      <c r="B214" t="inlineStr">
        <is>
          <t>4:03</t>
        </is>
      </c>
      <c r="C214" t="inlineStr">
        <is>
          <t>i don't really hold on to grudges when</t>
        </is>
      </c>
      <c r="D214">
        <f>HYPERLINK("https://www.youtube.com/watch?v=WDQot_QAe3o&amp;t=243s", "Go to time")</f>
        <v/>
      </c>
    </row>
    <row r="215">
      <c r="A215">
        <f>HYPERLINK("https://www.youtube.com/watch?v=RwwrSG_zjNE", "Video")</f>
        <v/>
      </c>
      <c r="B215" t="inlineStr">
        <is>
          <t>1:28</t>
        </is>
      </c>
      <c r="C215" t="inlineStr">
        <is>
          <t>Hold on. Stop the beat!</t>
        </is>
      </c>
      <c r="D215">
        <f>HYPERLINK("https://www.youtube.com/watch?v=RwwrSG_zjNE&amp;t=88s", "Go to time")</f>
        <v/>
      </c>
    </row>
    <row r="216">
      <c r="A216">
        <f>HYPERLINK("https://www.youtube.com/watch?v=9slKldYnqeM", "Video")</f>
        <v/>
      </c>
      <c r="B216" t="inlineStr">
        <is>
          <t>8:47</t>
        </is>
      </c>
      <c r="C216" t="inlineStr">
        <is>
          <t>to hold to honor and cherish</t>
        </is>
      </c>
      <c r="D216">
        <f>HYPERLINK("https://www.youtube.com/watch?v=9slKldYnqeM&amp;t=527s", "Go to time")</f>
        <v/>
      </c>
    </row>
    <row r="217">
      <c r="A217">
        <f>HYPERLINK("https://www.youtube.com/watch?v=RpH5axdiGT0", "Video")</f>
        <v/>
      </c>
      <c r="B217" t="inlineStr">
        <is>
          <t>5:08</t>
        </is>
      </c>
      <c r="C217" t="inlineStr">
        <is>
          <t>not the kid I mentored hold on a sec you</t>
        </is>
      </c>
      <c r="D217">
        <f>HYPERLINK("https://www.youtube.com/watch?v=RpH5axdiGT0&amp;t=308s", "Go to time")</f>
        <v/>
      </c>
    </row>
    <row r="218">
      <c r="A218">
        <f>HYPERLINK("https://www.youtube.com/watch?v=8DeW82rOgUg", "Video")</f>
        <v/>
      </c>
      <c r="B218" t="inlineStr">
        <is>
          <t>1:28</t>
        </is>
      </c>
      <c r="C218" t="inlineStr">
        <is>
          <t>listen to me hold on harvey said he</t>
        </is>
      </c>
      <c r="D218">
        <f>HYPERLINK("https://www.youtube.com/watch?v=8DeW82rOgUg&amp;t=88s", "Go to time")</f>
        <v/>
      </c>
    </row>
    <row r="219">
      <c r="A219">
        <f>HYPERLINK("https://www.youtube.com/watch?v=uQCvf8tHozw", "Video")</f>
        <v/>
      </c>
      <c r="B219" t="inlineStr">
        <is>
          <t>0:17</t>
        </is>
      </c>
      <c r="C219" t="inlineStr">
        <is>
          <t>did you just say to me hold on skid</t>
        </is>
      </c>
      <c r="D219">
        <f>HYPERLINK("https://www.youtube.com/watch?v=uQCvf8tHozw&amp;t=17s", "Go to time")</f>
        <v/>
      </c>
    </row>
    <row r="220">
      <c r="A220">
        <f>HYPERLINK("https://www.youtube.com/watch?v=BWujqP8Ycfs", "Video")</f>
        <v/>
      </c>
      <c r="B220" t="inlineStr">
        <is>
          <t>0:55</t>
        </is>
      </c>
      <c r="C220" t="inlineStr">
        <is>
          <t>want to hold on to it for a bit why</t>
        </is>
      </c>
      <c r="D220">
        <f>HYPERLINK("https://www.youtube.com/watch?v=BWujqP8Ycfs&amp;t=55s", "Go to time")</f>
        <v/>
      </c>
    </row>
    <row r="221">
      <c r="A221">
        <f>HYPERLINK("https://www.youtube.com/watch?v=BWujqP8Ycfs", "Video")</f>
        <v/>
      </c>
      <c r="B221" t="inlineStr">
        <is>
          <t>1:12</t>
        </is>
      </c>
      <c r="C221" t="inlineStr">
        <is>
          <t>nice uh you do realize that hold on to</t>
        </is>
      </c>
      <c r="D221">
        <f>HYPERLINK("https://www.youtube.com/watch?v=BWujqP8Ycfs&amp;t=72s", "Go to time")</f>
        <v/>
      </c>
    </row>
    <row r="222">
      <c r="A222">
        <f>HYPERLINK("https://www.youtube.com/watch?v=aapaPATdlEE", "Video")</f>
        <v/>
      </c>
      <c r="B222" t="inlineStr">
        <is>
          <t>2:00</t>
        </is>
      </c>
      <c r="C222" t="inlineStr">
        <is>
          <t>why are you gonna stop holding that over</t>
        </is>
      </c>
      <c r="D222">
        <f>HYPERLINK("https://www.youtube.com/watch?v=aapaPATdlEE&amp;t=120s", "Go to time")</f>
        <v/>
      </c>
    </row>
    <row r="223">
      <c r="A223">
        <f>HYPERLINK("https://www.youtube.com/watch?v=Ql3OJ1SZax4", "Video")</f>
        <v/>
      </c>
      <c r="B223" t="inlineStr">
        <is>
          <t>7:06</t>
        </is>
      </c>
      <c r="C223" t="inlineStr">
        <is>
          <t>day you didn't talk to me I said hold on</t>
        </is>
      </c>
      <c r="D223">
        <f>HYPERLINK("https://www.youtube.com/watch?v=Ql3OJ1SZax4&amp;t=426s", "Go to time")</f>
        <v/>
      </c>
    </row>
    <row r="224">
      <c r="A224">
        <f>HYPERLINK("https://www.youtube.com/watch?v=gZevrLzhXbA", "Video")</f>
        <v/>
      </c>
      <c r="B224" t="inlineStr">
        <is>
          <t>4:57</t>
        </is>
      </c>
      <c r="C224" t="inlineStr">
        <is>
          <t>Dalton Enterprises you're holding that's</t>
        </is>
      </c>
      <c r="D224">
        <f>HYPERLINK("https://www.youtube.com/watch?v=gZevrLzhXbA&amp;t=297s", "Go to time")</f>
        <v/>
      </c>
    </row>
    <row r="225">
      <c r="A225">
        <f>HYPERLINK("https://www.youtube.com/watch?v=ckrZF_dO9T4", "Video")</f>
        <v/>
      </c>
      <c r="B225" t="inlineStr">
        <is>
          <t>7:19</t>
        </is>
      </c>
      <c r="C225" t="inlineStr">
        <is>
          <t>second to hold us over a barrel well</t>
        </is>
      </c>
      <c r="D225">
        <f>HYPERLINK("https://www.youtube.com/watch?v=ckrZF_dO9T4&amp;t=439s", "Go to time")</f>
        <v/>
      </c>
    </row>
    <row r="226">
      <c r="A226">
        <f>HYPERLINK("https://www.youtube.com/watch?v=i9bqjaM6LJ4", "Video")</f>
        <v/>
      </c>
      <c r="B226" t="inlineStr">
        <is>
          <t>5:08</t>
        </is>
      </c>
      <c r="C226" t="inlineStr">
        <is>
          <t>not the kid I mentored hold on a sec you</t>
        </is>
      </c>
      <c r="D226">
        <f>HYPERLINK("https://www.youtube.com/watch?v=i9bqjaM6LJ4&amp;t=308s", "Go to time")</f>
        <v/>
      </c>
    </row>
    <row r="227">
      <c r="A227">
        <f>HYPERLINK("https://www.youtube.com/watch?v=YkUxTzyj5A8", "Video")</f>
        <v/>
      </c>
      <c r="B227" t="inlineStr">
        <is>
          <t>1:11</t>
        </is>
      </c>
      <c r="C227" t="inlineStr">
        <is>
          <t>restaurant hold on to you the second you</t>
        </is>
      </c>
      <c r="D227">
        <f>HYPERLINK("https://www.youtube.com/watch?v=YkUxTzyj5A8&amp;t=71s", "Go to time")</f>
        <v/>
      </c>
    </row>
    <row r="228">
      <c r="A228">
        <f>HYPERLINK("https://www.youtube.com/watch?v=nzOa24nRIhE", "Video")</f>
        <v/>
      </c>
      <c r="B228" t="inlineStr">
        <is>
          <t>3:03</t>
        </is>
      </c>
      <c r="C228" t="inlineStr">
        <is>
          <t>but i'm sure as hell gonna hold her to</t>
        </is>
      </c>
      <c r="D228">
        <f>HYPERLINK("https://www.youtube.com/watch?v=nzOa24nRIhE&amp;t=183s", "Go to time")</f>
        <v/>
      </c>
    </row>
    <row r="229">
      <c r="A229">
        <f>HYPERLINK("https://www.youtube.com/watch?v=9JIxhOdY0G0", "Video")</f>
        <v/>
      </c>
      <c r="B229" t="inlineStr">
        <is>
          <t>12:09</t>
        </is>
      </c>
      <c r="C229" t="inlineStr">
        <is>
          <t>just say to me hold on skid marks NL</t>
        </is>
      </c>
      <c r="D229">
        <f>HYPERLINK("https://www.youtube.com/watch?v=9JIxhOdY0G0&amp;t=729s", "Go to time")</f>
        <v/>
      </c>
    </row>
    <row r="230">
      <c r="A230">
        <f>HYPERLINK("https://www.youtube.com/watch?v=R6FHs4bsbJc", "Video")</f>
        <v/>
      </c>
      <c r="B230" t="inlineStr">
        <is>
          <t>3:43</t>
        </is>
      </c>
      <c r="C230" t="inlineStr">
        <is>
          <t>day you didn't talk to me I said hold on</t>
        </is>
      </c>
      <c r="D230">
        <f>HYPERLINK("https://www.youtube.com/watch?v=R6FHs4bsbJc&amp;t=223s", "Go to time")</f>
        <v/>
      </c>
    </row>
    <row r="231">
      <c r="A231">
        <f>HYPERLINK("https://www.youtube.com/watch?v=Kip-zjn5njY", "Video")</f>
        <v/>
      </c>
      <c r="B231" t="inlineStr">
        <is>
          <t>7:13</t>
        </is>
      </c>
      <c r="C231" t="inlineStr">
        <is>
          <t>I won't have to hold anything against</t>
        </is>
      </c>
      <c r="D231">
        <f>HYPERLINK("https://www.youtube.com/watch?v=Kip-zjn5njY&amp;t=433s", "Go to time")</f>
        <v/>
      </c>
    </row>
    <row r="232">
      <c r="A232">
        <f>HYPERLINK("https://www.youtube.com/watch?v=gddFITCpVXE", "Video")</f>
        <v/>
      </c>
      <c r="B232" t="inlineStr">
        <is>
          <t>5:58</t>
        </is>
      </c>
      <c r="C232" t="inlineStr">
        <is>
          <t>was on the table I'm gonna hold you to</t>
        </is>
      </c>
      <c r="D232">
        <f>HYPERLINK("https://www.youtube.com/watch?v=gddFITCpVXE&amp;t=358s", "Go to time")</f>
        <v/>
      </c>
    </row>
    <row r="233">
      <c r="A233">
        <f>HYPERLINK("https://www.youtube.com/watch?v=gddFITCpVXE", "Video")</f>
        <v/>
      </c>
      <c r="B233" t="inlineStr">
        <is>
          <t>7:58</t>
        </is>
      </c>
      <c r="C233" t="inlineStr">
        <is>
          <t>you don't hold me to anything</t>
        </is>
      </c>
      <c r="D233">
        <f>HYPERLINK("https://www.youtube.com/watch?v=gddFITCpVXE&amp;t=478s", "Go to time")</f>
        <v/>
      </c>
    </row>
    <row r="234">
      <c r="A234">
        <f>HYPERLINK("https://www.youtube.com/watch?v=_3kgiiCOSd8", "Video")</f>
        <v/>
      </c>
      <c r="B234" t="inlineStr">
        <is>
          <t>1:22</t>
        </is>
      </c>
      <c r="C234" t="inlineStr">
        <is>
          <t>didn't talk to me i said hold on damn it</t>
        </is>
      </c>
      <c r="D234">
        <f>HYPERLINK("https://www.youtube.com/watch?v=_3kgiiCOSd8&amp;t=82s", "Go to time")</f>
        <v/>
      </c>
    </row>
    <row r="235">
      <c r="A235">
        <f>HYPERLINK("https://www.youtube.com/watch?v=ddAOQwxzq1o", "Video")</f>
        <v/>
      </c>
      <c r="B235" t="inlineStr">
        <is>
          <t>7:19</t>
        </is>
      </c>
      <c r="C235" t="inlineStr">
        <is>
          <t>Benjamin I don't want to hold what's on</t>
        </is>
      </c>
      <c r="D235">
        <f>HYPERLINK("https://www.youtube.com/watch?v=ddAOQwxzq1o&amp;t=439s", "Go to time")</f>
        <v/>
      </c>
    </row>
    <row r="236">
      <c r="A236">
        <f>HYPERLINK("https://www.youtube.com/watch?v=tLJpmBuZi3Q", "Video")</f>
        <v/>
      </c>
      <c r="B236" t="inlineStr">
        <is>
          <t>0:53</t>
        </is>
      </c>
      <c r="C236" t="inlineStr">
        <is>
          <t>said stop listen to me hold on Harvey</t>
        </is>
      </c>
      <c r="D236">
        <f>HYPERLINK("https://www.youtube.com/watch?v=tLJpmBuZi3Q&amp;t=53s", "Go to time")</f>
        <v/>
      </c>
    </row>
    <row r="237">
      <c r="A237">
        <f>HYPERLINK("https://www.youtube.com/watch?v=LAd2n-Fw7q4", "Video")</f>
        <v/>
      </c>
      <c r="B237" t="inlineStr">
        <is>
          <t>8:37</t>
        </is>
      </c>
      <c r="C237" t="inlineStr">
        <is>
          <t>product and I don't want to hold you</t>
        </is>
      </c>
      <c r="D237">
        <f>HYPERLINK("https://www.youtube.com/watch?v=LAd2n-Fw7q4&amp;t=517s", "Go to time")</f>
        <v/>
      </c>
    </row>
    <row r="238">
      <c r="A238">
        <f>HYPERLINK("https://www.youtube.com/watch?v=G3EB5E9-CY8", "Video")</f>
        <v/>
      </c>
      <c r="B238" t="inlineStr">
        <is>
          <t>2:29</t>
        </is>
      </c>
      <c r="C238" t="inlineStr">
        <is>
          <t>get hold on now you are my go-to don't</t>
        </is>
      </c>
      <c r="D238">
        <f>HYPERLINK("https://www.youtube.com/watch?v=G3EB5E9-CY8&amp;t=149s", "Go to time")</f>
        <v/>
      </c>
    </row>
    <row r="239">
      <c r="A239">
        <f>HYPERLINK("https://www.youtube.com/watch?v=Ogi67OEhv9U", "Video")</f>
        <v/>
      </c>
      <c r="B239" t="inlineStr">
        <is>
          <t>0:23</t>
        </is>
      </c>
      <c r="C239" t="inlineStr">
        <is>
          <t>on hold i'd love to samantha but the</t>
        </is>
      </c>
      <c r="D239">
        <f>HYPERLINK("https://www.youtube.com/watch?v=Ogi67OEhv9U&amp;t=23s", "Go to time")</f>
        <v/>
      </c>
    </row>
    <row r="240">
      <c r="A240">
        <f>HYPERLINK("https://www.youtube.com/watch?v=mbsEBoeY3fA", "Video")</f>
        <v/>
      </c>
      <c r="B240" t="inlineStr">
        <is>
          <t>13:12</t>
        </is>
      </c>
      <c r="C240" t="inlineStr">
        <is>
          <t>mouth feel free to hold me in contempt</t>
        </is>
      </c>
      <c r="D240">
        <f>HYPERLINK("https://www.youtube.com/watch?v=mbsEBoeY3fA&amp;t=792s", "Go to time")</f>
        <v/>
      </c>
    </row>
    <row r="241">
      <c r="A241">
        <f>HYPERLINK("https://www.youtube.com/watch?v=Q9wVoQC1K1U", "Video")</f>
        <v/>
      </c>
      <c r="B241" t="inlineStr">
        <is>
          <t>6:21</t>
        </is>
      </c>
      <c r="C241" t="inlineStr">
        <is>
          <t>st stop listen to me hold on Harvey said</t>
        </is>
      </c>
      <c r="D241">
        <f>HYPERLINK("https://www.youtube.com/watch?v=Q9wVoQC1K1U&amp;t=381s", "Go to time")</f>
        <v/>
      </c>
    </row>
    <row r="242">
      <c r="A242">
        <f>HYPERLINK("https://www.youtube.com/watch?v=ubAsjutumiU", "Video")</f>
        <v/>
      </c>
      <c r="B242" t="inlineStr">
        <is>
          <t>2:59</t>
        </is>
      </c>
      <c r="C242" t="inlineStr">
        <is>
          <t>i'm gonna need you to hold some for</t>
        </is>
      </c>
      <c r="D242">
        <f>HYPERLINK("https://www.youtube.com/watch?v=ubAsjutumiU&amp;t=179s", "Go to time")</f>
        <v/>
      </c>
    </row>
    <row r="243">
      <c r="A243">
        <f>HYPERLINK("https://www.youtube.com/watch?v=kNhF0R66YtY", "Video")</f>
        <v/>
      </c>
      <c r="B243" t="inlineStr">
        <is>
          <t>4:34</t>
        </is>
      </c>
      <c r="C243" t="inlineStr">
        <is>
          <t>victory hold on here she comes off the</t>
        </is>
      </c>
      <c r="D243">
        <f>HYPERLINK("https://www.youtube.com/watch?v=kNhF0R66YtY&amp;t=274s", "Go to time")</f>
        <v/>
      </c>
    </row>
    <row r="244">
      <c r="A244">
        <f>HYPERLINK("https://www.youtube.com/watch?v=UK5-X9L7Fbg", "Video")</f>
        <v/>
      </c>
      <c r="B244" t="inlineStr">
        <is>
          <t>2:57</t>
        </is>
      </c>
      <c r="C244" t="inlineStr">
        <is>
          <t>We only have to hold on
until Mr. Javitz</t>
        </is>
      </c>
      <c r="D244">
        <f>HYPERLINK("https://www.youtube.com/watch?v=UK5-X9L7Fbg&amp;t=177s", "Go to time")</f>
        <v/>
      </c>
    </row>
    <row r="245">
      <c r="A245">
        <f>HYPERLINK("https://www.youtube.com/watch?v=jIGV9dmqy2M", "Video")</f>
        <v/>
      </c>
      <c r="B245" t="inlineStr">
        <is>
          <t>1:08</t>
        </is>
      </c>
      <c r="C245" t="inlineStr">
        <is>
          <t>He tried to hold on to the top rope, but the momentum took him into the ring post and then</t>
        </is>
      </c>
      <c r="D245">
        <f>HYPERLINK("https://www.youtube.com/watch?v=jIGV9dmqy2M&amp;t=68s", "Go to time")</f>
        <v/>
      </c>
    </row>
    <row r="246">
      <c r="A246">
        <f>HYPERLINK("https://www.youtube.com/watch?v=6NzwG-8A5_Q", "Video")</f>
        <v/>
      </c>
      <c r="B246" t="inlineStr">
        <is>
          <t>1:04</t>
        </is>
      </c>
      <c r="C246" t="inlineStr">
        <is>
          <t>The whole story here hinges on Ben being the 
Holder of the Horns tonight.</t>
        </is>
      </c>
      <c r="D246">
        <f>HYPERLINK("https://www.youtube.com/watch?v=6NzwG-8A5_Q&amp;t=64s", "Go to time")</f>
        <v/>
      </c>
    </row>
    <row r="247">
      <c r="A247">
        <f>HYPERLINK("https://www.youtube.com/watch?v=TPu-Edxqc4k", "Video")</f>
        <v/>
      </c>
      <c r="B247" t="inlineStr">
        <is>
          <t>2:18</t>
        </is>
      </c>
      <c r="C247" t="inlineStr">
        <is>
          <t>Oh, but couldn't hold him on to the platform.</t>
        </is>
      </c>
      <c r="D247">
        <f>HYPERLINK("https://www.youtube.com/watch?v=TPu-Edxqc4k&amp;t=138s", "Go to time")</f>
        <v/>
      </c>
    </row>
    <row r="248">
      <c r="A248">
        <f>HYPERLINK("https://www.youtube.com/watch?v=JteGfvF-dIk", "Video")</f>
        <v/>
      </c>
      <c r="B248" t="inlineStr">
        <is>
          <t>0:00</t>
        </is>
      </c>
      <c r="C248" t="inlineStr">
        <is>
          <t>one woman so many actors holding actors</t>
        </is>
      </c>
      <c r="D248">
        <f>HYPERLINK("https://www.youtube.com/watch?v=JteGfvF-dIk&amp;t=0s", "Go to time")</f>
        <v/>
      </c>
    </row>
    <row r="249">
      <c r="A249">
        <f>HYPERLINK("https://www.youtube.com/watch?v=EIaYVohZJuY", "Video")</f>
        <v/>
      </c>
      <c r="B249" t="inlineStr">
        <is>
          <t>0:12</t>
        </is>
      </c>
      <c r="C249" t="inlineStr">
        <is>
          <t>NOW, TAKE RANDY'S HAND
AND HOLD ON TO HIM,</t>
        </is>
      </c>
      <c r="D249">
        <f>HYPERLINK("https://www.youtube.com/watch?v=EIaYVohZJuY&amp;t=12s", "Go to time")</f>
        <v/>
      </c>
    </row>
    <row r="250">
      <c r="A250">
        <f>HYPERLINK("https://www.youtube.com/watch?v=NFslE3rEsu4", "Video")</f>
        <v/>
      </c>
      <c r="B250" t="inlineStr">
        <is>
          <t>0:50</t>
        </is>
      </c>
      <c r="C250" t="inlineStr">
        <is>
          <t>okay here okay hold on to that okay</t>
        </is>
      </c>
      <c r="D250">
        <f>HYPERLINK("https://www.youtube.com/watch?v=NFslE3rEsu4&amp;t=50s", "Go to time")</f>
        <v/>
      </c>
    </row>
    <row r="251">
      <c r="A251">
        <f>HYPERLINK("https://www.youtube.com/watch?v=JSVZ0RX1vqk", "Video")</f>
        <v/>
      </c>
      <c r="B251" t="inlineStr">
        <is>
          <t>1:17</t>
        </is>
      </c>
      <c r="C251" t="inlineStr">
        <is>
          <t>first man to hold two championships in</t>
        </is>
      </c>
      <c r="D251">
        <f>HYPERLINK("https://www.youtube.com/watch?v=JSVZ0RX1vqk&amp;t=77s", "Go to time")</f>
        <v/>
      </c>
    </row>
    <row r="252">
      <c r="A252">
        <f>HYPERLINK("https://www.youtube.com/watch?v=0toM-16KF0A", "Video")</f>
        <v/>
      </c>
      <c r="B252" t="inlineStr">
        <is>
          <t>8:18</t>
        </is>
      </c>
      <c r="C252" t="inlineStr">
        <is>
          <t>Hold on. Our EVPs finally decide to come.</t>
        </is>
      </c>
      <c r="D252">
        <f>HYPERLINK("https://www.youtube.com/watch?v=0toM-16KF0A&amp;t=498s", "Go to time")</f>
        <v/>
      </c>
    </row>
    <row r="253">
      <c r="A253">
        <f>HYPERLINK("https://www.youtube.com/watch?v=QY-qbNNAm7A", "Video")</f>
        <v/>
      </c>
      <c r="B253" t="inlineStr">
        <is>
          <t>4:41</t>
        </is>
      </c>
      <c r="C253" t="inlineStr">
        <is>
          <t>and I feel like...Hold on. 
[SNIFFING SOUND]
I feel like I'm trying to make the gang a new family.</t>
        </is>
      </c>
      <c r="D253">
        <f>HYPERLINK("https://www.youtube.com/watch?v=QY-qbNNAm7A&amp;t=281s", "Go to time")</f>
        <v/>
      </c>
    </row>
    <row r="254">
      <c r="A254">
        <f>HYPERLINK("https://www.youtube.com/watch?v=WtcDFNDQvZA", "Video")</f>
        <v/>
      </c>
      <c r="B254" t="inlineStr">
        <is>
          <t>1:04</t>
        </is>
      </c>
      <c r="C254" t="inlineStr">
        <is>
          <t>what you might be holding
on to so tight</t>
        </is>
      </c>
      <c r="D254">
        <f>HYPERLINK("https://www.youtube.com/watch?v=WtcDFNDQvZA&amp;t=64s", "Go to time")</f>
        <v/>
      </c>
    </row>
    <row r="255">
      <c r="A255">
        <f>HYPERLINK("https://www.youtube.com/watch?v=OZxGnXjBEk4", "Video")</f>
        <v/>
      </c>
      <c r="B255" t="inlineStr">
        <is>
          <t>0:16</t>
        </is>
      </c>
      <c r="C255" t="inlineStr">
        <is>
          <t>now hold up a second i want to make sure</t>
        </is>
      </c>
      <c r="D255">
        <f>HYPERLINK("https://www.youtube.com/watch?v=OZxGnXjBEk4&amp;t=16s", "Go to time")</f>
        <v/>
      </c>
    </row>
    <row r="256">
      <c r="A256">
        <f>HYPERLINK("https://www.youtube.com/watch?v=5c6mb7rCjEY", "Video")</f>
        <v/>
      </c>
      <c r="B256" t="inlineStr">
        <is>
          <t>2:24</t>
        </is>
      </c>
      <c r="C256" t="inlineStr">
        <is>
          <t>You're reaching out, trying to hold on to</t>
        </is>
      </c>
      <c r="D256">
        <f>HYPERLINK("https://www.youtube.com/watch?v=5c6mb7rCjEY&amp;t=144s", "Go to time")</f>
        <v/>
      </c>
    </row>
    <row r="257">
      <c r="A257">
        <f>HYPERLINK("https://www.youtube.com/watch?v=eyTNlLjyNCk", "Video")</f>
        <v/>
      </c>
      <c r="B257" t="inlineStr">
        <is>
          <t>0:26</t>
        </is>
      </c>
      <c r="C257" t="inlineStr">
        <is>
          <t>not holding on to anything.</t>
        </is>
      </c>
      <c r="D257">
        <f>HYPERLINK("https://www.youtube.com/watch?v=eyTNlLjyNCk&amp;t=26s", "Go to time")</f>
        <v/>
      </c>
    </row>
    <row r="258">
      <c r="A258">
        <f>HYPERLINK("https://www.youtube.com/watch?v=AeKizzQpPpY", "Video")</f>
        <v/>
      </c>
      <c r="B258" t="inlineStr">
        <is>
          <t>1:11</t>
        </is>
      </c>
      <c r="C258" t="inlineStr">
        <is>
          <t>okay look you want to hold on to your</t>
        </is>
      </c>
      <c r="D258">
        <f>HYPERLINK("https://www.youtube.com/watch?v=AeKizzQpPpY&amp;t=71s", "Go to time")</f>
        <v/>
      </c>
    </row>
    <row r="259">
      <c r="A259">
        <f>HYPERLINK("https://www.youtube.com/watch?v=o0NPgUBDVAA", "Video")</f>
        <v/>
      </c>
      <c r="B259" t="inlineStr">
        <is>
          <t>1:26</t>
        </is>
      </c>
      <c r="C259" t="inlineStr">
        <is>
          <t>these two jules you don't have to hold</t>
        </is>
      </c>
      <c r="D259">
        <f>HYPERLINK("https://www.youtube.com/watch?v=o0NPgUBDVAA&amp;t=86s", "Go to time")</f>
        <v/>
      </c>
    </row>
    <row r="260">
      <c r="A260">
        <f>HYPERLINK("https://www.youtube.com/watch?v=yb9BcIiQwwA", "Video")</f>
        <v/>
      </c>
      <c r="B260" t="inlineStr">
        <is>
          <t>5:04</t>
        </is>
      </c>
      <c r="C260" t="inlineStr">
        <is>
          <t>Hold on to all the sappiness and all</t>
        </is>
      </c>
      <c r="D260">
        <f>HYPERLINK("https://www.youtube.com/watch?v=yb9BcIiQwwA&amp;t=304s", "Go to time")</f>
        <v/>
      </c>
    </row>
    <row r="261">
      <c r="A261">
        <f>HYPERLINK("https://www.youtube.com/watch?v=8nRdlGd8K1M", "Video")</f>
        <v/>
      </c>
      <c r="B261" t="inlineStr">
        <is>
          <t>0:48</t>
        </is>
      </c>
      <c r="C261" t="inlineStr">
        <is>
          <t>That's just to slip off,
but it's not gonna hold you.</t>
        </is>
      </c>
      <c r="D261">
        <f>HYPERLINK("https://www.youtube.com/watch?v=8nRdlGd8K1M&amp;t=48s", "Go to time")</f>
        <v/>
      </c>
    </row>
    <row r="262">
      <c r="A262">
        <f>HYPERLINK("https://www.youtube.com/watch?v=uWE1ZqUAhzc", "Video")</f>
        <v/>
      </c>
      <c r="B262" t="inlineStr">
        <is>
          <t>5:12</t>
        </is>
      </c>
      <c r="C262" t="inlineStr">
        <is>
          <t>consider family, you
hold on to them.</t>
        </is>
      </c>
      <c r="D262">
        <f>HYPERLINK("https://www.youtube.com/watch?v=uWE1ZqUAhzc&amp;t=312s", "Go to time")</f>
        <v/>
      </c>
    </row>
    <row r="263">
      <c r="A263">
        <f>HYPERLINK("https://www.youtube.com/watch?v=ilnl_B11vZ8", "Video")</f>
        <v/>
      </c>
      <c r="B263" t="inlineStr">
        <is>
          <t>1:15</t>
        </is>
      </c>
      <c r="C263" t="inlineStr">
        <is>
          <t>I think you're going to want to hold on to that 
cup. Damn it!</t>
        </is>
      </c>
      <c r="D263">
        <f>HYPERLINK("https://www.youtube.com/watch?v=ilnl_B11vZ8&amp;t=75s", "Go to time")</f>
        <v/>
      </c>
    </row>
    <row r="264">
      <c r="A264">
        <f>HYPERLINK("https://www.youtube.com/watch?v=TkOc4t6-9B8", "Video")</f>
        <v/>
      </c>
      <c r="B264" t="inlineStr">
        <is>
          <t>0:14</t>
        </is>
      </c>
      <c r="C264" t="inlineStr">
        <is>
          <t>and hold on to you really really tight</t>
        </is>
      </c>
      <c r="D264">
        <f>HYPERLINK("https://www.youtube.com/watch?v=TkOc4t6-9B8&amp;t=14s", "Go to time")</f>
        <v/>
      </c>
    </row>
    <row r="265">
      <c r="A265">
        <f>HYPERLINK("https://www.youtube.com/watch?v=TM8J0KYxTsI", "Video")</f>
        <v/>
      </c>
      <c r="B265" t="inlineStr">
        <is>
          <t>1:04</t>
        </is>
      </c>
      <c r="C265" t="inlineStr">
        <is>
          <t>Hold on Tony, I'm going to correct it.</t>
        </is>
      </c>
      <c r="D265">
        <f>HYPERLINK("https://www.youtube.com/watch?v=TM8J0KYxTsI&amp;t=64s", "Go to time")</f>
        <v/>
      </c>
    </row>
    <row r="266">
      <c r="A266">
        <f>HYPERLINK("https://www.youtube.com/watch?v=IrX2bYIa2qY", "Video")</f>
        <v/>
      </c>
      <c r="B266" t="inlineStr">
        <is>
          <t>2:07</t>
        </is>
      </c>
      <c r="C266" t="inlineStr">
        <is>
          <t>I don't want to die.
I can't hold on.</t>
        </is>
      </c>
      <c r="D266">
        <f>HYPERLINK("https://www.youtube.com/watch?v=IrX2bYIa2qY&amp;t=127s", "Go to time")</f>
        <v/>
      </c>
    </row>
    <row r="267">
      <c r="A267">
        <f>HYPERLINK("https://www.youtube.com/watch?v=mgFJIOtWsqg", "Video")</f>
        <v/>
      </c>
      <c r="B267" t="inlineStr">
        <is>
          <t>0:58</t>
        </is>
      </c>
      <c r="C267" t="inlineStr">
        <is>
          <t>holding on to her for a third one the</t>
        </is>
      </c>
      <c r="D267">
        <f>HYPERLINK("https://www.youtube.com/watch?v=mgFJIOtWsqg&amp;t=58s", "Go to time")</f>
        <v/>
      </c>
    </row>
    <row r="268">
      <c r="A268">
        <f>HYPERLINK("https://www.youtube.com/watch?v=TjONR0yxg5I", "Video")</f>
        <v/>
      </c>
      <c r="B268" t="inlineStr">
        <is>
          <t>0:39</t>
        </is>
      </c>
      <c r="C268" t="inlineStr">
        <is>
          <t>hold on I know how to fix this this is</t>
        </is>
      </c>
      <c r="D268">
        <f>HYPERLINK("https://www.youtube.com/watch?v=TjONR0yxg5I&amp;t=39s", "Go to time")</f>
        <v/>
      </c>
    </row>
    <row r="269">
      <c r="A269">
        <f>HYPERLINK("https://www.youtube.com/watch?v=rKK8cQ5LGV4", "Video")</f>
        <v/>
      </c>
      <c r="B269" t="inlineStr">
        <is>
          <t>0:38</t>
        </is>
      </c>
      <c r="C269" t="inlineStr">
        <is>
          <t>and this is what kind of
holds me on to the bike.</t>
        </is>
      </c>
      <c r="D269">
        <f>HYPERLINK("https://www.youtube.com/watch?v=rKK8cQ5LGV4&amp;t=38s", "Go to time")</f>
        <v/>
      </c>
    </row>
    <row r="270">
      <c r="A270">
        <f>HYPERLINK("https://www.youtube.com/watch?v=DQr70YJGRfY", "Video")</f>
        <v/>
      </c>
      <c r="B270" t="inlineStr">
        <is>
          <t>1:57</t>
        </is>
      </c>
      <c r="C270" t="inlineStr">
        <is>
          <t>matt jackson nice drop to hold quickly</t>
        </is>
      </c>
      <c r="D270">
        <f>HYPERLINK("https://www.youtube.com/watch?v=DQr70YJGRfY&amp;t=117s", "Go to time")</f>
        <v/>
      </c>
    </row>
    <row r="271">
      <c r="A271">
        <f>HYPERLINK("https://www.youtube.com/watch?v=9um3ZcGzVC4", "Video")</f>
        <v/>
      </c>
      <c r="B271" t="inlineStr">
        <is>
          <t>1:47</t>
        </is>
      </c>
      <c r="C271" t="inlineStr">
        <is>
          <t>that okay i'm gonna get you to hold the</t>
        </is>
      </c>
      <c r="D271">
        <f>HYPERLINK("https://www.youtube.com/watch?v=9um3ZcGzVC4&amp;t=107s", "Go to time")</f>
        <v/>
      </c>
    </row>
    <row r="272">
      <c r="A272">
        <f>HYPERLINK("https://www.youtube.com/watch?v=2Glqdb0GFB0", "Video")</f>
        <v/>
      </c>
      <c r="B272" t="inlineStr">
        <is>
          <t>0:50</t>
        </is>
      </c>
      <c r="C272" t="inlineStr">
        <is>
          <t>she wants to say hi hold on</t>
        </is>
      </c>
      <c r="D272">
        <f>HYPERLINK("https://www.youtube.com/watch?v=2Glqdb0GFB0&amp;t=50s", "Go to time")</f>
        <v/>
      </c>
    </row>
    <row r="273">
      <c r="A273">
        <f>HYPERLINK("https://www.youtube.com/watch?v=XrU9Jl-_iOo", "Video")</f>
        <v/>
      </c>
      <c r="B273" t="inlineStr">
        <is>
          <t>1:45</t>
        </is>
      </c>
      <c r="C273" t="inlineStr">
        <is>
          <t>this is for me i've been holding on to</t>
        </is>
      </c>
      <c r="D273">
        <f>HYPERLINK("https://www.youtube.com/watch?v=XrU9Jl-_iOo&amp;t=105s", "Go to time")</f>
        <v/>
      </c>
    </row>
    <row r="274">
      <c r="A274">
        <f>HYPERLINK("https://www.youtube.com/watch?v=YJmMKnfWwTM", "Video")</f>
        <v/>
      </c>
      <c r="B274" t="inlineStr">
        <is>
          <t>0:38</t>
        </is>
      </c>
      <c r="C274" t="inlineStr">
        <is>
          <t>Hold on. Let me bring
this into the station</t>
        </is>
      </c>
      <c r="D274">
        <f>HYPERLINK("https://www.youtube.com/watch?v=YJmMKnfWwTM&amp;t=38s", "Go to time")</f>
        <v/>
      </c>
    </row>
    <row r="275">
      <c r="A275">
        <f>HYPERLINK("https://www.youtube.com/watch?v=AyTrJzFcLYE", "Video")</f>
        <v/>
      </c>
      <c r="B275" t="inlineStr">
        <is>
          <t>0:38</t>
        </is>
      </c>
      <c r="C275" t="inlineStr">
        <is>
          <t>- I'll actually hold on to it.</t>
        </is>
      </c>
      <c r="D275">
        <f>HYPERLINK("https://www.youtube.com/watch?v=AyTrJzFcLYE&amp;t=38s", "Go to time")</f>
        <v/>
      </c>
    </row>
    <row r="276">
      <c r="A276">
        <f>HYPERLINK("https://www.youtube.com/watch?v=FlxeapPa8vo", "Video")</f>
        <v/>
      </c>
      <c r="B276" t="inlineStr">
        <is>
          <t>0:30</t>
        </is>
      </c>
      <c r="C276" t="inlineStr">
        <is>
          <t>If you could move my thong to the side, I didn't say gently, and hold my cheeks apart.</t>
        </is>
      </c>
      <c r="D276">
        <f>HYPERLINK("https://www.youtube.com/watch?v=FlxeapPa8vo&amp;t=30s", "Go to time")</f>
        <v/>
      </c>
    </row>
    <row r="277">
      <c r="A277">
        <f>HYPERLINK("https://www.youtube.com/watch?v=VZCMowO5u9M", "Video")</f>
        <v/>
      </c>
      <c r="B277" t="inlineStr">
        <is>
          <t>0:20</t>
        </is>
      </c>
      <c r="C277" t="inlineStr">
        <is>
          <t>there okay hold on hold on we going to</t>
        </is>
      </c>
      <c r="D277">
        <f>HYPERLINK("https://www.youtube.com/watch?v=VZCMowO5u9M&amp;t=20s", "Go to time")</f>
        <v/>
      </c>
    </row>
    <row r="278">
      <c r="A278">
        <f>HYPERLINK("https://www.youtube.com/watch?v=H9rO5sKzOiQ", "Video")</f>
        <v/>
      </c>
      <c r="B278" t="inlineStr">
        <is>
          <t>40:08</t>
        </is>
      </c>
      <c r="C278" t="inlineStr">
        <is>
          <t>which I will hold on to.</t>
        </is>
      </c>
      <c r="D278">
        <f>HYPERLINK("https://www.youtube.com/watch?v=H9rO5sKzOiQ&amp;t=2408s", "Go to time")</f>
        <v/>
      </c>
    </row>
    <row r="279">
      <c r="A279">
        <f>HYPERLINK("https://www.youtube.com/watch?v=H9rO5sKzOiQ", "Video")</f>
        <v/>
      </c>
      <c r="B279" t="inlineStr">
        <is>
          <t>51:09</t>
        </is>
      </c>
      <c r="C279" t="inlineStr">
        <is>
          <t>Hold onto your
knockers, because it's</t>
        </is>
      </c>
      <c r="D279">
        <f>HYPERLINK("https://www.youtube.com/watch?v=H9rO5sKzOiQ&amp;t=3069s", "Go to time")</f>
        <v/>
      </c>
    </row>
    <row r="280">
      <c r="A280">
        <f>HYPERLINK("https://www.youtube.com/watch?v=hjN8zyQy4-Y", "Video")</f>
        <v/>
      </c>
      <c r="B280" t="inlineStr">
        <is>
          <t>0:43</t>
        </is>
      </c>
      <c r="C280" t="inlineStr">
        <is>
          <t>could you hold onto this bagg</t>
        </is>
      </c>
      <c r="D280">
        <f>HYPERLINK("https://www.youtube.com/watch?v=hjN8zyQy4-Y&amp;t=43s", "Go to time")</f>
        <v/>
      </c>
    </row>
    <row r="281">
      <c r="A281">
        <f>HYPERLINK("https://www.youtube.com/watch?v=Tr9je3PnA1U", "Video")</f>
        <v/>
      </c>
      <c r="B281" t="inlineStr">
        <is>
          <t>7:35</t>
        </is>
      </c>
      <c r="C281" t="inlineStr">
        <is>
          <t>And that's tough watching someone else hold
up.</t>
        </is>
      </c>
      <c r="D281">
        <f>HYPERLINK("https://www.youtube.com/watch?v=Tr9je3PnA1U&amp;t=455s", "Go to time")</f>
        <v/>
      </c>
    </row>
    <row r="282">
      <c r="A282">
        <f>HYPERLINK("https://www.youtube.com/watch?v=fbFiGmE5xUE", "Video")</f>
        <v/>
      </c>
      <c r="B282" t="inlineStr">
        <is>
          <t>4:25</t>
        </is>
      </c>
      <c r="C282" t="inlineStr">
        <is>
          <t>Hold on. If you hit one of those pins, 
we'll give it back to you.</t>
        </is>
      </c>
      <c r="D282">
        <f>HYPERLINK("https://www.youtube.com/watch?v=fbFiGmE5xUE&amp;t=265s", "Go to time")</f>
        <v/>
      </c>
    </row>
    <row r="283">
      <c r="A283">
        <f>HYPERLINK("https://www.youtube.com/watch?v=RCeFB9gKgcI", "Video")</f>
        <v/>
      </c>
      <c r="B283" t="inlineStr">
        <is>
          <t>4:22</t>
        </is>
      </c>
      <c r="C283" t="inlineStr">
        <is>
          <t>Hold the leash tight. It's supposed to keep her calm. I got lucky. I don't think this one's a spitter.</t>
        </is>
      </c>
      <c r="D283">
        <f>HYPERLINK("https://www.youtube.com/watch?v=RCeFB9gKgcI&amp;t=262s", "Go to time")</f>
        <v/>
      </c>
    </row>
    <row r="284">
      <c r="A284">
        <f>HYPERLINK("https://www.youtube.com/watch?v=1d3CkoEC9IU", "Video")</f>
        <v/>
      </c>
      <c r="B284" t="inlineStr">
        <is>
          <t>3:49</t>
        </is>
      </c>
      <c r="C284" t="inlineStr">
        <is>
          <t>Yes.
Well, hold on to your chapeau.</t>
        </is>
      </c>
      <c r="D284">
        <f>HYPERLINK("https://www.youtube.com/watch?v=1d3CkoEC9IU&amp;t=229s", "Go to time")</f>
        <v/>
      </c>
    </row>
    <row r="285">
      <c r="A285">
        <f>HYPERLINK("https://www.youtube.com/watch?v=sJVj1GwBVqI", "Video")</f>
        <v/>
      </c>
      <c r="B285" t="inlineStr">
        <is>
          <t>1:14</t>
        </is>
      </c>
      <c r="C285" t="inlineStr">
        <is>
          <t>Cassidy to the ropes. He's holding on.</t>
        </is>
      </c>
      <c r="D285">
        <f>HYPERLINK("https://www.youtube.com/watch?v=sJVj1GwBVqI&amp;t=74s", "Go to time")</f>
        <v/>
      </c>
    </row>
    <row r="286">
      <c r="A286">
        <f>HYPERLINK("https://www.youtube.com/watch?v=aQdDFCnoU2c", "Video")</f>
        <v/>
      </c>
      <c r="B286" t="inlineStr">
        <is>
          <t>0:02</t>
        </is>
      </c>
      <c r="C286" t="inlineStr">
        <is>
          <t>Kevin and mooncake won't be able to hold</t>
        </is>
      </c>
      <c r="D286">
        <f>HYPERLINK("https://www.youtube.com/watch?v=aQdDFCnoU2c&amp;t=2s", "Go to time")</f>
        <v/>
      </c>
    </row>
    <row r="287">
      <c r="A287">
        <f>HYPERLINK("https://www.youtube.com/watch?v=H9oxw5IC8jA", "Video")</f>
        <v/>
      </c>
      <c r="B287" t="inlineStr">
        <is>
          <t>2:22</t>
        </is>
      </c>
      <c r="C287" t="inlineStr">
        <is>
          <t>We crossed that beauteous threshold into the
physical expression of love.</t>
        </is>
      </c>
      <c r="D287">
        <f>HYPERLINK("https://www.youtube.com/watch?v=H9oxw5IC8jA&amp;t=142s", "Go to time")</f>
        <v/>
      </c>
    </row>
    <row r="288">
      <c r="A288">
        <f>HYPERLINK("https://www.youtube.com/watch?v=uPXIj0TsFh4", "Video")</f>
        <v/>
      </c>
      <c r="B288" t="inlineStr">
        <is>
          <t>0:42</t>
        </is>
      </c>
      <c r="C288" t="inlineStr">
        <is>
          <t>With these keys right over here,
which you will hold on to.</t>
        </is>
      </c>
      <c r="D288">
        <f>HYPERLINK("https://www.youtube.com/watch?v=uPXIj0TsFh4&amp;t=42s", "Go to time")</f>
        <v/>
      </c>
    </row>
    <row r="289">
      <c r="A289">
        <f>HYPERLINK("https://www.youtube.com/watch?v=UlGjwPs0VBc", "Video")</f>
        <v/>
      </c>
      <c r="B289" t="inlineStr">
        <is>
          <t>0:07</t>
        </is>
      </c>
      <c r="C289" t="inlineStr">
        <is>
          <t>holding on to it which is really silly</t>
        </is>
      </c>
      <c r="D289">
        <f>HYPERLINK("https://www.youtube.com/watch?v=UlGjwPs0VBc&amp;t=7s", "Go to time")</f>
        <v/>
      </c>
    </row>
    <row r="290">
      <c r="A290">
        <f>HYPERLINK("https://www.youtube.com/watch?v=KbV6HNlAavI", "Video")</f>
        <v/>
      </c>
      <c r="B290" t="inlineStr">
        <is>
          <t>0:39</t>
        </is>
      </c>
      <c r="C290" t="inlineStr">
        <is>
          <t>better hold on to your yamaka and run we</t>
        </is>
      </c>
      <c r="D290">
        <f>HYPERLINK("https://www.youtube.com/watch?v=KbV6HNlAavI&amp;t=39s", "Go to time")</f>
        <v/>
      </c>
    </row>
    <row r="291">
      <c r="A291">
        <f>HYPERLINK("https://www.youtube.com/watch?v=rHM5b5n4zKA", "Video")</f>
        <v/>
      </c>
      <c r="B291" t="inlineStr">
        <is>
          <t>3:25</t>
        </is>
      </c>
      <c r="C291" t="inlineStr">
        <is>
          <t>Pac has forced so many opponents to submit in this very hold.</t>
        </is>
      </c>
      <c r="D291">
        <f>HYPERLINK("https://www.youtube.com/watch?v=rHM5b5n4zKA&amp;t=205s", "Go to time")</f>
        <v/>
      </c>
    </row>
    <row r="292">
      <c r="A292">
        <f>HYPERLINK("https://www.youtube.com/watch?v=rHM5b5n4zKA", "Video")</f>
        <v/>
      </c>
      <c r="B292" t="inlineStr">
        <is>
          <t>4:04</t>
        </is>
      </c>
      <c r="C292" t="inlineStr">
        <is>
          <t>Holding on to the last possible moment.</t>
        </is>
      </c>
      <c r="D292">
        <f>HYPERLINK("https://www.youtube.com/watch?v=rHM5b5n4zKA&amp;t=244s", "Go to time")</f>
        <v/>
      </c>
    </row>
    <row r="293">
      <c r="A293">
        <f>HYPERLINK("https://www.youtube.com/watch?v=EuMSZWx8uq4", "Video")</f>
        <v/>
      </c>
      <c r="B293" t="inlineStr">
        <is>
          <t>1:20</t>
        </is>
      </c>
      <c r="C293" t="inlineStr">
        <is>
          <t>which is important wait hold on to this</t>
        </is>
      </c>
      <c r="D293">
        <f>HYPERLINK("https://www.youtube.com/watch?v=EuMSZWx8uq4&amp;t=80s", "Go to time")</f>
        <v/>
      </c>
    </row>
    <row r="294">
      <c r="A294">
        <f>HYPERLINK("https://www.youtube.com/watch?v=LmP7NyuU1N8", "Video")</f>
        <v/>
      </c>
      <c r="B294" t="inlineStr">
        <is>
          <t>1:26</t>
        </is>
      </c>
      <c r="C294" t="inlineStr">
        <is>
          <t>hold on to his title</t>
        </is>
      </c>
      <c r="D294">
        <f>HYPERLINK("https://www.youtube.com/watch?v=LmP7NyuU1N8&amp;t=86s", "Go to time")</f>
        <v/>
      </c>
    </row>
    <row r="295">
      <c r="A295">
        <f>HYPERLINK("https://www.youtube.com/watch?v=JaahF_KJAAY", "Video")</f>
        <v/>
      </c>
      <c r="B295" t="inlineStr">
        <is>
          <t>0:02</t>
        </is>
      </c>
      <c r="C295" t="inlineStr">
        <is>
          <t>man i have to go to the bathroom hold on</t>
        </is>
      </c>
      <c r="D295">
        <f>HYPERLINK("https://www.youtube.com/watch?v=JaahF_KJAAY&amp;t=2s", "Go to time")</f>
        <v/>
      </c>
    </row>
    <row r="296">
      <c r="A296">
        <f>HYPERLINK("https://www.youtube.com/watch?v=OaXvEd5uu2w", "Video")</f>
        <v/>
      </c>
      <c r="B296" t="inlineStr">
        <is>
          <t>41:20</t>
        </is>
      </c>
      <c r="C296" t="inlineStr">
        <is>
          <t>Hold on to your hats.</t>
        </is>
      </c>
      <c r="D296">
        <f>HYPERLINK("https://www.youtube.com/watch?v=OaXvEd5uu2w&amp;t=2480s", "Go to time")</f>
        <v/>
      </c>
    </row>
    <row r="297">
      <c r="A297">
        <f>HYPERLINK("https://www.youtube.com/watch?v=hOAFB59Afl0", "Video")</f>
        <v/>
      </c>
      <c r="B297" t="inlineStr">
        <is>
          <t>1:46</t>
        </is>
      </c>
      <c r="C297" t="inlineStr">
        <is>
          <t>only man or is the only two men to hold</t>
        </is>
      </c>
      <c r="D297">
        <f>HYPERLINK("https://www.youtube.com/watch?v=hOAFB59Afl0&amp;t=106s", "Go to time")</f>
        <v/>
      </c>
    </row>
    <row r="298">
      <c r="A298">
        <f>HYPERLINK("https://www.youtube.com/watch?v=xdkRiogEY0s", "Video")</f>
        <v/>
      </c>
      <c r="B298" t="inlineStr">
        <is>
          <t>1:40</t>
        </is>
      </c>
      <c r="C298" t="inlineStr">
        <is>
          <t>you're gonna have a damn
household to take care of,</t>
        </is>
      </c>
      <c r="D298">
        <f>HYPERLINK("https://www.youtube.com/watch?v=xdkRiogEY0s&amp;t=100s", "Go to time")</f>
        <v/>
      </c>
    </row>
    <row r="299">
      <c r="A299">
        <f>HYPERLINK("https://www.youtube.com/watch?v=xbdzApJACXQ", "Video")</f>
        <v/>
      </c>
      <c r="B299" t="inlineStr">
        <is>
          <t>9:14</t>
        </is>
      </c>
      <c r="C299" t="inlineStr">
        <is>
          <t>The ring. Jon Moxley is the only other man to
hold the international title and the world title,</t>
        </is>
      </c>
      <c r="D299">
        <f>HYPERLINK("https://www.youtube.com/watch?v=xbdzApJACXQ&amp;t=554s", "Go to time")</f>
        <v/>
      </c>
    </row>
    <row r="300">
      <c r="A300">
        <f>HYPERLINK("https://www.youtube.com/watch?v=QxXUqUsxNfc", "Video")</f>
        <v/>
      </c>
      <c r="B300" t="inlineStr">
        <is>
          <t>1:34</t>
        </is>
      </c>
      <c r="C300" t="inlineStr">
        <is>
          <t>We have tradition to uphold.</t>
        </is>
      </c>
      <c r="D300">
        <f>HYPERLINK("https://www.youtube.com/watch?v=QxXUqUsxNfc&amp;t=94s", "Go to time")</f>
        <v/>
      </c>
    </row>
    <row r="301">
      <c r="A301">
        <f>HYPERLINK("https://www.youtube.com/watch?v=4qNrZWZGOuk", "Video")</f>
        <v/>
      </c>
      <c r="B301" t="inlineStr">
        <is>
          <t>3:18</t>
        </is>
      </c>
      <c r="C301" t="inlineStr">
        <is>
          <t>They are behind him.
They are holding onto him.</t>
        </is>
      </c>
      <c r="D301">
        <f>HYPERLINK("https://www.youtube.com/watch?v=4qNrZWZGOuk&amp;t=198s", "Go to time")</f>
        <v/>
      </c>
    </row>
    <row r="302">
      <c r="A302">
        <f>HYPERLINK("https://www.youtube.com/watch?v=WvM-Jso2lhM", "Video")</f>
        <v/>
      </c>
      <c r="B302" t="inlineStr">
        <is>
          <t>0:10</t>
        </is>
      </c>
      <c r="C302" t="inlineStr">
        <is>
          <t>night all right now little tongue hold</t>
        </is>
      </c>
      <c r="D302">
        <f>HYPERLINK("https://www.youtube.com/watch?v=WvM-Jso2lhM&amp;t=10s", "Go to time")</f>
        <v/>
      </c>
    </row>
    <row r="303">
      <c r="A303">
        <f>HYPERLINK("https://www.youtube.com/watch?v=NrGLvXnp62k", "Video")</f>
        <v/>
      </c>
      <c r="B303" t="inlineStr">
        <is>
          <t>0:34</t>
        </is>
      </c>
      <c r="C303" t="inlineStr">
        <is>
          <t>scared huh so hold on to that pumpkin</t>
        </is>
      </c>
      <c r="D303">
        <f>HYPERLINK("https://www.youtube.com/watch?v=NrGLvXnp62k&amp;t=34s", "Go to time")</f>
        <v/>
      </c>
    </row>
    <row r="304">
      <c r="A304">
        <f>HYPERLINK("https://www.youtube.com/watch?v=75JFGPizdqg", "Video")</f>
        <v/>
      </c>
      <c r="B304" t="inlineStr">
        <is>
          <t>3:46</t>
        </is>
      </c>
      <c r="C304" t="inlineStr">
        <is>
          <t>It was something
I'm going to hold on to</t>
        </is>
      </c>
      <c r="D304">
        <f>HYPERLINK("https://www.youtube.com/watch?v=75JFGPizdqg&amp;t=226s", "Go to time")</f>
        <v/>
      </c>
    </row>
    <row r="305">
      <c r="A305">
        <f>HYPERLINK("https://www.youtube.com/watch?v=gvgAgLKKTYs", "Video")</f>
        <v/>
      </c>
      <c r="B305" t="inlineStr">
        <is>
          <t>2:58</t>
        </is>
      </c>
      <c r="C305" t="inlineStr">
        <is>
          <t>Hold on. I don't want to ruin your nicely caught.</t>
        </is>
      </c>
      <c r="D305">
        <f>HYPERLINK("https://www.youtube.com/watch?v=gvgAgLKKTYs&amp;t=178s", "Go to time")</f>
        <v/>
      </c>
    </row>
    <row r="306">
      <c r="A306">
        <f>HYPERLINK("https://www.youtube.com/watch?v=4KPrdtDzM8Q", "Video")</f>
        <v/>
      </c>
      <c r="B306" t="inlineStr">
        <is>
          <t>0:48</t>
        </is>
      </c>
      <c r="C306" t="inlineStr">
        <is>
          <t>still holding on to it thrust kick back</t>
        </is>
      </c>
      <c r="D306">
        <f>HYPERLINK("https://www.youtube.com/watch?v=4KPrdtDzM8Q&amp;t=48s", "Go to time")</f>
        <v/>
      </c>
    </row>
    <row r="307">
      <c r="A307">
        <f>HYPERLINK("https://www.youtube.com/watch?v=BAgG15esESk", "Video")</f>
        <v/>
      </c>
      <c r="B307" t="inlineStr">
        <is>
          <t>3:03</t>
        </is>
      </c>
      <c r="C307" t="inlineStr">
        <is>
          <t>Hold daddy's butter. You're going back to your 
mom's house with a Munion.</t>
        </is>
      </c>
      <c r="D307">
        <f>HYPERLINK("https://www.youtube.com/watch?v=BAgG15esESk&amp;t=183s", "Go to time")</f>
        <v/>
      </c>
    </row>
    <row r="308">
      <c r="A308">
        <f>HYPERLINK("https://www.youtube.com/watch?v=IhgfC-Eet8k", "Video")</f>
        <v/>
      </c>
      <c r="B308" t="inlineStr">
        <is>
          <t>0:51</t>
        </is>
      </c>
      <c r="C308" t="inlineStr">
        <is>
          <t>hold on to a chicken and do</t>
        </is>
      </c>
      <c r="D308">
        <f>HYPERLINK("https://www.youtube.com/watch?v=IhgfC-Eet8k&amp;t=51s", "Go to time")</f>
        <v/>
      </c>
    </row>
    <row r="309">
      <c r="A309">
        <f>HYPERLINK("https://www.youtube.com/watch?v=T8kOi-0d6FA", "Video")</f>
        <v/>
      </c>
      <c r="B309" t="inlineStr">
        <is>
          <t>1:28</t>
        </is>
      </c>
      <c r="C309" t="inlineStr">
        <is>
          <t>We at Harrison International
are prepared to hold a lottery</t>
        </is>
      </c>
      <c r="D309">
        <f>HYPERLINK("https://www.youtube.com/watch?v=T8kOi-0d6FA&amp;t=88s", "Go to time")</f>
        <v/>
      </c>
    </row>
    <row r="310">
      <c r="A310">
        <f>HYPERLINK("https://www.youtube.com/watch?v=c0cK0KHElqY", "Video")</f>
        <v/>
      </c>
      <c r="B310" t="inlineStr">
        <is>
          <t>1:34</t>
        </is>
      </c>
      <c r="C310" t="inlineStr">
        <is>
          <t>You act like you're the only thing holding this house together.</t>
        </is>
      </c>
      <c r="D310">
        <f>HYPERLINK("https://www.youtube.com/watch?v=c0cK0KHElqY&amp;t=94s", "Go to time")</f>
        <v/>
      </c>
    </row>
    <row r="311">
      <c r="A311">
        <f>HYPERLINK("https://www.youtube.com/watch?v=IDDdZ1VzoxQ", "Video")</f>
        <v/>
      </c>
      <c r="B311" t="inlineStr">
        <is>
          <t>0:33</t>
        </is>
      </c>
      <c r="C311" t="inlineStr">
        <is>
          <t>want to know hold on what are you using</t>
        </is>
      </c>
      <c r="D311">
        <f>HYPERLINK("https://www.youtube.com/watch?v=IDDdZ1VzoxQ&amp;t=33s", "Go to time")</f>
        <v/>
      </c>
    </row>
    <row r="312">
      <c r="A312">
        <f>HYPERLINK("https://www.youtube.com/watch?v=EtOeybqCPls", "Video")</f>
        <v/>
      </c>
      <c r="B312" t="inlineStr">
        <is>
          <t>3:33</t>
        </is>
      </c>
      <c r="C312" t="inlineStr">
        <is>
          <t>by Soraya when sir Ray was forming the outcast 
with Tony storm and Sheena she's been holding</t>
        </is>
      </c>
      <c r="D312">
        <f>HYPERLINK("https://www.youtube.com/watch?v=EtOeybqCPls&amp;t=213s", "Go to time")</f>
        <v/>
      </c>
    </row>
    <row r="313">
      <c r="A313">
        <f>HYPERLINK("https://www.youtube.com/watch?v=SKSOrLayqfY", "Video")</f>
        <v/>
      </c>
      <c r="B313" t="inlineStr">
        <is>
          <t>2:25</t>
        </is>
      </c>
      <c r="C313" t="inlineStr">
        <is>
          <t>Honey, you need to hold him and kiss him.</t>
        </is>
      </c>
      <c r="D313">
        <f>HYPERLINK("https://www.youtube.com/watch?v=SKSOrLayqfY&amp;t=145s", "Go to time")</f>
        <v/>
      </c>
    </row>
    <row r="314">
      <c r="A314">
        <f>HYPERLINK("https://www.youtube.com/watch?v=Zn3Tz-CT1JI", "Video")</f>
        <v/>
      </c>
      <c r="B314" t="inlineStr">
        <is>
          <t>0:20</t>
        </is>
      </c>
      <c r="C314" t="inlineStr">
        <is>
          <t>many story lines on hold right now</t>
        </is>
      </c>
      <c r="D314">
        <f>HYPERLINK("https://www.youtube.com/watch?v=Zn3Tz-CT1JI&amp;t=20s", "Go to time")</f>
        <v/>
      </c>
    </row>
    <row r="315">
      <c r="A315">
        <f>HYPERLINK("https://www.youtube.com/watch?v=9rH1LvQd0CI", "Video")</f>
        <v/>
      </c>
      <c r="B315" t="inlineStr">
        <is>
          <t>2:14</t>
        </is>
      </c>
      <c r="C315" t="inlineStr">
        <is>
          <t>You're going to hang on to that.
Just hold tight.</t>
        </is>
      </c>
      <c r="D315">
        <f>HYPERLINK("https://www.youtube.com/watch?v=9rH1LvQd0CI&amp;t=134s", "Go to time")</f>
        <v/>
      </c>
    </row>
    <row r="316">
      <c r="A316">
        <f>HYPERLINK("https://www.youtube.com/watch?v=RL75X50P0aU", "Video")</f>
        <v/>
      </c>
      <c r="B316" t="inlineStr">
        <is>
          <t>0:07</t>
        </is>
      </c>
      <c r="C316" t="inlineStr">
        <is>
          <t>holding on to it which is really silly</t>
        </is>
      </c>
      <c r="D316">
        <f>HYPERLINK("https://www.youtube.com/watch?v=RL75X50P0aU&amp;t=7s", "Go to time")</f>
        <v/>
      </c>
    </row>
    <row r="317">
      <c r="A317">
        <f>HYPERLINK("https://www.youtube.com/watch?v=YKWjpi5QMeA", "Video")</f>
        <v/>
      </c>
      <c r="B317" t="inlineStr">
        <is>
          <t>1:05</t>
        </is>
      </c>
      <c r="C317" t="inlineStr">
        <is>
          <t>leonard holding onto that pole for 25</t>
        </is>
      </c>
      <c r="D317">
        <f>HYPERLINK("https://www.youtube.com/watch?v=YKWjpi5QMeA&amp;t=65s", "Go to time")</f>
        <v/>
      </c>
    </row>
    <row r="318">
      <c r="A318">
        <f>HYPERLINK("https://www.youtube.com/watch?v=8sTvH7H0GwY", "Video")</f>
        <v/>
      </c>
      <c r="B318" t="inlineStr">
        <is>
          <t>0:59</t>
        </is>
      </c>
      <c r="C318" t="inlineStr">
        <is>
          <t>Hold your horses! Buckarito's
at 15 seconds and counting.</t>
        </is>
      </c>
      <c r="D318">
        <f>HYPERLINK("https://www.youtube.com/watch?v=8sTvH7H0GwY&amp;t=59s", "Go to time")</f>
        <v/>
      </c>
    </row>
    <row r="319">
      <c r="A319">
        <f>HYPERLINK("https://www.youtube.com/watch?v=C4mtt7jltJk", "Video")</f>
        <v/>
      </c>
      <c r="B319" t="inlineStr">
        <is>
          <t>4:39</t>
        </is>
      </c>
      <c r="C319" t="inlineStr">
        <is>
          <t>which one gets to hold the cam Corner oh</t>
        </is>
      </c>
      <c r="D319">
        <f>HYPERLINK("https://www.youtube.com/watch?v=C4mtt7jltJk&amp;t=279s", "Go to time")</f>
        <v/>
      </c>
    </row>
    <row r="320">
      <c r="A320">
        <f>HYPERLINK("https://www.youtube.com/watch?v=iYvvc1fwoWw", "Video")</f>
        <v/>
      </c>
      <c r="B320" t="inlineStr">
        <is>
          <t>1:00</t>
        </is>
      </c>
      <c r="C320" t="inlineStr">
        <is>
          <t>i'm gonna need to put you on hold for a</t>
        </is>
      </c>
      <c r="D320">
        <f>HYPERLINK("https://www.youtube.com/watch?v=iYvvc1fwoWw&amp;t=60s", "Go to time")</f>
        <v/>
      </c>
    </row>
    <row r="321">
      <c r="A321">
        <f>HYPERLINK("https://www.youtube.com/watch?v=Ta1MFI7oKAk", "Video")</f>
        <v/>
      </c>
      <c r="B321" t="inlineStr">
        <is>
          <t>0:32</t>
        </is>
      </c>
      <c r="C321" t="inlineStr">
        <is>
          <t>Make sure you hold on
to your medical bills.</t>
        </is>
      </c>
      <c r="D321">
        <f>HYPERLINK("https://www.youtube.com/watch?v=Ta1MFI7oKAk&amp;t=32s", "Go to time")</f>
        <v/>
      </c>
    </row>
    <row r="322">
      <c r="A322">
        <f>HYPERLINK("https://www.youtube.com/watch?v=Jdgfy9xb0wU", "Video")</f>
        <v/>
      </c>
      <c r="B322" t="inlineStr">
        <is>
          <t>2:14</t>
        </is>
      </c>
      <c r="C322" t="inlineStr">
        <is>
          <t>stop stop no hold on one second did you</t>
        </is>
      </c>
      <c r="D322">
        <f>HYPERLINK("https://www.youtube.com/watch?v=Jdgfy9xb0wU&amp;t=134s", "Go to time")</f>
        <v/>
      </c>
    </row>
    <row r="323">
      <c r="A323">
        <f>HYPERLINK("https://www.youtube.com/watch?v=iW0ndJJoX68", "Video")</f>
        <v/>
      </c>
      <c r="B323" t="inlineStr">
        <is>
          <t>2:19</t>
        </is>
      </c>
      <c r="C323" t="inlineStr">
        <is>
          <t>she doesn't hold a candle to you aaron</t>
        </is>
      </c>
      <c r="D323">
        <f>HYPERLINK("https://www.youtube.com/watch?v=iW0ndJJoX68&amp;t=139s", "Go to time")</f>
        <v/>
      </c>
    </row>
    <row r="324">
      <c r="A324">
        <f>HYPERLINK("https://www.youtube.com/watch?v=OqG_LIGvtUU", "Video")</f>
        <v/>
      </c>
      <c r="B324" t="inlineStr">
        <is>
          <t>1:36</t>
        </is>
      </c>
      <c r="C324" t="inlineStr">
        <is>
          <t>yeah sometimes I think she holds on to</t>
        </is>
      </c>
      <c r="D324">
        <f>HYPERLINK("https://www.youtube.com/watch?v=OqG_LIGvtUU&amp;t=96s", "Go to time")</f>
        <v/>
      </c>
    </row>
    <row r="325">
      <c r="A325">
        <f>HYPERLINK("https://www.youtube.com/watch?v=OCUj2eXmH3Y", "Video")</f>
        <v/>
      </c>
      <c r="B325" t="inlineStr">
        <is>
          <t>7:25</t>
        </is>
      </c>
      <c r="C325" t="inlineStr">
        <is>
          <t>this to us okay hold on hold on</t>
        </is>
      </c>
      <c r="D325">
        <f>HYPERLINK("https://www.youtube.com/watch?v=OCUj2eXmH3Y&amp;t=445s", "Go to time")</f>
        <v/>
      </c>
    </row>
    <row r="326">
      <c r="A326">
        <f>HYPERLINK("https://www.youtube.com/watch?v=qyEGsclHsYU", "Video")</f>
        <v/>
      </c>
      <c r="B326" t="inlineStr">
        <is>
          <t>16:05</t>
        </is>
      </c>
      <c r="C326" t="inlineStr">
        <is>
          <t>yeah sometimes I think she holds on to</t>
        </is>
      </c>
      <c r="D326">
        <f>HYPERLINK("https://www.youtube.com/watch?v=qyEGsclHsYU&amp;t=965s", "Go to time")</f>
        <v/>
      </c>
    </row>
    <row r="327">
      <c r="A327">
        <f>HYPERLINK("https://www.youtube.com/watch?v=EGYCVX78RtA", "Video")</f>
        <v/>
      </c>
      <c r="B327" t="inlineStr">
        <is>
          <t>4:24</t>
        </is>
      </c>
      <c r="C327" t="inlineStr">
        <is>
          <t>jerk hold on Kelly would it help you to</t>
        </is>
      </c>
      <c r="D327">
        <f>HYPERLINK("https://www.youtube.com/watch?v=EGYCVX78RtA&amp;t=264s", "Go to time")</f>
        <v/>
      </c>
    </row>
    <row r="328">
      <c r="A328">
        <f>HYPERLINK("https://www.youtube.com/watch?v=bScxXio_gH8", "Video")</f>
        <v/>
      </c>
      <c r="B328" t="inlineStr">
        <is>
          <t>11:31</t>
        </is>
      </c>
      <c r="C328" t="inlineStr">
        <is>
          <t>him that he should hold on to it keep</t>
        </is>
      </c>
      <c r="D328">
        <f>HYPERLINK("https://www.youtube.com/watch?v=bScxXio_gH8&amp;t=691s", "Go to time")</f>
        <v/>
      </c>
    </row>
    <row r="329">
      <c r="A329">
        <f>HYPERLINK("https://www.youtube.com/watch?v=242HMrCscEo", "Video")</f>
        <v/>
      </c>
      <c r="B329" t="inlineStr">
        <is>
          <t>13:20</t>
        </is>
      </c>
      <c r="C329" t="inlineStr">
        <is>
          <t>you I'm going to need to put you on hold</t>
        </is>
      </c>
      <c r="D329">
        <f>HYPERLINK("https://www.youtube.com/watch?v=242HMrCscEo&amp;t=800s", "Go to time")</f>
        <v/>
      </c>
    </row>
    <row r="330">
      <c r="A330">
        <f>HYPERLINK("https://www.youtube.com/watch?v=ZdCooCaQv4I", "Video")</f>
        <v/>
      </c>
      <c r="B330" t="inlineStr">
        <is>
          <t>0:57</t>
        </is>
      </c>
      <c r="C330" t="inlineStr">
        <is>
          <t>holds on to faxes</t>
        </is>
      </c>
      <c r="D330">
        <f>HYPERLINK("https://www.youtube.com/watch?v=ZdCooCaQv4I&amp;t=57s", "Go to time")</f>
        <v/>
      </c>
    </row>
    <row r="331">
      <c r="A331">
        <f>HYPERLINK("https://www.youtube.com/watch?v=x0N2ZxQJYTw", "Video")</f>
        <v/>
      </c>
      <c r="B331" t="inlineStr">
        <is>
          <t>7:05</t>
        </is>
      </c>
      <c r="C331" t="inlineStr">
        <is>
          <t>-You owe this to us.
-Okay. Hold on.</t>
        </is>
      </c>
      <c r="D331">
        <f>HYPERLINK("https://www.youtube.com/watch?v=x0N2ZxQJYTw&amp;t=425s", "Go to time")</f>
        <v/>
      </c>
    </row>
    <row r="332">
      <c r="A332">
        <f>HYPERLINK("https://www.youtube.com/watch?v=QUkVbPf6g1Q", "Video")</f>
        <v/>
      </c>
      <c r="B332" t="inlineStr">
        <is>
          <t>3:22</t>
        </is>
      </c>
      <c r="C332" t="inlineStr">
        <is>
          <t>tonight hold it in your mouth if you</t>
        </is>
      </c>
      <c r="D332">
        <f>HYPERLINK("https://www.youtube.com/watch?v=QUkVbPf6g1Q&amp;t=202s", "Go to time")</f>
        <v/>
      </c>
    </row>
    <row r="333">
      <c r="A333">
        <f>HYPERLINK("https://www.youtube.com/watch?v=ggqQ-H-qhxA", "Video")</f>
        <v/>
      </c>
      <c r="B333" t="inlineStr">
        <is>
          <t>7:43</t>
        </is>
      </c>
      <c r="C333" t="inlineStr">
        <is>
          <t>on how to steal?
-Wait, hold on.</t>
        </is>
      </c>
      <c r="D333">
        <f>HYPERLINK("https://www.youtube.com/watch?v=ggqQ-H-qhxA&amp;t=463s", "Go to time")</f>
        <v/>
      </c>
    </row>
    <row r="334">
      <c r="A334">
        <f>HYPERLINK("https://www.youtube.com/watch?v=yY-77aBc6TY", "Video")</f>
        <v/>
      </c>
      <c r="B334" t="inlineStr">
        <is>
          <t>1:49</t>
        </is>
      </c>
      <c r="C334" t="inlineStr">
        <is>
          <t>usually it's over which one gets to hold</t>
        </is>
      </c>
      <c r="D334">
        <f>HYPERLINK("https://www.youtube.com/watch?v=yY-77aBc6TY&amp;t=109s", "Go to time")</f>
        <v/>
      </c>
    </row>
    <row r="335">
      <c r="A335">
        <f>HYPERLINK("https://www.youtube.com/watch?v=xpIea-LbSHw", "Video")</f>
        <v/>
      </c>
      <c r="B335" t="inlineStr">
        <is>
          <t>6:00</t>
        </is>
      </c>
      <c r="C335" t="inlineStr">
        <is>
          <t>to us okay hold on hold on now I can't</t>
        </is>
      </c>
      <c r="D335">
        <f>HYPERLINK("https://www.youtube.com/watch?v=xpIea-LbSHw&amp;t=360s", "Go to time")</f>
        <v/>
      </c>
    </row>
    <row r="336">
      <c r="A336">
        <f>HYPERLINK("https://www.youtube.com/watch?v=af0GMFIlb4Q", "Video")</f>
        <v/>
      </c>
      <c r="B336" t="inlineStr">
        <is>
          <t>1:14</t>
        </is>
      </c>
      <c r="C336" t="inlineStr">
        <is>
          <t>sometimes I think she holds on to faxes</t>
        </is>
      </c>
      <c r="D336">
        <f>HYPERLINK("https://www.youtube.com/watch?v=af0GMFIlb4Q&amp;t=74s", "Go to time")</f>
        <v/>
      </c>
    </row>
    <row r="337">
      <c r="A337">
        <f>HYPERLINK("https://www.youtube.com/watch?v=tFxpyk9IE-Y", "Video")</f>
        <v/>
      </c>
      <c r="B337" t="inlineStr">
        <is>
          <t>14:42</t>
        </is>
      </c>
      <c r="C337" t="inlineStr">
        <is>
          <t>yeah sometimes I think she holds on to</t>
        </is>
      </c>
      <c r="D337">
        <f>HYPERLINK("https://www.youtube.com/watch?v=tFxpyk9IE-Y&amp;t=882s", "Go to time")</f>
        <v/>
      </c>
    </row>
    <row r="338">
      <c r="A338">
        <f>HYPERLINK("https://www.youtube.com/watch?v=lCkdmMVBi9E", "Video")</f>
        <v/>
      </c>
      <c r="B338" t="inlineStr">
        <is>
          <t>11:57</t>
        </is>
      </c>
      <c r="C338" t="inlineStr">
        <is>
          <t>I am still on hold you're supposed to</t>
        </is>
      </c>
      <c r="D338">
        <f>HYPERLINK("https://www.youtube.com/watch?v=lCkdmMVBi9E&amp;t=717s", "Go to time")</f>
        <v/>
      </c>
    </row>
    <row r="339">
      <c r="A339">
        <f>HYPERLINK("https://www.youtube.com/watch?v=78SgHHz6kuQ", "Video")</f>
        <v/>
      </c>
      <c r="B339" t="inlineStr">
        <is>
          <t>0:02</t>
        </is>
      </c>
      <c r="C339" t="inlineStr">
        <is>
          <t>It's special. Um, she's nice, she's shy. She's actually here if you want to meet her. Hold on one second.</t>
        </is>
      </c>
      <c r="D339">
        <f>HYPERLINK("https://www.youtube.com/watch?v=78SgHHz6kuQ&amp;t=2s", "Go to time")</f>
        <v/>
      </c>
    </row>
    <row r="340">
      <c r="A340">
        <f>HYPERLINK("https://www.youtube.com/watch?v=9_qnS0xEK3E", "Video")</f>
        <v/>
      </c>
      <c r="B340" t="inlineStr">
        <is>
          <t>3:05</t>
        </is>
      </c>
      <c r="C340" t="inlineStr">
        <is>
          <t>hi gam cam hold one finger up to susan</t>
        </is>
      </c>
      <c r="D340">
        <f>HYPERLINK("https://www.youtube.com/watch?v=9_qnS0xEK3E&amp;t=185s", "Go to time")</f>
        <v/>
      </c>
    </row>
    <row r="341">
      <c r="A341">
        <f>HYPERLINK("https://www.youtube.com/watch?v=6jJ5SOtuMsw", "Video")</f>
        <v/>
      </c>
      <c r="B341" t="inlineStr">
        <is>
          <t>4:01</t>
        </is>
      </c>
      <c r="C341" t="inlineStr">
        <is>
          <t>sometimes I think she holds on to faxes</t>
        </is>
      </c>
      <c r="D341">
        <f>HYPERLINK("https://www.youtube.com/watch?v=6jJ5SOtuMsw&amp;t=241s", "Go to time")</f>
        <v/>
      </c>
    </row>
    <row r="342">
      <c r="A342">
        <f>HYPERLINK("https://www.youtube.com/watch?v=Ngn6Y9ZqAGA", "Video")</f>
        <v/>
      </c>
      <c r="B342" t="inlineStr">
        <is>
          <t>0:46</t>
        </is>
      </c>
      <c r="C342" t="inlineStr">
        <is>
          <t>you will learn to love me okay hold on</t>
        </is>
      </c>
      <c r="D342">
        <f>HYPERLINK("https://www.youtube.com/watch?v=Ngn6Y9ZqAGA&amp;t=46s", "Go to time")</f>
        <v/>
      </c>
    </row>
    <row r="343">
      <c r="A343">
        <f>HYPERLINK("https://www.youtube.com/watch?v=KrsLyP4ArlM", "Video")</f>
        <v/>
      </c>
      <c r="B343" t="inlineStr">
        <is>
          <t>0:34</t>
        </is>
      </c>
      <c r="C343" t="inlineStr">
        <is>
          <t>-I'm going to go ahead
and put a hold on your card.</t>
        </is>
      </c>
      <c r="D343">
        <f>HYPERLINK("https://www.youtube.com/watch?v=KrsLyP4ArlM&amp;t=34s", "Go to time")</f>
        <v/>
      </c>
    </row>
    <row r="344">
      <c r="A344">
        <f>HYPERLINK("https://www.youtube.com/watch?v=zl91NnFHTkQ", "Video")</f>
        <v/>
      </c>
      <c r="B344" t="inlineStr">
        <is>
          <t>2:37</t>
        </is>
      </c>
      <c r="C344" t="inlineStr">
        <is>
          <t>one sec hold on one sec Tom what's that</t>
        </is>
      </c>
      <c r="D344">
        <f>HYPERLINK("https://www.youtube.com/watch?v=zl91NnFHTkQ&amp;t=157s", "Go to time")</f>
        <v/>
      </c>
    </row>
    <row r="345">
      <c r="A345">
        <f>HYPERLINK("https://www.youtube.com/watch?v=3DMF3ORG6Xg", "Video")</f>
        <v/>
      </c>
      <c r="B345" t="inlineStr">
        <is>
          <t>1:38</t>
        </is>
      </c>
      <c r="C345" t="inlineStr">
        <is>
          <t>to keep you distance of direction behold</t>
        </is>
      </c>
      <c r="D345">
        <f>HYPERLINK("https://www.youtube.com/watch?v=3DMF3ORG6Xg&amp;t=98s", "Go to time")</f>
        <v/>
      </c>
    </row>
    <row r="346">
      <c r="A346">
        <f>HYPERLINK("https://www.youtube.com/watch?v=-gTQWOk6dkg", "Video")</f>
        <v/>
      </c>
      <c r="B346" t="inlineStr">
        <is>
          <t>7:31</t>
        </is>
      </c>
      <c r="C346" t="inlineStr">
        <is>
          <t>invite them on the tour hold on one sec</t>
        </is>
      </c>
      <c r="D346">
        <f>HYPERLINK("https://www.youtube.com/watch?v=-gTQWOk6dkg&amp;t=451s", "Go to time")</f>
        <v/>
      </c>
    </row>
    <row r="347">
      <c r="A347">
        <f>HYPERLINK("https://www.youtube.com/watch?v=_iRX--L-fOo", "Video")</f>
        <v/>
      </c>
      <c r="B347" t="inlineStr">
        <is>
          <t>0:10</t>
        </is>
      </c>
      <c r="C347" t="inlineStr">
        <is>
          <t>need a way to hold it and one find an</t>
        </is>
      </c>
      <c r="D347">
        <f>HYPERLINK("https://www.youtube.com/watch?v=_iRX--L-fOo&amp;t=10s", "Go to time")</f>
        <v/>
      </c>
    </row>
    <row r="348">
      <c r="A348">
        <f>HYPERLINK("https://www.youtube.com/watch?v=NQ7NeNQaHbM", "Video")</f>
        <v/>
      </c>
      <c r="B348" t="inlineStr">
        <is>
          <t>3:52</t>
        </is>
      </c>
      <c r="C348" t="inlineStr">
        <is>
          <t>Usually it's over which one gets
to hold the camcorder.</t>
        </is>
      </c>
      <c r="D348">
        <f>HYPERLINK("https://www.youtube.com/watch?v=NQ7NeNQaHbM&amp;t=232s", "Go to time")</f>
        <v/>
      </c>
    </row>
    <row r="349">
      <c r="A349">
        <f>HYPERLINK("https://www.youtube.com/watch?v=hCCladadcR8", "Video")</f>
        <v/>
      </c>
      <c r="B349" t="inlineStr">
        <is>
          <t>4:27</t>
        </is>
      </c>
      <c r="C349" t="inlineStr">
        <is>
          <t>yeah sometimes I think she holds on to</t>
        </is>
      </c>
      <c r="D349">
        <f>HYPERLINK("https://www.youtube.com/watch?v=hCCladadcR8&amp;t=267s", "Go to time")</f>
        <v/>
      </c>
    </row>
    <row r="350">
      <c r="A350">
        <f>HYPERLINK("https://www.youtube.com/watch?v=2au97QqaLQU", "Video")</f>
        <v/>
      </c>
      <c r="B350" t="inlineStr">
        <is>
          <t>7:42</t>
        </is>
      </c>
      <c r="C350" t="inlineStr">
        <is>
          <t>holds on to faxes can I help you to make</t>
        </is>
      </c>
      <c r="D350">
        <f>HYPERLINK("https://www.youtube.com/watch?v=2au97QqaLQU&amp;t=462s", "Go to time")</f>
        <v/>
      </c>
    </row>
    <row r="351">
      <c r="A351">
        <f>HYPERLINK("https://www.youtube.com/watch?v=c3i7aQGJA8M", "Video")</f>
        <v/>
      </c>
      <c r="B351" t="inlineStr">
        <is>
          <t>2:56</t>
        </is>
      </c>
      <c r="C351" t="inlineStr">
        <is>
          <t>something how long do we have to hold</t>
        </is>
      </c>
      <c r="D351">
        <f>HYPERLINK("https://www.youtube.com/watch?v=c3i7aQGJA8M&amp;t=176s", "Go to time")</f>
        <v/>
      </c>
    </row>
    <row r="352">
      <c r="A352">
        <f>HYPERLINK("https://www.youtube.com/watch?v=3ypzlEXBTDk", "Video")</f>
        <v/>
      </c>
      <c r="B352" t="inlineStr">
        <is>
          <t>1:16</t>
        </is>
      </c>
      <c r="C352" t="inlineStr">
        <is>
          <t>one gets to hold the camcorder don't</t>
        </is>
      </c>
      <c r="D352">
        <f>HYPERLINK("https://www.youtube.com/watch?v=3ypzlEXBTDk&amp;t=76s", "Go to time")</f>
        <v/>
      </c>
    </row>
    <row r="353">
      <c r="A353">
        <f>HYPERLINK("https://www.youtube.com/watch?v=UsO4uckwJhQ", "Video")</f>
        <v/>
      </c>
      <c r="B353" t="inlineStr">
        <is>
          <t>6:28</t>
        </is>
      </c>
      <c r="C353" t="inlineStr">
        <is>
          <t>hold on woo woo whoo whoa you got to let</t>
        </is>
      </c>
      <c r="D353">
        <f>HYPERLINK("https://www.youtube.com/watch?v=UsO4uckwJhQ&amp;t=388s", "Go to time")</f>
        <v/>
      </c>
    </row>
    <row r="354">
      <c r="A354">
        <f>HYPERLINK("https://www.youtube.com/watch?v=U0tGd2GJ9js", "Video")</f>
        <v/>
      </c>
      <c r="B354" t="inlineStr">
        <is>
          <t>0:34</t>
        </is>
      </c>
      <c r="C354" t="inlineStr">
        <is>
          <t>think she holds on to faxes</t>
        </is>
      </c>
      <c r="D354">
        <f>HYPERLINK("https://www.youtube.com/watch?v=U0tGd2GJ9js&amp;t=34s", "Go to time")</f>
        <v/>
      </c>
    </row>
    <row r="355">
      <c r="A355">
        <f>HYPERLINK("https://www.youtube.com/watch?v=Dmp0ieI4GEg", "Video")</f>
        <v/>
      </c>
      <c r="B355" t="inlineStr">
        <is>
          <t>3:25</t>
        </is>
      </c>
      <c r="C355" t="inlineStr">
        <is>
          <t>sometimes I think she holds on to faxes</t>
        </is>
      </c>
      <c r="D355">
        <f>HYPERLINK("https://www.youtube.com/watch?v=Dmp0ieI4GEg&amp;t=205s", "Go to time")</f>
        <v/>
      </c>
    </row>
    <row r="356">
      <c r="A356">
        <f>HYPERLINK("https://www.youtube.com/watch?v=cMd_twXwSdE", "Video")</f>
        <v/>
      </c>
      <c r="B356" t="inlineStr">
        <is>
          <t>1:30</t>
        </is>
      </c>
      <c r="C356" t="inlineStr">
        <is>
          <t>I'm gonna need to put you on hold for a</t>
        </is>
      </c>
      <c r="D356">
        <f>HYPERLINK("https://www.youtube.com/watch?v=cMd_twXwSdE&amp;t=90s", "Go to time")</f>
        <v/>
      </c>
    </row>
    <row r="357">
      <c r="A357">
        <f>HYPERLINK("https://www.youtube.com/watch?v=PpFmRkLPOXQ", "Video")</f>
        <v/>
      </c>
      <c r="B357" t="inlineStr">
        <is>
          <t>7:22</t>
        </is>
      </c>
      <c r="C357" t="inlineStr">
        <is>
          <t>yeah sometimes I think she holds on to</t>
        </is>
      </c>
      <c r="D357">
        <f>HYPERLINK("https://www.youtube.com/watch?v=PpFmRkLPOXQ&amp;t=442s", "Go to time")</f>
        <v/>
      </c>
    </row>
    <row r="358">
      <c r="A358">
        <f>HYPERLINK("https://www.youtube.com/watch?v=qfnbZOReFYs", "Video")</f>
        <v/>
      </c>
      <c r="B358" t="inlineStr">
        <is>
          <t>6:48</t>
        </is>
      </c>
      <c r="C358" t="inlineStr">
        <is>
          <t>one gets to hold the camcorder Angela</t>
        </is>
      </c>
      <c r="D358">
        <f>HYPERLINK("https://www.youtube.com/watch?v=qfnbZOReFYs&amp;t=408s", "Go to time")</f>
        <v/>
      </c>
    </row>
    <row r="359">
      <c r="A359">
        <f>HYPERLINK("https://www.youtube.com/watch?v=glFrp-CmNVA", "Video")</f>
        <v/>
      </c>
      <c r="B359" t="inlineStr">
        <is>
          <t>0:25</t>
        </is>
      </c>
      <c r="C359" t="inlineStr">
        <is>
          <t>brackets and photos hold on hold on</t>
        </is>
      </c>
      <c r="D359">
        <f>HYPERLINK("https://www.youtube.com/watch?v=glFrp-CmNVA&amp;t=25s", "Go to time")</f>
        <v/>
      </c>
    </row>
    <row r="360">
      <c r="A360">
        <f>HYPERLINK("https://www.youtube.com/watch?v=QEenZCUwyB0", "Video")</f>
        <v/>
      </c>
      <c r="B360" t="inlineStr">
        <is>
          <t>14:34</t>
        </is>
      </c>
      <c r="C360" t="inlineStr">
        <is>
          <t>him that he should hold on to it keep</t>
        </is>
      </c>
      <c r="D360">
        <f>HYPERLINK("https://www.youtube.com/watch?v=QEenZCUwyB0&amp;t=874s", "Go to time")</f>
        <v/>
      </c>
    </row>
    <row r="361">
      <c r="A361">
        <f>HYPERLINK("https://www.youtube.com/watch?v=oWTsz8Yit64", "Video")</f>
        <v/>
      </c>
      <c r="B361" t="inlineStr">
        <is>
          <t>4:46</t>
        </is>
      </c>
      <c r="C361" t="inlineStr">
        <is>
          <t>dwight rushes to get him hold on michael</t>
        </is>
      </c>
      <c r="D361">
        <f>HYPERLINK("https://www.youtube.com/watch?v=oWTsz8Yit64&amp;t=286s", "Go to time")</f>
        <v/>
      </c>
    </row>
    <row r="362">
      <c r="A362">
        <f>HYPERLINK("https://www.youtube.com/watch?v=Qc35afiM2f4", "Video")</f>
        <v/>
      </c>
      <c r="B362" t="inlineStr">
        <is>
          <t>0:34</t>
        </is>
      </c>
      <c r="C362" t="inlineStr">
        <is>
          <t>-Hey, Ryan, welcome to --
-Hold on, one sec.</t>
        </is>
      </c>
      <c r="D362">
        <f>HYPERLINK("https://www.youtube.com/watch?v=Qc35afiM2f4&amp;t=34s",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2025-05-06T22:46:46Z</dcterms:created>
  <dcterms:modified xsi:type="dcterms:W3CDTF">2025-05-06T22:46:46Z</dcterms:modified>
</cp:coreProperties>
</file>