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BB\Desktop\Tesoreria\EECC\"/>
    </mc:Choice>
  </mc:AlternateContent>
  <xr:revisionPtr revIDLastSave="0" documentId="13_ncr:1_{9B2E3810-D384-439E-9A69-EDF9F753E1F0}" xr6:coauthVersionLast="47" xr6:coauthVersionMax="47" xr10:uidLastSave="{00000000-0000-0000-0000-000000000000}"/>
  <bookViews>
    <workbookView xWindow="-120" yWindow="-120" windowWidth="29040" windowHeight="15720" xr2:uid="{845EE537-747D-4AC3-8AF1-F9A271D34964}"/>
  </bookViews>
  <sheets>
    <sheet name="ABRIL 2023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G24" i="1"/>
  <c r="G21" i="1"/>
  <c r="G20" i="1" s="1"/>
  <c r="C18" i="1"/>
  <c r="G15" i="1"/>
  <c r="C13" i="1"/>
  <c r="G11" i="1"/>
  <c r="C8" i="1"/>
  <c r="C33" i="1" s="1"/>
  <c r="G5" i="1"/>
  <c r="G31" i="1" l="1"/>
  <c r="G32" i="1"/>
  <c r="G33" i="1" l="1"/>
</calcChain>
</file>

<file path=xl/sharedStrings.xml><?xml version="1.0" encoding="utf-8"?>
<sst xmlns="http://schemas.openxmlformats.org/spreadsheetml/2006/main" count="69" uniqueCount="58">
  <si>
    <t xml:space="preserve">ESTADOS DE CAJA    </t>
  </si>
  <si>
    <t>AL 30 Abril 2023</t>
  </si>
  <si>
    <t>INGRESOS</t>
  </si>
  <si>
    <t>EGRESOS</t>
  </si>
  <si>
    <t>1.-</t>
  </si>
  <si>
    <t>Gastos de Administración</t>
  </si>
  <si>
    <t>1.1</t>
  </si>
  <si>
    <t>Servicios Generales</t>
  </si>
  <si>
    <t>Ingresos Ordinarios</t>
  </si>
  <si>
    <t>1.2</t>
  </si>
  <si>
    <t>sueldos</t>
  </si>
  <si>
    <t>Aportes Socios</t>
  </si>
  <si>
    <t>1.3</t>
  </si>
  <si>
    <t>Leyes Sociales</t>
  </si>
  <si>
    <t>lHonorarios</t>
  </si>
  <si>
    <t>2.-</t>
  </si>
  <si>
    <t>Servicio y Pago Directo a Socios</t>
  </si>
  <si>
    <t>Ingresos extraordinarios</t>
  </si>
  <si>
    <t>2.1</t>
  </si>
  <si>
    <t>Premios y Obsequios</t>
  </si>
  <si>
    <t>Ingresos Línea de Negocios</t>
  </si>
  <si>
    <t>2.2</t>
  </si>
  <si>
    <t>Cuota Mortuoria</t>
  </si>
  <si>
    <t>Ventas en efectivo</t>
  </si>
  <si>
    <t>ventas con tarjeta débito/crédito</t>
  </si>
  <si>
    <t>3.-</t>
  </si>
  <si>
    <t>Cafetería</t>
  </si>
  <si>
    <t>3.1</t>
  </si>
  <si>
    <t>Mercaderías</t>
  </si>
  <si>
    <t>3.2</t>
  </si>
  <si>
    <t xml:space="preserve">otros gastos </t>
  </si>
  <si>
    <t>Otros Ingresos</t>
  </si>
  <si>
    <t>3.3</t>
  </si>
  <si>
    <t>Comision transbank</t>
  </si>
  <si>
    <t>Otros ingresos</t>
  </si>
  <si>
    <t>4.-</t>
  </si>
  <si>
    <t>Inversiones</t>
  </si>
  <si>
    <t>TOTALES INGRESOS DEL MES</t>
  </si>
  <si>
    <t>4.1</t>
  </si>
  <si>
    <t>Muebles y Utiles</t>
  </si>
  <si>
    <t>4.2</t>
  </si>
  <si>
    <t>Máquinas y Equipos</t>
  </si>
  <si>
    <t>Saldo anterior</t>
  </si>
  <si>
    <t>5.-</t>
  </si>
  <si>
    <t>Otros</t>
  </si>
  <si>
    <t>Saldo mes anterior</t>
  </si>
  <si>
    <t>5.1</t>
  </si>
  <si>
    <t>Impuestos PPM</t>
  </si>
  <si>
    <t>5.2</t>
  </si>
  <si>
    <t>Iva</t>
  </si>
  <si>
    <t>5.3</t>
  </si>
  <si>
    <t>Retención %</t>
  </si>
  <si>
    <t xml:space="preserve">Copa rectoria </t>
  </si>
  <si>
    <t>5.5</t>
  </si>
  <si>
    <t>Fondo Fijo</t>
  </si>
  <si>
    <t>TOTAL EGRESOS DEL MES</t>
  </si>
  <si>
    <t>SALDO MES SIGUIENTE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</si>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</sst>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2"/>
      <color theme="1"/>
      <name val="Calibri"/>
      <family val="2"/>
    </font>
    <font>
      <b/>
      <sz val="20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3" fontId="4" fillId="0" borderId="0" xfId="0" applyNumberFormat="1" applyFont="1"/>
    <xf numFmtId="0" fontId="2" fillId="0" borderId="0" xfId="0" applyFont="1" applyAlignment="1">
      <alignment horizontal="left"/>
    </xf>
    <xf numFmtId="3" fontId="5" fillId="0" borderId="0" xfId="0" applyNumberFormat="1" applyFont="1"/>
    <xf numFmtId="3" fontId="4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5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bb/Downloads/libro%20diario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STADOS%20CAJA%202023%20OLGA2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enero 2023"/>
      <sheetName val="Hoja2"/>
      <sheetName val="febrero 2023"/>
      <sheetName val="Hoja3"/>
      <sheetName val="marzo 2023"/>
      <sheetName val="Hoja4"/>
      <sheetName val="abril 2023"/>
    </sheetNames>
    <sheetDataSet>
      <sheetData sheetId="0"/>
      <sheetData sheetId="1"/>
      <sheetData sheetId="2">
        <row r="8">
          <cell r="B8">
            <v>1067298</v>
          </cell>
        </row>
      </sheetData>
      <sheetData sheetId="3"/>
      <sheetData sheetId="4"/>
      <sheetData sheetId="5"/>
      <sheetData sheetId="6">
        <row r="13">
          <cell r="C13">
            <v>1850148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O 2023"/>
      <sheetName val="FEBRERO 2023"/>
      <sheetName val="MARZO 2023"/>
      <sheetName val="ABRIL 2023"/>
      <sheetName val="MAYO 2023"/>
      <sheetName val="JUNIO 2023"/>
      <sheetName val="JULIO 2023"/>
      <sheetName val="AGOSTO 2023"/>
      <sheetName val="AGOSTO 2020"/>
      <sheetName val="SEPTIEMBRE 2020"/>
      <sheetName val="OCTUBRE 2020"/>
      <sheetName val="DICIEMBRE 2020"/>
    </sheetNames>
    <sheetDataSet>
      <sheetData sheetId="0"/>
      <sheetData sheetId="1"/>
      <sheetData sheetId="2">
        <row r="34">
          <cell r="G34">
            <v>19528537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EA7B3-9390-4EE0-ADD1-F1938E1A932B}">
  <dimension ref="A1:G1003"/>
  <sheetViews>
    <sheetView tabSelected="1" workbookViewId="0">
      <selection activeCell="B37" sqref="B37"/>
    </sheetView>
  </sheetViews>
  <sheetFormatPr baseColWidth="10" defaultColWidth="14.42578125" defaultRowHeight="15" customHeight="1" x14ac:dyDescent="0.25"/>
  <cols>
    <col min="1" max="1" width="10.7109375" customWidth="1"/>
    <col min="2" max="2" width="27.5703125" customWidth="1"/>
    <col min="3" max="3" width="15.85546875" customWidth="1"/>
    <col min="4" max="5" width="10.7109375" customWidth="1"/>
    <col min="6" max="6" width="30.5703125" customWidth="1"/>
    <col min="7" max="7" width="18.28515625" customWidth="1"/>
    <col min="8" max="26" width="10.7109375" customWidth="1"/>
  </cols>
  <sheetData>
    <row r="1" spans="1:7" ht="14.25" customHeight="1" x14ac:dyDescent="0.45">
      <c r="A1" s="1"/>
      <c r="B1" s="2"/>
      <c r="C1" s="3"/>
      <c r="D1" s="3" t="s">
        <v>0</v>
      </c>
      <c r="E1" s="4"/>
      <c r="F1" s="1"/>
      <c r="G1" s="5"/>
    </row>
    <row r="2" spans="1:7" ht="14.25" customHeight="1" x14ac:dyDescent="0.45">
      <c r="A2" s="1"/>
      <c r="B2" s="2"/>
      <c r="C2" s="3"/>
      <c r="D2" s="6"/>
      <c r="E2" s="7" t="s">
        <v>1</v>
      </c>
      <c r="F2" s="1"/>
      <c r="G2" s="5"/>
    </row>
    <row r="3" spans="1:7" ht="14.25" customHeight="1" x14ac:dyDescent="0.3">
      <c r="A3" s="1"/>
      <c r="B3" s="8" t="s">
        <v>2</v>
      </c>
      <c r="C3" s="5"/>
      <c r="D3" s="5"/>
      <c r="E3" s="9"/>
      <c r="F3" s="10" t="s">
        <v>3</v>
      </c>
      <c r="G3" s="5"/>
    </row>
    <row r="4" spans="1:7" ht="14.25" customHeight="1" x14ac:dyDescent="0.25">
      <c r="A4" s="1"/>
      <c r="B4" s="1"/>
      <c r="C4" s="5"/>
      <c r="D4" s="5"/>
      <c r="E4" s="4"/>
      <c r="F4" s="1"/>
      <c r="G4" s="5"/>
    </row>
    <row r="5" spans="1:7" ht="14.25" customHeight="1" x14ac:dyDescent="0.3">
      <c r="A5" s="1"/>
      <c r="B5" s="8"/>
      <c r="C5" s="5"/>
      <c r="D5" s="5"/>
      <c r="E5" s="4" t="s">
        <v>4</v>
      </c>
      <c r="F5" s="10" t="s">
        <v>5</v>
      </c>
      <c r="G5" s="5">
        <f>G6+G7+G8+G9</f>
        <v>1639217</v>
      </c>
    </row>
    <row r="6" spans="1:7" ht="14.25" customHeight="1" x14ac:dyDescent="0.25">
      <c r="A6" s="1"/>
      <c r="B6" s="11"/>
      <c r="C6" s="5"/>
      <c r="D6" s="5"/>
      <c r="E6" s="4" t="s">
        <v>6</v>
      </c>
      <c r="F6" s="1" t="s">
        <v>7</v>
      </c>
      <c r="G6" s="5"/>
    </row>
    <row r="7" spans="1:7" ht="14.25" customHeight="1" x14ac:dyDescent="0.3">
      <c r="A7" s="1" t="s">
        <v>4</v>
      </c>
      <c r="B7" s="10" t="s">
        <v>8</v>
      </c>
      <c r="C7" s="5"/>
      <c r="D7" s="5"/>
      <c r="E7" s="4" t="s">
        <v>9</v>
      </c>
      <c r="F7" s="1" t="s">
        <v>10</v>
      </c>
      <c r="G7" s="5">
        <v>1117038</v>
      </c>
    </row>
    <row r="8" spans="1:7" ht="14.25" customHeight="1" x14ac:dyDescent="0.25">
      <c r="A8" s="1" t="s">
        <v>6</v>
      </c>
      <c r="B8" s="1" t="s">
        <v>11</v>
      </c>
      <c r="C8" s="5">
        <f>+[1]Hoja4!$C$13</f>
        <v>1850148</v>
      </c>
      <c r="D8" s="5"/>
      <c r="E8" s="4" t="s">
        <v>12</v>
      </c>
      <c r="F8" s="1" t="s">
        <v>13</v>
      </c>
      <c r="G8" s="5">
        <v>314679</v>
      </c>
    </row>
    <row r="9" spans="1:7" ht="14.25" customHeight="1" x14ac:dyDescent="0.25">
      <c r="A9" s="1"/>
      <c r="B9" s="1"/>
      <c r="C9" s="5"/>
      <c r="D9" s="5"/>
      <c r="E9" s="4"/>
      <c r="F9" s="1" t="s">
        <v>14</v>
      </c>
      <c r="G9" s="5">
        <v>207500</v>
      </c>
    </row>
    <row r="10" spans="1:7" ht="14.25" customHeight="1" x14ac:dyDescent="0.25">
      <c r="A10" s="1"/>
      <c r="B10" s="1"/>
      <c r="C10" s="5"/>
      <c r="D10" s="5"/>
      <c r="E10" s="4"/>
      <c r="F10" s="1"/>
      <c r="G10" s="5"/>
    </row>
    <row r="11" spans="1:7" ht="14.25" customHeight="1" x14ac:dyDescent="0.25">
      <c r="A11" s="1"/>
      <c r="B11" s="1"/>
      <c r="C11" s="5"/>
      <c r="D11" s="5"/>
      <c r="E11" s="4" t="s">
        <v>15</v>
      </c>
      <c r="F11" s="1" t="s">
        <v>16</v>
      </c>
      <c r="G11" s="5">
        <f>G12</f>
        <v>1014622</v>
      </c>
    </row>
    <row r="12" spans="1:7" ht="14.25" customHeight="1" x14ac:dyDescent="0.3">
      <c r="A12" s="1" t="s">
        <v>15</v>
      </c>
      <c r="B12" s="12" t="s">
        <v>17</v>
      </c>
      <c r="C12" s="5"/>
      <c r="D12" s="5"/>
      <c r="E12" s="4" t="s">
        <v>18</v>
      </c>
      <c r="F12" s="1" t="s">
        <v>19</v>
      </c>
      <c r="G12" s="5">
        <v>1014622</v>
      </c>
    </row>
    <row r="13" spans="1:7" ht="14.25" customHeight="1" x14ac:dyDescent="0.25">
      <c r="A13" s="1"/>
      <c r="B13" s="1" t="s">
        <v>20</v>
      </c>
      <c r="C13" s="5">
        <f>C14+C15</f>
        <v>24692841</v>
      </c>
      <c r="D13" s="5"/>
      <c r="E13" s="4" t="s">
        <v>21</v>
      </c>
      <c r="F13" s="1" t="s">
        <v>22</v>
      </c>
      <c r="G13" s="5"/>
    </row>
    <row r="14" spans="1:7" ht="14.25" customHeight="1" x14ac:dyDescent="0.25">
      <c r="A14" s="1" t="s">
        <v>18</v>
      </c>
      <c r="B14" s="1" t="s">
        <v>23</v>
      </c>
      <c r="C14" s="5">
        <v>6624000</v>
      </c>
      <c r="D14" s="5"/>
      <c r="E14" s="4"/>
      <c r="F14" s="1"/>
      <c r="G14" s="5"/>
    </row>
    <row r="15" spans="1:7" ht="14.25" customHeight="1" x14ac:dyDescent="0.25">
      <c r="A15" s="1" t="s">
        <v>21</v>
      </c>
      <c r="B15" s="1" t="s">
        <v>24</v>
      </c>
      <c r="C15" s="5">
        <v>18068841</v>
      </c>
      <c r="D15" s="5"/>
      <c r="E15" s="4" t="s">
        <v>25</v>
      </c>
      <c r="F15" s="1" t="s">
        <v>26</v>
      </c>
      <c r="G15" s="5">
        <f>G16+G17+G18</f>
        <v>20332363</v>
      </c>
    </row>
    <row r="16" spans="1:7" ht="14.25" customHeight="1" x14ac:dyDescent="0.25">
      <c r="A16" s="1"/>
      <c r="B16" s="1"/>
      <c r="C16" s="5"/>
      <c r="D16" s="5"/>
      <c r="E16" s="4" t="s">
        <v>27</v>
      </c>
      <c r="F16" s="1" t="s">
        <v>28</v>
      </c>
      <c r="G16" s="5">
        <v>19323037</v>
      </c>
    </row>
    <row r="17" spans="1:7" ht="14.25" customHeight="1" x14ac:dyDescent="0.25">
      <c r="A17" s="1"/>
      <c r="B17" s="1"/>
      <c r="C17" s="5"/>
      <c r="D17" s="5"/>
      <c r="E17" s="4" t="s">
        <v>29</v>
      </c>
      <c r="F17" s="4" t="s">
        <v>30</v>
      </c>
      <c r="G17" s="5">
        <v>234524</v>
      </c>
    </row>
    <row r="18" spans="1:7" ht="14.25" customHeight="1" x14ac:dyDescent="0.3">
      <c r="A18" s="1" t="s">
        <v>25</v>
      </c>
      <c r="B18" s="12" t="s">
        <v>31</v>
      </c>
      <c r="C18" s="5">
        <f>C19+C20</f>
        <v>5030027</v>
      </c>
      <c r="D18" s="5"/>
      <c r="E18" s="4" t="s">
        <v>32</v>
      </c>
      <c r="F18" s="4" t="s">
        <v>33</v>
      </c>
      <c r="G18" s="5">
        <v>774802</v>
      </c>
    </row>
    <row r="19" spans="1:7" ht="14.25" customHeight="1" x14ac:dyDescent="0.25">
      <c r="A19" s="1" t="s">
        <v>27</v>
      </c>
      <c r="B19" s="1" t="s">
        <v>31</v>
      </c>
      <c r="C19" s="5">
        <v>5000000</v>
      </c>
      <c r="D19" s="5"/>
      <c r="E19" s="4"/>
      <c r="F19" s="1"/>
      <c r="G19" s="5"/>
    </row>
    <row r="20" spans="1:7" ht="14.25" customHeight="1" x14ac:dyDescent="0.25">
      <c r="A20" s="4">
        <v>3.2</v>
      </c>
      <c r="B20" s="1" t="s">
        <v>34</v>
      </c>
      <c r="C20" s="5">
        <v>30027</v>
      </c>
      <c r="D20" s="5"/>
      <c r="E20" s="4" t="s">
        <v>35</v>
      </c>
      <c r="F20" s="1" t="s">
        <v>36</v>
      </c>
      <c r="G20" s="5">
        <f>G22+G21</f>
        <v>134437</v>
      </c>
    </row>
    <row r="21" spans="1:7" ht="14.25" customHeight="1" x14ac:dyDescent="0.25">
      <c r="A21" s="1"/>
      <c r="B21" s="1" t="s">
        <v>37</v>
      </c>
      <c r="C21" s="5"/>
      <c r="D21" s="5"/>
      <c r="E21" s="4" t="s">
        <v>38</v>
      </c>
      <c r="F21" s="1" t="s">
        <v>39</v>
      </c>
      <c r="G21" s="5">
        <f>50412+84025</f>
        <v>134437</v>
      </c>
    </row>
    <row r="22" spans="1:7" ht="14.25" customHeight="1" x14ac:dyDescent="0.25">
      <c r="A22" s="1"/>
      <c r="B22" s="1"/>
      <c r="C22" s="5"/>
      <c r="D22" s="5"/>
      <c r="E22" s="4" t="s">
        <v>40</v>
      </c>
      <c r="F22" s="1" t="s">
        <v>41</v>
      </c>
      <c r="G22" s="5"/>
    </row>
    <row r="23" spans="1:7" ht="14.25" customHeight="1" x14ac:dyDescent="0.25">
      <c r="A23" s="1"/>
      <c r="B23" s="1"/>
      <c r="C23" s="5"/>
      <c r="D23" s="5"/>
      <c r="E23" s="4"/>
      <c r="F23" s="1"/>
      <c r="G23" s="5"/>
    </row>
    <row r="24" spans="1:7" ht="14.25" customHeight="1" x14ac:dyDescent="0.3">
      <c r="A24" s="1" t="s">
        <v>35</v>
      </c>
      <c r="B24" s="12" t="s">
        <v>42</v>
      </c>
      <c r="C24" s="5"/>
      <c r="D24" s="5"/>
      <c r="E24" s="4" t="s">
        <v>43</v>
      </c>
      <c r="F24" s="1" t="s">
        <v>44</v>
      </c>
      <c r="G24" s="5">
        <f>G25+G28+G29</f>
        <v>4809561</v>
      </c>
    </row>
    <row r="25" spans="1:7" ht="14.25" customHeight="1" x14ac:dyDescent="0.25">
      <c r="A25" s="1" t="s">
        <v>38</v>
      </c>
      <c r="B25" s="1" t="s">
        <v>45</v>
      </c>
      <c r="C25" s="5">
        <f>+'[2]MARZO 2023'!G34</f>
        <v>19528537</v>
      </c>
      <c r="D25" s="5"/>
      <c r="E25" s="4" t="s">
        <v>46</v>
      </c>
      <c r="F25" s="1" t="s">
        <v>47</v>
      </c>
      <c r="G25" s="5">
        <v>206916</v>
      </c>
    </row>
    <row r="26" spans="1:7" ht="14.25" customHeight="1" x14ac:dyDescent="0.25">
      <c r="A26" s="1"/>
      <c r="B26" s="1"/>
      <c r="C26" s="5"/>
      <c r="D26" s="5"/>
      <c r="E26" s="4" t="s">
        <v>48</v>
      </c>
      <c r="F26" s="1" t="s">
        <v>49</v>
      </c>
      <c r="G26" s="5"/>
    </row>
    <row r="27" spans="1:7" ht="14.25" customHeight="1" x14ac:dyDescent="0.25">
      <c r="A27" s="1"/>
      <c r="B27" s="1"/>
      <c r="C27" s="5"/>
      <c r="D27" s="5"/>
      <c r="E27" s="4" t="s">
        <v>50</v>
      </c>
      <c r="F27" s="1" t="s">
        <v>51</v>
      </c>
      <c r="G27" s="5"/>
    </row>
    <row r="28" spans="1:7" ht="14.25" customHeight="1" x14ac:dyDescent="0.25">
      <c r="A28" s="1"/>
      <c r="B28" s="1"/>
      <c r="C28" s="5"/>
      <c r="D28" s="5"/>
      <c r="E28" s="4">
        <v>5.4</v>
      </c>
      <c r="F28" s="1" t="s">
        <v>52</v>
      </c>
      <c r="G28" s="5">
        <v>4102645</v>
      </c>
    </row>
    <row r="29" spans="1:7" ht="14.25" customHeight="1" x14ac:dyDescent="0.25">
      <c r="A29" s="1"/>
      <c r="B29" s="1"/>
      <c r="C29" s="5"/>
      <c r="D29" s="5"/>
      <c r="E29" s="4" t="s">
        <v>53</v>
      </c>
      <c r="F29" s="1" t="s">
        <v>54</v>
      </c>
      <c r="G29" s="5">
        <v>500000</v>
      </c>
    </row>
    <row r="30" spans="1:7" ht="14.25" customHeight="1" x14ac:dyDescent="0.25">
      <c r="A30" s="1"/>
      <c r="B30" s="1"/>
      <c r="C30" s="5"/>
      <c r="D30" s="5"/>
      <c r="E30" s="4"/>
      <c r="F30" s="1"/>
      <c r="G30" s="5"/>
    </row>
    <row r="31" spans="1:7" ht="14.25" customHeight="1" x14ac:dyDescent="0.25">
      <c r="A31" s="1"/>
      <c r="B31" s="1"/>
      <c r="C31" s="5"/>
      <c r="D31" s="5"/>
      <c r="E31" s="4"/>
      <c r="F31" s="13" t="s">
        <v>55</v>
      </c>
      <c r="G31" s="5">
        <f>G5+G11+G15+G20+G24</f>
        <v>27930200</v>
      </c>
    </row>
    <row r="32" spans="1:7" ht="14.25" customHeight="1" x14ac:dyDescent="0.25">
      <c r="A32" s="1"/>
      <c r="B32" s="1"/>
      <c r="C32" s="5"/>
      <c r="D32" s="5"/>
      <c r="E32" s="4"/>
      <c r="F32" s="13" t="s">
        <v>56</v>
      </c>
      <c r="G32" s="5">
        <f>+C33-G31</f>
        <v>23171353</v>
      </c>
    </row>
    <row r="33" spans="1:7" ht="14.25" customHeight="1" x14ac:dyDescent="0.25">
      <c r="A33" s="1"/>
      <c r="B33" s="13" t="s">
        <v>57</v>
      </c>
      <c r="C33" s="5">
        <f>C8+C13+C25+C18</f>
        <v>51101553</v>
      </c>
      <c r="D33" s="5"/>
      <c r="E33" s="4"/>
      <c r="F33" s="13" t="s">
        <v>57</v>
      </c>
      <c r="G33" s="5">
        <f>SUM(G31:G32)</f>
        <v>51101553</v>
      </c>
    </row>
    <row r="34" spans="1:7" ht="14.25" customHeight="1" x14ac:dyDescent="0.25"/>
    <row r="35" spans="1:7" ht="14.25" customHeight="1" x14ac:dyDescent="0.25"/>
    <row r="36" spans="1:7" ht="14.25" customHeight="1" x14ac:dyDescent="0.25">
      <c r="B36" s="14"/>
    </row>
    <row r="37" spans="1:7" ht="14.25" customHeight="1" x14ac:dyDescent="0.25"/>
    <row r="38" spans="1:7" ht="14.25" customHeight="1" x14ac:dyDescent="0.25"/>
    <row r="39" spans="1:7" ht="14.25" customHeight="1" x14ac:dyDescent="0.25"/>
    <row r="40" spans="1:7" ht="14.25" customHeight="1" x14ac:dyDescent="0.25"/>
    <row r="41" spans="1:7" ht="14.25" customHeight="1" x14ac:dyDescent="0.25"/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</sheetData>
  <pageMargins left="0.7" right="0.7" top="0.75" bottom="0.75" header="0" footer="0"/>
  <pageSetup paperSize="9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ABRIL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UBB</dc:creator>
  <cp:lastModifiedBy>UBB</cp:lastModifiedBy>
  <dcterms:created xsi:type="dcterms:W3CDTF">2023-10-02T18:11:35Z</dcterms:created>
  <dcterms:modified xsi:type="dcterms:W3CDTF">2023-10-02T18:13:30Z</dcterms:modified>
</cp:coreProperties>
</file>