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honnatan\Downloads\"/>
    </mc:Choice>
  </mc:AlternateContent>
  <xr:revisionPtr revIDLastSave="0" documentId="13_ncr:1_{CF28A5C4-B416-4FF8-BD13-1BC5A25AA45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I21" i="1"/>
  <c r="I20" i="1"/>
  <c r="I19" i="1"/>
  <c r="I18" i="1"/>
  <c r="I17" i="1"/>
  <c r="I16" i="1"/>
  <c r="I14" i="1"/>
  <c r="I13" i="1"/>
  <c r="I12" i="1"/>
  <c r="I11" i="1"/>
  <c r="K14" i="1"/>
  <c r="K13" i="1"/>
  <c r="K12" i="1"/>
  <c r="K11" i="1"/>
  <c r="I9" i="1"/>
  <c r="I8" i="1"/>
  <c r="I7" i="1"/>
  <c r="I6" i="1"/>
  <c r="K4" i="1"/>
  <c r="K3" i="1"/>
  <c r="I4" i="1"/>
  <c r="I3" i="1"/>
  <c r="C16" i="1"/>
  <c r="D16" i="1" s="1"/>
  <c r="C18" i="1"/>
  <c r="D18" i="1" s="1"/>
  <c r="C17" i="1"/>
  <c r="D17" i="1" s="1"/>
</calcChain>
</file>

<file path=xl/sharedStrings.xml><?xml version="1.0" encoding="utf-8"?>
<sst xmlns="http://schemas.openxmlformats.org/spreadsheetml/2006/main" count="79" uniqueCount="59">
  <si>
    <t>Fixed cost per shipment</t>
  </si>
  <si>
    <t>Variable cost per unit</t>
  </si>
  <si>
    <t>Cost of storage</t>
  </si>
  <si>
    <t>Forecast stock in April</t>
  </si>
  <si>
    <t>Bordeaux</t>
  </si>
  <si>
    <t>Costs</t>
  </si>
  <si>
    <t>April</t>
  </si>
  <si>
    <t>May</t>
  </si>
  <si>
    <t>Marseille</t>
  </si>
  <si>
    <t>Forecast demand</t>
  </si>
  <si>
    <t>Paris</t>
  </si>
  <si>
    <t>Estimated Stocks</t>
  </si>
  <si>
    <t>Current Stocks</t>
  </si>
  <si>
    <t>Marseille SM</t>
  </si>
  <si>
    <t>Paris SP</t>
  </si>
  <si>
    <t>Bordeaux SB</t>
  </si>
  <si>
    <t>Constraints</t>
  </si>
  <si>
    <t>LHS</t>
  </si>
  <si>
    <t>Sign</t>
  </si>
  <si>
    <t>RHS</t>
  </si>
  <si>
    <t>April Demand</t>
  </si>
  <si>
    <t>=</t>
  </si>
  <si>
    <t>May Demand</t>
  </si>
  <si>
    <t xml:space="preserve">April Production capacity Marseille </t>
  </si>
  <si>
    <t>&lt;=</t>
  </si>
  <si>
    <t xml:space="preserve">April Production capacity Paris </t>
  </si>
  <si>
    <t xml:space="preserve">May Production capacity Marseille </t>
  </si>
  <si>
    <t xml:space="preserve">May Production capacity Paris </t>
  </si>
  <si>
    <t>Inventory Marseille april</t>
  </si>
  <si>
    <t>&gt;=</t>
  </si>
  <si>
    <t>Inventory Marseille May</t>
  </si>
  <si>
    <t>Inventory Paris April</t>
  </si>
  <si>
    <t>Inventory Paris May</t>
  </si>
  <si>
    <t>Inventory Bordeaux April</t>
  </si>
  <si>
    <t>Inventory Bordeaux May</t>
  </si>
  <si>
    <t>Decison Marseille to Bordeaux April</t>
  </si>
  <si>
    <t>Decison Marseille to Bordeaux May</t>
  </si>
  <si>
    <t>Decison Paris to Bordeaux April</t>
  </si>
  <si>
    <t>Decison Paris to Bordeaux May</t>
  </si>
  <si>
    <t>Decision Variables</t>
  </si>
  <si>
    <t>Quantity of PAK in Marseille</t>
  </si>
  <si>
    <t>XMm</t>
  </si>
  <si>
    <t>Quantity of PAK in Paris</t>
  </si>
  <si>
    <t>XPa</t>
  </si>
  <si>
    <t>XPm</t>
  </si>
  <si>
    <t>ZMa</t>
  </si>
  <si>
    <t>ZMm</t>
  </si>
  <si>
    <t>ZPa</t>
  </si>
  <si>
    <t>ZPm</t>
  </si>
  <si>
    <t>YMa</t>
  </si>
  <si>
    <t>YMm</t>
  </si>
  <si>
    <t>YPa</t>
  </si>
  <si>
    <t>YPm</t>
  </si>
  <si>
    <t>Objective function</t>
  </si>
  <si>
    <t>XMa</t>
  </si>
  <si>
    <t>Quantity shipped Marseille to Bordeaux</t>
  </si>
  <si>
    <t>Quantity shipped Paris to Bordeaux</t>
  </si>
  <si>
    <t>Binary decision to ship Marseille to Bordeaux</t>
  </si>
  <si>
    <t>Binary decision to ship Paris to Bordeaux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</si>
</sst>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3" fillId="3" borderId="9" xfId="0" applyFont="1" applyFill="1" applyBorder="1"/>
    <xf numFmtId="0" fontId="0" fillId="5" borderId="3" xfId="0" applyFill="1" applyBorder="1"/>
    <xf numFmtId="0" fontId="0" fillId="5" borderId="5" xfId="0" applyFill="1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2" fillId="0" borderId="0" xfId="0" applyFont="1"/>
    <xf numFmtId="0" fontId="2" fillId="0" borderId="4" xfId="0" applyFont="1" applyBorder="1"/>
    <xf numFmtId="0" fontId="4" fillId="0" borderId="0" xfId="0" applyFont="1"/>
    <xf numFmtId="164" fontId="4" fillId="0" borderId="0" xfId="0" applyNumberFormat="1" applyFont="1"/>
    <xf numFmtId="0" fontId="4" fillId="0" borderId="8" xfId="0" applyFont="1" applyBorder="1"/>
    <xf numFmtId="164" fontId="4" fillId="0" borderId="4" xfId="0" applyNumberFormat="1" applyFont="1" applyBorder="1"/>
    <xf numFmtId="0" fontId="4" fillId="0" borderId="4" xfId="0" applyFont="1" applyBorder="1"/>
    <xf numFmtId="0" fontId="4" fillId="0" borderId="6" xfId="0" applyFont="1" applyBorder="1"/>
    <xf numFmtId="44" fontId="0" fillId="2" borderId="10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tabSelected="1" workbookViewId="0">
      <selection activeCell="C29" sqref="C29"/>
    </sheetView>
  </sheetViews>
  <sheetFormatPr defaultRowHeight="14.5" x14ac:dyDescent="0.35"/>
  <cols>
    <col min="1" max="1" width="8.7265625" style="1"/>
    <col min="2" max="2" width="40.81640625" style="1" customWidth="1"/>
    <col min="3" max="3" width="26" style="1" customWidth="1"/>
    <col min="4" max="4" width="20.6328125" style="1" customWidth="1"/>
    <col min="5" max="5" width="15.36328125" style="1" customWidth="1"/>
    <col min="6" max="6" width="19.36328125" style="1" customWidth="1"/>
    <col min="7" max="7" width="8.7265625" style="1"/>
    <col min="8" max="8" width="35.08984375" style="1" customWidth="1"/>
    <col min="9" max="9" width="9" style="1" bestFit="1" customWidth="1"/>
    <col min="10" max="16384" width="8.7265625" style="1"/>
  </cols>
  <sheetData>
    <row r="2" spans="2:11" x14ac:dyDescent="0.35">
      <c r="B2" s="2" t="s">
        <v>5</v>
      </c>
      <c r="C2" s="3" t="s">
        <v>0</v>
      </c>
      <c r="D2" s="3" t="s">
        <v>1</v>
      </c>
      <c r="E2" s="3" t="s">
        <v>2</v>
      </c>
      <c r="F2" s="4" t="s">
        <v>3</v>
      </c>
      <c r="H2" s="2" t="s">
        <v>16</v>
      </c>
      <c r="I2" s="3" t="s">
        <v>17</v>
      </c>
      <c r="J2" s="3" t="s">
        <v>18</v>
      </c>
      <c r="K2" s="4" t="s">
        <v>19</v>
      </c>
    </row>
    <row r="3" spans="2:11" x14ac:dyDescent="0.35">
      <c r="B3" s="5" t="s">
        <v>8</v>
      </c>
      <c r="C3">
        <v>5000</v>
      </c>
      <c r="D3">
        <v>2</v>
      </c>
      <c r="E3">
        <v>5</v>
      </c>
      <c r="F3" s="14">
        <v>2000</v>
      </c>
      <c r="H3" s="7" t="s">
        <v>20</v>
      </c>
      <c r="I3" s="19">
        <f>D23+D24+C10</f>
        <v>15000</v>
      </c>
      <c r="J3" t="s">
        <v>21</v>
      </c>
      <c r="K3" s="23">
        <f>C13</f>
        <v>15000</v>
      </c>
    </row>
    <row r="4" spans="2:11" x14ac:dyDescent="0.35">
      <c r="B4" s="5" t="s">
        <v>10</v>
      </c>
      <c r="C4">
        <v>3000</v>
      </c>
      <c r="D4">
        <v>4</v>
      </c>
      <c r="E4">
        <v>5</v>
      </c>
      <c r="F4" s="14">
        <v>1000</v>
      </c>
      <c r="H4" s="7" t="s">
        <v>22</v>
      </c>
      <c r="I4" s="19">
        <f>F23+F24+C18</f>
        <v>25000</v>
      </c>
      <c r="J4" t="s">
        <v>21</v>
      </c>
      <c r="K4" s="23">
        <f>D13</f>
        <v>25000</v>
      </c>
    </row>
    <row r="5" spans="2:11" x14ac:dyDescent="0.35">
      <c r="B5" s="6" t="s">
        <v>4</v>
      </c>
      <c r="C5" s="15"/>
      <c r="D5" s="15"/>
      <c r="E5" s="15">
        <v>10</v>
      </c>
      <c r="F5" s="16">
        <v>5000</v>
      </c>
      <c r="H5" s="7"/>
      <c r="I5" s="17"/>
      <c r="J5"/>
      <c r="K5" s="18"/>
    </row>
    <row r="6" spans="2:11" x14ac:dyDescent="0.35">
      <c r="H6" s="7" t="s">
        <v>23</v>
      </c>
      <c r="I6" s="19">
        <f>D21</f>
        <v>9000.0000000000437</v>
      </c>
      <c r="J6" t="s">
        <v>24</v>
      </c>
      <c r="K6" s="23">
        <v>13000</v>
      </c>
    </row>
    <row r="7" spans="2:11" x14ac:dyDescent="0.35">
      <c r="B7" s="26" t="s">
        <v>11</v>
      </c>
      <c r="C7" s="27"/>
      <c r="H7" s="7" t="s">
        <v>25</v>
      </c>
      <c r="I7" s="19">
        <f>D22</f>
        <v>0</v>
      </c>
      <c r="J7" t="s">
        <v>24</v>
      </c>
      <c r="K7" s="23">
        <v>10000</v>
      </c>
    </row>
    <row r="8" spans="2:11" x14ac:dyDescent="0.35">
      <c r="B8" s="9" t="s">
        <v>8</v>
      </c>
      <c r="C8" s="14">
        <v>2000</v>
      </c>
      <c r="H8" s="7" t="s">
        <v>26</v>
      </c>
      <c r="I8" s="19">
        <f>F21</f>
        <v>13000</v>
      </c>
      <c r="J8" t="s">
        <v>24</v>
      </c>
      <c r="K8" s="23">
        <v>13000</v>
      </c>
    </row>
    <row r="9" spans="2:11" x14ac:dyDescent="0.35">
      <c r="B9" s="9" t="s">
        <v>10</v>
      </c>
      <c r="C9" s="14">
        <v>1000</v>
      </c>
      <c r="H9" s="7" t="s">
        <v>27</v>
      </c>
      <c r="I9" s="19">
        <f>F22</f>
        <v>10000</v>
      </c>
      <c r="J9" t="s">
        <v>24</v>
      </c>
      <c r="K9" s="23">
        <v>10000</v>
      </c>
    </row>
    <row r="10" spans="2:11" x14ac:dyDescent="0.35">
      <c r="B10" s="10" t="s">
        <v>4</v>
      </c>
      <c r="C10" s="16">
        <v>5000</v>
      </c>
      <c r="H10" s="7"/>
      <c r="I10" s="17"/>
      <c r="J10"/>
      <c r="K10" s="18"/>
    </row>
    <row r="11" spans="2:11" x14ac:dyDescent="0.35">
      <c r="H11" s="7" t="s">
        <v>35</v>
      </c>
      <c r="I11" s="19">
        <f>D23</f>
        <v>10000</v>
      </c>
      <c r="J11" t="s">
        <v>24</v>
      </c>
      <c r="K11" s="23">
        <f>1000000*D25</f>
        <v>1000000</v>
      </c>
    </row>
    <row r="12" spans="2:11" x14ac:dyDescent="0.35">
      <c r="B12" s="2"/>
      <c r="C12" s="3" t="s">
        <v>6</v>
      </c>
      <c r="D12" s="4" t="s">
        <v>7</v>
      </c>
      <c r="H12" s="7" t="s">
        <v>37</v>
      </c>
      <c r="I12" s="19">
        <f>D24</f>
        <v>0</v>
      </c>
      <c r="J12" t="s">
        <v>24</v>
      </c>
      <c r="K12" s="23">
        <f>1000000*D26</f>
        <v>0</v>
      </c>
    </row>
    <row r="13" spans="2:11" x14ac:dyDescent="0.35">
      <c r="B13" s="6" t="s">
        <v>9</v>
      </c>
      <c r="C13" s="15">
        <v>15000</v>
      </c>
      <c r="D13" s="16">
        <v>25000</v>
      </c>
      <c r="H13" s="7" t="s">
        <v>36</v>
      </c>
      <c r="I13" s="19">
        <f>F23</f>
        <v>14000</v>
      </c>
      <c r="J13" t="s">
        <v>24</v>
      </c>
      <c r="K13" s="23">
        <f>1000000*F25</f>
        <v>1000000</v>
      </c>
    </row>
    <row r="14" spans="2:11" x14ac:dyDescent="0.35">
      <c r="H14" s="7" t="s">
        <v>38</v>
      </c>
      <c r="I14" s="19">
        <f>F24</f>
        <v>11000</v>
      </c>
      <c r="J14" t="s">
        <v>24</v>
      </c>
      <c r="K14" s="23">
        <f>1000000*F26</f>
        <v>1000000</v>
      </c>
    </row>
    <row r="15" spans="2:11" x14ac:dyDescent="0.35">
      <c r="B15" s="2" t="s">
        <v>12</v>
      </c>
      <c r="C15" s="3" t="s">
        <v>6</v>
      </c>
      <c r="D15" s="4" t="s">
        <v>7</v>
      </c>
      <c r="H15" s="7"/>
      <c r="I15" s="17"/>
      <c r="J15"/>
      <c r="K15" s="18"/>
    </row>
    <row r="16" spans="2:11" x14ac:dyDescent="0.35">
      <c r="B16" s="9" t="s">
        <v>13</v>
      </c>
      <c r="C16" s="19">
        <f>D21-D23+C8</f>
        <v>1000.0000000000437</v>
      </c>
      <c r="D16" s="22">
        <f>F21-F23+C16</f>
        <v>4.3655745685100555E-11</v>
      </c>
      <c r="H16" s="7" t="s">
        <v>28</v>
      </c>
      <c r="I16" s="19">
        <f>C16</f>
        <v>1000.0000000000437</v>
      </c>
      <c r="J16" t="s">
        <v>29</v>
      </c>
      <c r="K16" s="23">
        <v>0</v>
      </c>
    </row>
    <row r="17" spans="2:11" x14ac:dyDescent="0.35">
      <c r="B17" s="9" t="s">
        <v>14</v>
      </c>
      <c r="C17" s="19">
        <f>D22-D24+C9</f>
        <v>1000</v>
      </c>
      <c r="D17" s="23">
        <f>F22-F24+C17</f>
        <v>0</v>
      </c>
      <c r="H17" s="7" t="s">
        <v>30</v>
      </c>
      <c r="I17" s="20">
        <f>D16</f>
        <v>4.3655745685100555E-11</v>
      </c>
      <c r="J17" t="s">
        <v>29</v>
      </c>
      <c r="K17" s="23">
        <v>0</v>
      </c>
    </row>
    <row r="18" spans="2:11" x14ac:dyDescent="0.35">
      <c r="B18" s="10" t="s">
        <v>15</v>
      </c>
      <c r="C18" s="21">
        <f>D23+D24+C10-C13</f>
        <v>0</v>
      </c>
      <c r="D18" s="24">
        <f>F23+F24-D13+C18</f>
        <v>0</v>
      </c>
      <c r="H18" s="7" t="s">
        <v>31</v>
      </c>
      <c r="I18" s="19">
        <f>C17</f>
        <v>1000</v>
      </c>
      <c r="J18" t="s">
        <v>29</v>
      </c>
      <c r="K18" s="23">
        <v>0</v>
      </c>
    </row>
    <row r="19" spans="2:11" x14ac:dyDescent="0.35">
      <c r="H19" s="7" t="s">
        <v>32</v>
      </c>
      <c r="I19" s="19">
        <f>D17</f>
        <v>0</v>
      </c>
      <c r="J19" t="s">
        <v>29</v>
      </c>
      <c r="K19" s="23">
        <v>0</v>
      </c>
    </row>
    <row r="20" spans="2:11" x14ac:dyDescent="0.35">
      <c r="B20" s="2" t="s">
        <v>39</v>
      </c>
      <c r="C20" s="3" t="s">
        <v>6</v>
      </c>
      <c r="D20" s="3"/>
      <c r="E20" s="3" t="s">
        <v>7</v>
      </c>
      <c r="F20" s="4"/>
      <c r="H20" s="7" t="s">
        <v>33</v>
      </c>
      <c r="I20" s="19">
        <f>C18</f>
        <v>0</v>
      </c>
      <c r="J20" t="s">
        <v>29</v>
      </c>
      <c r="K20" s="23">
        <v>0</v>
      </c>
    </row>
    <row r="21" spans="2:11" x14ac:dyDescent="0.35">
      <c r="B21" s="12" t="s">
        <v>40</v>
      </c>
      <c r="C21" t="s">
        <v>54</v>
      </c>
      <c r="D21">
        <v>9000.0000000000437</v>
      </c>
      <c r="E21" t="s">
        <v>41</v>
      </c>
      <c r="F21" s="14">
        <v>13000</v>
      </c>
      <c r="H21" s="8" t="s">
        <v>34</v>
      </c>
      <c r="I21" s="21">
        <f>D18</f>
        <v>0</v>
      </c>
      <c r="J21" s="15" t="s">
        <v>29</v>
      </c>
      <c r="K21" s="24">
        <v>0</v>
      </c>
    </row>
    <row r="22" spans="2:11" x14ac:dyDescent="0.35">
      <c r="B22" s="12" t="s">
        <v>42</v>
      </c>
      <c r="C22" t="s">
        <v>43</v>
      </c>
      <c r="D22">
        <v>0</v>
      </c>
      <c r="E22" t="s">
        <v>44</v>
      </c>
      <c r="F22" s="14">
        <v>10000</v>
      </c>
    </row>
    <row r="23" spans="2:11" x14ac:dyDescent="0.35">
      <c r="B23" s="12" t="s">
        <v>55</v>
      </c>
      <c r="C23" t="s">
        <v>45</v>
      </c>
      <c r="D23">
        <v>10000</v>
      </c>
      <c r="E23" t="s">
        <v>46</v>
      </c>
      <c r="F23" s="14">
        <v>14000</v>
      </c>
    </row>
    <row r="24" spans="2:11" x14ac:dyDescent="0.35">
      <c r="B24" s="12" t="s">
        <v>56</v>
      </c>
      <c r="C24" t="s">
        <v>47</v>
      </c>
      <c r="D24">
        <v>0</v>
      </c>
      <c r="E24" t="s">
        <v>48</v>
      </c>
      <c r="F24" s="14">
        <v>11000</v>
      </c>
    </row>
    <row r="25" spans="2:11" x14ac:dyDescent="0.35">
      <c r="B25" s="12" t="s">
        <v>57</v>
      </c>
      <c r="C25" t="s">
        <v>49</v>
      </c>
      <c r="D25">
        <v>1</v>
      </c>
      <c r="E25" t="s">
        <v>50</v>
      </c>
      <c r="F25" s="14">
        <v>1</v>
      </c>
    </row>
    <row r="26" spans="2:11" x14ac:dyDescent="0.35">
      <c r="B26" s="13" t="s">
        <v>58</v>
      </c>
      <c r="C26" s="15" t="s">
        <v>51</v>
      </c>
      <c r="D26" s="15">
        <v>0</v>
      </c>
      <c r="E26" s="15" t="s">
        <v>52</v>
      </c>
      <c r="F26" s="16">
        <v>1</v>
      </c>
    </row>
    <row r="27" spans="2:11" ht="15" thickBot="1" x14ac:dyDescent="0.4"/>
    <row r="28" spans="2:11" ht="15" thickBot="1" x14ac:dyDescent="0.4">
      <c r="B28" s="11" t="s">
        <v>53</v>
      </c>
      <c r="C28" s="25">
        <f>(C3*D25+D3*D23+C4*D24+D4*D26)+(C3*F25+D3*F23+C4*F26+D4*F24)+(C16*E3+C17*E4+C18*E5)+(D16*E3+D17*E4+D18*E5)</f>
        <v>115000.00000000044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Jhonnatan</dc:creator>
  <cp:lastModifiedBy>Jhonnatan Betancourt</cp:lastModifiedBy>
  <dcterms:created xsi:type="dcterms:W3CDTF">2015-06-05T18:17:20Z</dcterms:created>
  <dcterms:modified xsi:type="dcterms:W3CDTF">2024-03-22T17:36:20Z</dcterms:modified>
</cp:coreProperties>
</file>