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ristian/Dropbox/data_replication_centre/Cristian/z_curve_study_4/data/"/>
    </mc:Choice>
  </mc:AlternateContent>
  <xr:revisionPtr revIDLastSave="0" documentId="13_ncr:1_{D1D48524-4B6E-CA4F-96FC-17F13C082A97}" xr6:coauthVersionLast="47" xr6:coauthVersionMax="47" xr10:uidLastSave="{00000000-0000-0000-0000-000000000000}"/>
  <bookViews>
    <workbookView xWindow="200" yWindow="1540" windowWidth="27660" windowHeight="16460" xr2:uid="{1D518F0C-0D67-9840-B4FE-9D0DD761FC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347" i="1" l="1"/>
  <c r="S347" i="1" s="1"/>
  <c r="S345" i="1"/>
  <c r="S349" i="1"/>
  <c r="S350" i="1"/>
  <c r="S226" i="1"/>
  <c r="S343" i="1"/>
  <c r="S185" i="1"/>
  <c r="Q164" i="1"/>
  <c r="S164" i="1" s="1"/>
  <c r="S155" i="1"/>
  <c r="Q154" i="1"/>
  <c r="S154" i="1" s="1"/>
  <c r="S96" i="1"/>
  <c r="Q331" i="1"/>
  <c r="S331" i="1" s="1"/>
  <c r="Q308" i="1"/>
  <c r="S308" i="1" s="1"/>
  <c r="Q298" i="1"/>
  <c r="S298" i="1" s="1"/>
  <c r="Q254" i="1"/>
  <c r="S254" i="1" s="1"/>
  <c r="Q117" i="1"/>
  <c r="S117" i="1" s="1"/>
  <c r="S78" i="1"/>
  <c r="S79" i="1"/>
  <c r="S81" i="1"/>
  <c r="S84" i="1"/>
  <c r="S85" i="1"/>
  <c r="Q77" i="1"/>
  <c r="S77" i="1" s="1"/>
  <c r="Q38" i="1"/>
  <c r="S38" i="1" s="1"/>
  <c r="Q26" i="1"/>
  <c r="S26" i="1" s="1"/>
  <c r="Q21" i="1"/>
  <c r="S21" i="1" s="1"/>
  <c r="Q20" i="1"/>
  <c r="S20" i="1" s="1"/>
  <c r="S224" i="1"/>
  <c r="S335" i="1"/>
  <c r="S336" i="1"/>
  <c r="S337" i="1"/>
  <c r="S197" i="1"/>
  <c r="S11" i="1"/>
  <c r="S42" i="1"/>
  <c r="S43" i="1"/>
  <c r="S44" i="1"/>
  <c r="S45" i="1"/>
  <c r="S47" i="1"/>
  <c r="S54" i="1"/>
  <c r="S57" i="1"/>
  <c r="S62" i="1"/>
  <c r="S63" i="1"/>
  <c r="S64" i="1"/>
  <c r="S65" i="1"/>
  <c r="S66" i="1"/>
  <c r="S86" i="1"/>
  <c r="S88" i="1"/>
  <c r="S103" i="1"/>
  <c r="S107" i="1"/>
  <c r="S108" i="1"/>
  <c r="S341" i="1"/>
  <c r="S120" i="1"/>
  <c r="S121" i="1"/>
  <c r="S122" i="1"/>
  <c r="S124" i="1"/>
  <c r="S127" i="1"/>
  <c r="S131" i="1"/>
  <c r="S135" i="1"/>
  <c r="S137" i="1"/>
  <c r="S144" i="1"/>
  <c r="S146" i="1"/>
  <c r="S151" i="1"/>
  <c r="S157" i="1"/>
  <c r="S168" i="1"/>
  <c r="S169" i="1"/>
  <c r="S171" i="1"/>
  <c r="S179" i="1"/>
  <c r="S181" i="1"/>
  <c r="S184" i="1"/>
  <c r="S186" i="1"/>
  <c r="S190" i="1"/>
  <c r="S195" i="1"/>
  <c r="S199" i="1"/>
  <c r="S201" i="1"/>
  <c r="S213" i="1"/>
  <c r="S214" i="1"/>
  <c r="S215" i="1"/>
  <c r="S216" i="1"/>
  <c r="S217" i="1"/>
  <c r="S218" i="1"/>
  <c r="S219" i="1"/>
  <c r="S220" i="1"/>
  <c r="S221" i="1"/>
  <c r="S222" i="1"/>
  <c r="S223" i="1"/>
  <c r="S225" i="1"/>
  <c r="S227" i="1"/>
  <c r="S228" i="1"/>
  <c r="S229" i="1"/>
  <c r="S230" i="1"/>
  <c r="S231" i="1"/>
  <c r="S232" i="1"/>
  <c r="S233" i="1"/>
  <c r="S235" i="1"/>
  <c r="S237" i="1"/>
  <c r="S242" i="1"/>
  <c r="S247" i="1"/>
  <c r="S253" i="1"/>
  <c r="S261" i="1"/>
  <c r="S262" i="1"/>
  <c r="S263" i="1"/>
  <c r="S265" i="1"/>
  <c r="S271" i="1"/>
  <c r="S272" i="1"/>
  <c r="S274" i="1"/>
  <c r="S278" i="1"/>
  <c r="S279" i="1"/>
  <c r="S281" i="1"/>
  <c r="S282" i="1"/>
  <c r="S283" i="1"/>
  <c r="S284" i="1"/>
  <c r="S285" i="1"/>
  <c r="S286" i="1"/>
  <c r="S287" i="1"/>
  <c r="S288" i="1"/>
  <c r="S294" i="1"/>
  <c r="S295" i="1"/>
  <c r="S296" i="1"/>
  <c r="S297" i="1"/>
  <c r="S299" i="1"/>
  <c r="S301" i="1"/>
  <c r="S304" i="1"/>
  <c r="S305" i="1"/>
  <c r="S306" i="1"/>
  <c r="S316" i="1"/>
  <c r="S318" i="1"/>
  <c r="S320" i="1"/>
  <c r="S325" i="1"/>
  <c r="S326" i="1"/>
  <c r="S327" i="1"/>
  <c r="S334" i="1"/>
  <c r="S34" i="1"/>
  <c r="S31" i="1"/>
  <c r="S29" i="1"/>
  <c r="S24" i="1"/>
  <c r="S27" i="1"/>
  <c r="S18" i="1"/>
  <c r="S19" i="1"/>
  <c r="S14" i="1"/>
  <c r="S10" i="1"/>
  <c r="S12" i="1"/>
  <c r="S7" i="1"/>
  <c r="S4" i="1"/>
</calcChain>
</file>

<file path=xl/sharedStrings.xml><?xml version="1.0" encoding="utf-8"?>
<sst xmlns="http://schemas.openxmlformats.org/spreadsheetml/2006/main" count="3067" uniqueCount="1397">
  <si>
    <t>THE WEEK AFTER RUNNING A MARATHON: EFFECTS OF RUNNING vs ELLIPTICAL TRAINING vs RESTING ON NEUROMUSCULAR PERFORMANCE AND MUSCLE DAMAGE RECOVERY</t>
  </si>
  <si>
    <t>Sodium Bicarbonate Supplementation Does Not Improve Running Anaerobic Sprint Test Performance in Semiprofessional Adolescent Soccer Players</t>
  </si>
  <si>
    <t>Sweat Characteristics of Cramp-Prone and Cramp-Resistant Athletes</t>
  </si>
  <si>
    <t>Postexercise Glucose–Fructose Coingestion Augments Cycling Capacity During Short-Term and Overnight Recovery From Exhaustive Exercise, Compared With Isocaloric Glucose</t>
  </si>
  <si>
    <t>Cooling During Endurance Cycling in the Heat: Blunted Core Temperature but Not Inflammatory Responses</t>
  </si>
  <si>
    <t>Power attenuation from restricting range of motion is minimized in subjects with fast RTD and following isometric training</t>
  </si>
  <si>
    <t>Muscle fiber typology substantially influences time to recover from high- intensity exercise</t>
  </si>
  <si>
    <t>Effects of Four Different Velocity-Based Training Programming Models on Strength Gains and Physical Performance</t>
  </si>
  <si>
    <t>Shoulder Flexion Torque Is Augmented by a Volitional Abdominal Isometric Contraction</t>
  </si>
  <si>
    <t>Fatigue-related changes in vertical impact properties during normal and silent running</t>
  </si>
  <si>
    <t>Changes to horizontal force-velocity and impulse measures during sprint running acceleration with thigh and shank wearable resistance</t>
  </si>
  <si>
    <t>Resistance training intervention performed with different muscle action durations influences the maximal dynamic strength without promoting joint-angle specific strength gains</t>
  </si>
  <si>
    <t>Exercise Performance Is Impaired during the Midluteal Phase of the Menstrual Cycle</t>
  </si>
  <si>
    <t>Oral L-Tyrosine Supplementation Improves Core Temperature Maintenance in Older Adults</t>
  </si>
  <si>
    <t>Does a Loaded Warm-Up Influence Jump Asymmetry and Badminton-Specific Change of Direction Performance?</t>
  </si>
  <si>
    <t>No effect of transcranial direct current stimulation of frontal, motor or visual cortex on performance of a self-paced visuomotor skill</t>
  </si>
  <si>
    <t>Integrating visual trajectory and probabilistic information in baseball batting</t>
  </si>
  <si>
    <t>Effects of three neuromuscular electrical stimulation methods on muscle force production and neuromuscular fatigue</t>
  </si>
  <si>
    <t>Caffeine increases strength and power performance in resistance- trained females during early follicular phase</t>
  </si>
  <si>
    <t>Cycling-specific isometric resistance training improves peak power output in elite sprint cyclists</t>
  </si>
  <si>
    <t>Hypohydration but not menstrual phase influences pain perception in healthy women</t>
  </si>
  <si>
    <t>The effects of fatiguing exercise and load carriage on the perception and initiation of movement</t>
  </si>
  <si>
    <t>Priming exercise increases Wingate cycling peak power output</t>
  </si>
  <si>
    <t>Influence of Dietary Nitrate Supplementation on High-Intensity Intermittent Running Performance at Different Doses of Normobaric Hypoxia in Endurance-Trained Males</t>
  </si>
  <si>
    <t>Effects of Adding Post-Workout Microcurrent in Males Cross Country Athletes</t>
  </si>
  <si>
    <t>No Dose Response Effect of Carbohydrate Mouth Rinse on Cycling Time-Trial Performance</t>
  </si>
  <si>
    <t>L-Arginine Improves Endurance to High-Intensity Interval Exercises in Overweight Men</t>
  </si>
  <si>
    <t>Improving Utilization of Maximal Oxygen Uptake and Work Economy in Recreational Cross-Country Skiers With High-Intensity Double-Poling Intervals</t>
  </si>
  <si>
    <t>The Acute Physiological and Perceptual Effects of Individualizing the Recovery Interval Duration Based Upon the Resolution of Muscle Oxygen Consumption During Cycling Exercise</t>
  </si>
  <si>
    <t>Effects of 4, 8, and 12 Repetition Maximum Resistance Training Protocols on Muscle Volume and Strength</t>
  </si>
  <si>
    <t>Effects of a Strength-Dominated Exercise Program on Physical Fitness and Cognitive Performance in Preschool Children</t>
  </si>
  <si>
    <t>Acute Effect of Drop-Set, Traditional, and Pyramidal Systems in Resistance Training on Neuromuscular Performance in Trained Adults</t>
  </si>
  <si>
    <t>The effect of 1,3-butanediol and carbohydrate supplementation on running performance</t>
  </si>
  <si>
    <t>Dynamic post-activation potentiation protocol improves rowing performance in experienced female rowers</t>
  </si>
  <si>
    <t>Tibial acceleration and shock attenuation while running over different surfaces in a trail environment</t>
  </si>
  <si>
    <t>Effect of photobiomodulation therapy on performance and running economy in runners: A randomized double-blinded placebo-controlled trial</t>
  </si>
  <si>
    <t>Intermittent exercise-heat exposures and intense physical activity sustain heat acclimation adaptations</t>
  </si>
  <si>
    <t>Mental fatigue independent of boredom and sleepiness does not impact self-paced physical or cognitive performance in normoxia or hypoxia</t>
  </si>
  <si>
    <t>Blood Flow Restriction Improves Executive Function after Walking</t>
  </si>
  <si>
    <t>Exercise and Protein Effects on Strength and Function with Weight Loss in Older Women</t>
  </si>
  <si>
    <t>The effects of coaches’ emotional expressions on players’ performance: Experimental evidence in a football context</t>
  </si>
  <si>
    <t>Different task success criteria affect expectancies of success but do not improve golf putting performance</t>
  </si>
  <si>
    <t>EEG neurofeedback improves cycling time to exhaustion</t>
  </si>
  <si>
    <t>Carbohydrates do not accelerate force recovery after glycogen-depleting followed by high-intensity exercise in humans</t>
  </si>
  <si>
    <t>Superior performance improvements in elite cyclists following short-interval vs effort-matched long-interval training</t>
  </si>
  <si>
    <t>Greater lactate accumulation following an acute bout of high-intensity exercise in males suppresses acylated ghrelin and appetite postexercise</t>
  </si>
  <si>
    <t>European Journal of Sport Science</t>
  </si>
  <si>
    <t>International Journal of Sports Nutrition and Exercise Metabolism</t>
  </si>
  <si>
    <t>International Journal of Sports Physiology and Performance</t>
  </si>
  <si>
    <t>Journal of Applied Physiology</t>
  </si>
  <si>
    <t>Journal of Strength and Conditioning Research</t>
  </si>
  <si>
    <t>Journal of Sports Science</t>
  </si>
  <si>
    <t>Medicine &amp; Science in Sports &amp; Exercise</t>
  </si>
  <si>
    <t>Psychology of Sport &amp; Exercise</t>
  </si>
  <si>
    <t>Scandinavian Journal</t>
  </si>
  <si>
    <t>Journal of Science &amp; Medicine in Sport</t>
  </si>
  <si>
    <t>journal</t>
  </si>
  <si>
    <t>We hypothesized that muscle damage recovery would be faster in resting and elliptical training groups compared to the running group (Sherman et al., 1984; Wiewelhove et al., 2016), whereas neuromuscular performance recovery would be faster in the elliptical training group (Nakagawa et al., 2018).</t>
  </si>
  <si>
    <t>It was hypothesized that NaHCO3 supplementation would improve performance and reduce fatigue and perceptual measures of the semiprofessional athletes.</t>
  </si>
  <si>
    <t>We hypothesized that, compared with glucose alone, isocaloric glucose–fructose coingestion would augment cycling capacity in short and overnight experiments.</t>
  </si>
  <si>
    <t>It was hypothesized that the cooling stimulus induced by percooling with an ice vest would be sufficient to reduce thermal strain but would not blunt desirable inflammatory and metabolic responses.</t>
  </si>
  <si>
    <t>1) peak power would be greater in the unrestricted versus restricted ROM</t>
  </si>
  <si>
    <t>We hypothesized that subjects with a FT are characterized by more pronounced fatigue and delayed recovery in the 5 h after the high-intensity exercise compared with subjects with a ST.</t>
  </si>
  <si>
    <t>We hypothesized subjects would be able to generate a greater amount of upper extremity torque when performing a volitional isometric core contraction compared with when the core musculature was recruited in an automatic, subconscious fashion</t>
  </si>
  <si>
    <t>It was hypothesized that greater changes to the horizontal F-v and impulse measures would occur with shank WR due to the greater inherent rotational inertia.</t>
  </si>
  <si>
    <t>It was hypothesized that the LWU would significantly improve CODS, but not SLCMJ perfor- mance or asymmetry.</t>
  </si>
  <si>
    <t>it was hypothesised that frontal stimulation would have beneficial effects for both golf putting performance and QE duration, due to facilitation of executive areas involved in attentional control (Corbetta &amp; Shulman, 2002).</t>
  </si>
  <si>
    <t>i) Batting performance would be significantly better for later occlusion times.</t>
  </si>
  <si>
    <t>It was hypothesized that the use of WP + VIB would increase TTI_x000D_
and delay neuromuscular fatigue after stimulation when compared with NP and WP</t>
  </si>
  <si>
    <t>hypohydration would increase experimental pain sensitivity in women</t>
  </si>
  <si>
    <t>We hypothesized that fatigue and load carriage would negatively affect both accuracy (decreased) and initiation times (increased) for affordance perception.</t>
  </si>
  <si>
    <t>It was hypothesised that prior exercise will improve peak performance and resistance to fatigue in a following all out supra maximum effort.</t>
  </si>
  <si>
    <t>it was hypothesized that BR supplementation would progressively enhance high-intensity intermittent running performance as the hypoxic dose was increased.</t>
  </si>
  <si>
    <t>We hypothesised that combining microcurrent with endurance training induces additional performance benefits when compared to the training intervention alone (sham group).</t>
  </si>
  <si>
    <t>We hypothesized that the increase in the muscle strength would be greatest with the 4RM protocol, increase in muscle volume would be greatest with the 12RM protocol, and increases in muscle strength and volume would be intermediate with the 8RM protocol</t>
  </si>
  <si>
    <t>we hypothesized that the applied intervention program is more_x000D_
effective to enhance primary (e.g., muscle strength of upper body,_x000D_
muscle power of lower body) and secondary (e.g., static balance,_x000D_
coordination, attention) outcomes compared with a regular_x000D_
physical activity promoting kindergarten curriculum.</t>
  </si>
  <si>
    <t>Because the strategy adopted in RT session affects neuromuscular_x000D_
responses (17,20), we hypothesized that lower- and_x000D_
upper-limb performance will be impaired after RT session;</t>
  </si>
  <si>
    <t>It was hypothesised that CHO + BD supplementation would increase blood BHB concentrations and also enhance running performance.</t>
  </si>
  <si>
    <t xml:space="preserve">We hypothesized that both ISO and DYN protocols will improve rowing performance compared to the control condition, and that DYN will be superior to ISO._x000D_
</t>
  </si>
  <si>
    <t>our first hypothesis was that PBMT would result in a better performance (time reduction) during the 3000 m running test compared to the placebo condition</t>
  </si>
  <si>
    <t>We hypothesize that regular intermittent exercise-heat exposures would retain HA adaptations 25 days after initial HA</t>
  </si>
  <si>
    <t>mental fatigue, independently of hypoxia, will negatively impact both physical and cognitive performance;</t>
  </si>
  <si>
    <t>we hypothesized that BFR exercise improves postexercise EF because of increases in blood lactate levels</t>
  </si>
  <si>
    <t xml:space="preserve">We hypothesized that although all treat- ments would confer favorable effects on weight status, body composition, and LEPF, the higher protein diet combined with exercise group would experience the greatest benefit in all out- comes of interest, especially LEPF, compared with the con- ventional protein control diet with exercise or protein diet alone groups._x000D_
</t>
  </si>
  <si>
    <t>We further predicted that expressed pride would benefit players’ performance.</t>
  </si>
  <si>
    <t>we hypothesized that increased relative left frontal cortical activity would allow individuals to cycle for longer during a constant load time-to-exhaustion task compared to both the opposite neurofeedback intervention (increased relative right frontal cortical activity) and a passive control intervention.</t>
  </si>
  <si>
    <t>We hypothesized that glycogen resynthesis with CARB supplementation would improve recovery of PLFFD following an exercise task involving prolonged moderate-intensity exer- cise followed by sprint cycling.</t>
  </si>
  <si>
    <t>We hypothesized that, relative to a placebo-controlled session, exercise-induced increases in blood lactate following HIIT with NaHCO3 would decrease circulating plasma con- centrations of acylated ghrelin, leading to reductions in appetite.</t>
  </si>
  <si>
    <t>effect</t>
  </si>
  <si>
    <t>null effect</t>
  </si>
  <si>
    <t>Omission of a carbohydrate-rich breakfast impairs evening endurance exercise performance despite complete dietary compensation at lunch</t>
  </si>
  <si>
    <t>Voluntary hypocapnic hyperventilation lasting 5 min and 20 min similarly reduce aerobic metabolism without affecting power outputs during Wingate anaerobic test</t>
  </si>
  <si>
    <t>Sodium bicarbonate improves sprint performance in endurance cycling</t>
  </si>
  <si>
    <t>The placebo effect on aerobic fitness test results is preserved following a multidisciplinary intervention program for treating childhood obesity</t>
  </si>
  <si>
    <t>The biomechanical effects of pronated foot function on gait. An experimental study</t>
  </si>
  <si>
    <t>Longitudinal hypertrophic and transcriptional responses to highload eccentric-concentric vs concentric training in males</t>
  </si>
  <si>
    <t>Effects of eccentric training at long-muscle length on architectural and functional characteristics of the hamstrings</t>
  </si>
  <si>
    <t>Muscle fiber conduction velocity in the vastus lateralis and medialis muscles of soccer players after ACL reconstruction</t>
  </si>
  <si>
    <t>Neuromuscular determinants of explosive torque: Differences among strength-trained and untrained young and older men</t>
  </si>
  <si>
    <t>Comparison of balance performance between masters Olympic weightlifters and runners</t>
  </si>
  <si>
    <t>Influence of stroke rate on coordination and sprint performance in elite male and female swimmers</t>
  </si>
  <si>
    <t>Increased oxygen extraction and mitochondrial protein expression after small muscle mass endurance training</t>
  </si>
  <si>
    <t>Caffeine improves various aspects of athletic performance in adolescents independent of their 163 C &gt; A CYP1A2 genotypes</t>
  </si>
  <si>
    <t>Concentric versus eccentric cycling at equal power output or effort perception: Neuromuscular alterations and muscle pain</t>
  </si>
  <si>
    <t>Airflow restriction mask induces greater central fatigue after a non-exhaustive high-intensity interval exercise</t>
  </si>
  <si>
    <t>Runners with mid-portion Achilles tendinopathy have greater triceps surae intracortical inhibition than healthy controls</t>
  </si>
  <si>
    <t>Effects of 16 weeks of pyramidal and polarized training intensity distributions in well-trained endurance runners</t>
  </si>
  <si>
    <t>No thermoregulatory or ergogenic effect of dietary nitrate among physically inactive males, exercising above gas exchange threshold in hot and dry conditions</t>
  </si>
  <si>
    <t>Effect of glucose and sodium chloride mouth rinses on neuromuscular fatigue: a preliminary study</t>
  </si>
  <si>
    <t>High rates of fat oxidation are maintained after the sleep low approach despite delayed carbohydrate feeding during exercise</t>
  </si>
  <si>
    <t>Effects of whole body vibration training combined with blood flow restriction on muscle adaptation</t>
  </si>
  <si>
    <t>Acute citrulline-malate supplementation is ineffective during aerobic cycling and subsequent anaerobic performance in recreationally active males</t>
  </si>
  <si>
    <t>Understanding the underlying mechanisms of Quiet Eye: the role of microsaccades, small saccades and pupil-size before final movement initiation in a soccer penalty kick</t>
  </si>
  <si>
    <t>Effects of Wearing a Full Body Compression Garment During Recovery from an Ultra-Trail Race</t>
  </si>
  <si>
    <t>Blackcurrant extract does not affect the speed–duration relationship during high-intensity running</t>
  </si>
  <si>
    <t>Weekly Vitamin D3 Supplementation Improves Aerobic Performance in Combat Sport Athletes</t>
  </si>
  <si>
    <t>Bilateral deficit in strength but not rapid force during maximal handgrip contractions</t>
  </si>
  <si>
    <t>Resistance training-induced improvement in exercise tolerance is not dependent on muscle mass gain in post-menopausal women</t>
  </si>
  <si>
    <t>Montmorency tart cherry juice does not reduce markers of muscle soreness, function and inflammation following professional male Rugby League match-play.</t>
  </si>
  <si>
    <t>The intraocular pressure response to lower-body and upper-body isometric exercises is affected by the breathing pattern</t>
  </si>
  <si>
    <t>Effect of ambient temperature on fat oxidation during an incremental cycling exercise test</t>
  </si>
  <si>
    <t>What do you hear? The effect of stadium noise on football players’ passing performances</t>
  </si>
  <si>
    <t>Effect of shoe cushioning on landing impact forces and spatiotemporal parameters during running: results from a randomized trial including 800+ recreational runners</t>
  </si>
  <si>
    <t>p-Synephrine, the main protoalkaloid of Citrus aurantium, raises fat oxidation during exercise in elite cyclists</t>
  </si>
  <si>
    <t>Music attenuates a widened central pulse pressure caused by resistance exercise: a randomized, single-blinded, sham-controlled, crossover study</t>
  </si>
  <si>
    <t>Acute effects of caffeine supplementation on resistance exercise, jumping, and Wingate performance: no influence of habitual caffeine intake</t>
  </si>
  <si>
    <t>Plyometric training increases gross motor coordination and associated components of physical fitness in children.</t>
  </si>
  <si>
    <t>Tissue flossing of the thigh increases isometric strength acutely but has no effects on flexibility or jump height</t>
  </si>
  <si>
    <t>Learner-adapted practice promotes skill transfer in unskilled adults learning the basketball set shot</t>
  </si>
  <si>
    <t>Individual optimal step frequency during outdoor running</t>
  </si>
  <si>
    <t>Dim light, sleep tight, and wake up bright – Sleep optimization in athletes by means of light regulation</t>
  </si>
  <si>
    <t>Testing the deconditioning hypothesis of low back pain: A study in 1182 older women</t>
  </si>
  <si>
    <t>Habitual Caffeine Consumption Does Not Interfere With the Acute Caffeine Supplementation Effects on Strength Endurance and Jumping Performance in Trained Individuals</t>
  </si>
  <si>
    <t>Increasing Meal Frequency in Isoenergetic Conditions Does Not Affect Body Composition Change and Appetite During Weight Gain in Japanese Athletes</t>
  </si>
  <si>
    <t>No Effects of Different Doses of New Zealand Blackcurrant Extract on Cardiovascular Responses During Rest and Submaximal Exercise Across a Week in Trained Male Cyclists</t>
  </si>
  <si>
    <t>Carbohydrate and Protein Co-Ingestion Postexercise Does Not Improve Next-Day Performance in Trained Cyclists</t>
  </si>
  <si>
    <t>Increased Performance in Elite Runners Following Individualized Timing of Sodium Bicarbonate Supplementation</t>
  </si>
  <si>
    <t>The Effects of a High-Protein Diet on Markers of Muscle Damage Following Exercise in Active Older Adults: A Randomized, Controlled Trial</t>
  </si>
  <si>
    <t>Caffeinated Chewing Gum Improves Bicycle Motocross Time-Trial Performance</t>
  </si>
  <si>
    <t>Effect of Dark Chocolate Supplementation on Tissue Oxygenation, Metabolism, and Performance in Trained Cyclists at Altitude</t>
  </si>
  <si>
    <t>Acute and Chronic Citrulline Malate Supplementation on Muscle Contractile Properties and Fatigue Rate of the Quadriceps</t>
  </si>
  <si>
    <t>No Effect of New Zealand Blackcurrant Extract on Recovery of Muscle Damage Following Running a Half-Marathon</t>
  </si>
  <si>
    <t>Acute Consumption of Varied Doses of Cocoa Flavanols Does Not Influence Exercise-Induced Muscle Damage</t>
  </si>
  <si>
    <t>Metabolism and Whole-Body Fat Oxidation Following Postexercise Carbohydrate or Protein Intake</t>
  </si>
  <si>
    <t>Difference in Interoception between Long-Distance Runners and Sprinters: An Event-related Potential Study</t>
  </si>
  <si>
    <t>Pectin-Alginate Does Not Further Enhance Exogenous Carbohydrate Oxidation in Running</t>
  </si>
  <si>
    <t>Impact of Menstrual Blood Loss and Oral Contraceptive Use on Oxygen-carrying Capacity</t>
  </si>
  <si>
    <t>A 30-Min Rest Protocol Does Not Affect W′, Critical Power, and Systemic Response</t>
  </si>
  <si>
    <t>Altered Position Sense after Submaximal Eccentric Exercise–inducing Central Fatigue</t>
  </si>
  <si>
    <t>Athlete–Opponent Interdependency Alters Pacing and Information-Seeking Behavior</t>
  </si>
  <si>
    <t>Hydrogel Carbohydrate-Electrolyte Beverage Does Not Improve Glucose Availability, Substrate Oxidation, Gastrointestinal Symptoms or Exercise Performance, Compared With a Concentration and Nutrient-Matched Placebo</t>
  </si>
  <si>
    <t>Effect of Drinking Rate on the Retention of Water or Milk Following Exercise-Induced Dehydration</t>
  </si>
  <si>
    <t>Presleep Protein Supplementation Does Not Improve Recovery During Consecutive Days of Intense Endurance Training: A Randomized Controlled Trial</t>
  </si>
  <si>
    <t>Perception of Carbohydrate Availability Augments High-Intensity Intermittent Exercise Capacity Under Sleep-Low, Train-Low Conditions</t>
  </si>
  <si>
    <t>Adding Fish Oil to Whey Protein, Leucine, and Carbohydrate Over a Six-Week Supplementation Period Attenuates Muscle Soreness Following Eccentric Exercise in Competitive Soccer Players</t>
  </si>
  <si>
    <t>Frequent Carbohydrate Ingestion Reduces Muscle Glycogen Depletion and Postpones Fatigue Relative to a Single Bolus</t>
  </si>
  <si>
    <t>Ingesting a 12% Carbohydrate-Electrolyte Beverage Before Each Half of a Soccer Match Simulation Facilitates Retention of Passing Performance and Improves High-Intensity Running Capacity in Academy Players</t>
  </si>
  <si>
    <t>Effects of Carbohydrate Mouth Rinsing on Upper Body Resistance Exercise Performance</t>
  </si>
  <si>
    <t>Movement strategy correspondence across jumping and cutting tasks after anterior cruciate ligament reconstruction</t>
  </si>
  <si>
    <t>Small-Sided Games Are Not as Effective as Intermittent Running to Stimulate Aerobic Metabolism in Prepubertal Soccer Players</t>
  </si>
  <si>
    <t>Enhanced Cycling Time-Trial Performance During Multiday Exercise With Higher-Pressure Compression Garment Wear</t>
  </si>
  <si>
    <t>Effect of Resistance-Training Programs Differing in Set Configuration on Maximal Strength and Explosive-Action Performance</t>
  </si>
  <si>
    <t>Effect of Acute Interset Foot Cooling on Lower Limb Strength Training Workout</t>
  </si>
  <si>
    <t>Does Cold-Water Immersion After Strength Training Attenuate Training Adaptation?</t>
  </si>
  <si>
    <t>The Effect of Upper-Body Positioning on the Aerodynamic– Physiological Economy of Time-Trial Cycling</t>
  </si>
  <si>
    <t>Improved 2000-m Rowing Performance in a Cool Environment With an External Heating Garment</t>
  </si>
  <si>
    <t>Effects of balance training with stroboscopic glasses on postural control in chronic ankle instability patients</t>
  </si>
  <si>
    <t>Cross-education effects of unilateral accentuated eccentric isoinertial resistance training on lean mass and function</t>
  </si>
  <si>
    <t>Indirect Markers of Muscle Damage Throughout the Menstrual Cycle</t>
  </si>
  <si>
    <t>No Influence of Acute Moderate Normobaric Hypoxia on Performance and Blood Lactate Concentration Responses to Repeated Wingates</t>
  </si>
  <si>
    <t>The Effect of Compression Garments on Performance in Elite Winter Biathletes</t>
  </si>
  <si>
    <t>Muscle Fatigability After Hex-Bar Deadlift Exercise Performed With Fast or Slow Tempo</t>
  </si>
  <si>
    <t>Effect of Stretching Protocols on Glenohumeral-Joint Muscle Activation in Elite Table Tennis Players</t>
  </si>
  <si>
    <t>Postexercise Hot-Water Immersion Does Not Further Enhance Heat Adaptation or Performance in Endurance Athletes Training in a Hot Environment</t>
  </si>
  <si>
    <t>Both Caffeine and Placebo Improve Vertical Jump Performance Compared With a Nonsupplemented Control Condition</t>
  </si>
  <si>
    <t>Single and Combined Effect of Acute Sleep Restriction and Mental Fatigue on Basketball Free-Throw Performance</t>
  </si>
  <si>
    <t>The Influence of Intensive Anaerobic Effort on the Rhythm of Movement</t>
  </si>
  <si>
    <t>The effect of two retraining programs, barefoot running vs increasing cadence, on kinematic parameters: A randomized controlled trial</t>
  </si>
  <si>
    <t>The effect of descriptive norms and social identification on performance and exertion during a physical fitness task</t>
  </si>
  <si>
    <t>Effect of concurrent strength and endurance training on run performance and biomechanics: A randomized controlled trial</t>
  </si>
  <si>
    <t>Moderate- and High-Intensity Inspiratory Muscle Training Equally Improves Inspiratory Muscle Strength and Endurance—A Double-Blind Randomized Controlled Trial</t>
  </si>
  <si>
    <t>Effects of Velocity Loss Threshold Within Resistance Training During Concurrent Training on Endurance and Strength Performance</t>
  </si>
  <si>
    <t>Effect of Photobiomodulation on Critical Swimming Velocity: A Randomized, Crossover, Double-Blind, and Placebo-Controlled Study</t>
  </si>
  <si>
    <t>Resistance training variable manipulations are less relevant than intrinsic biology in affecting muscle fiber hypertrophy</t>
  </si>
  <si>
    <t>Tapering and Repeated High-Intensity Effort Ability in Young Elite Rugby Union Players: Influence of Pretaper Fatigue Level</t>
  </si>
  <si>
    <t>Running economy in recreational male and female runners with similar levels of cardiovascular fitness</t>
  </si>
  <si>
    <t>Effect of long-term maximum strength training on explosive strength, neural, and contractile properties</t>
  </si>
  <si>
    <t>The effect of leg preference on mechanical efficiency during single-leg extension exercise</t>
  </si>
  <si>
    <t>Caffeine alters thermoregulatory responses to exercise in the heat only in caffeine-habituated individuals: a double-blind placebo-controlled trial</t>
  </si>
  <si>
    <t>The effect of cold exposure with shivering on glucose tolerance in healthy men</t>
  </si>
  <si>
    <t>Interrupting prolonged sitting with repeated chair stands or short walks reduces postprandial insulinemia in healthy adults</t>
  </si>
  <si>
    <t>The combined effect of sprint interval training and postexercise blood flow restriction on critical power, capillary growth, and mitochondrial proteins in trained cyclists</t>
  </si>
  <si>
    <t>Intermittent short-arm centrifugation is a partially effective countermeasure against upright balance deterioration following 60-day head-down tilt bed rest</t>
  </si>
  <si>
    <t>Differences in cerebrovascular regulation and ventilatory responses during ramp incremental cycling in children, adolescents, and adults</t>
  </si>
  <si>
    <t>On the implication of dietary nitrate supplementation for the hemodynamic and fatigue response to cycling exercise</t>
  </si>
  <si>
    <t>The impact of elevated body core temperature on critical power as determined by a 3-min all-out test</t>
  </si>
  <si>
    <t>Differential changes in muscle architecture and neuromuscular fatigability induced by isometric resistance training at short and long muscle-tendon unit lengths</t>
  </si>
  <si>
    <t>Segment coordination and variability among prospectively injured and uninjured runners</t>
  </si>
  <si>
    <t>Effects of music tempo on perceived exertion, attention, affect, heart rate, and performance during isometric strength exercise</t>
  </si>
  <si>
    <t>Bilateral differences in hamstring coordination in previously injured elite athletes</t>
  </si>
  <si>
    <t>Skin tattooing impairs sweating during passive whole body heating</t>
  </si>
  <si>
    <t>Effects of menstrual cycle on appetite-regulating hormones and energy intake in response to cycling exercise in physically active women</t>
  </si>
  <si>
    <t>Mechanisms of neuromuscular fatigue and recovery in unilateral versus bilateral maximal voluntary contractions</t>
  </si>
  <si>
    <t>Effect of carbohydrate ingestion on central fatigue during prolonged running exercise in moderate hypoxia</t>
  </si>
  <si>
    <t>Effects of repeated local heat therapy on skeletal muscle structure and function in humans</t>
  </si>
  <si>
    <t>Aerobic exercise with blood flow restriction causes local and systemic hypoalgesia and increases circulating opioid and endocannabinoid levels</t>
  </si>
  <si>
    <t>Menstrual cycle phase does not modulate whole body heat loss during exercise in hot, dry conditions</t>
  </si>
  <si>
    <t>Acute preexercise supplementation of combined carnosine and anserine enhances initial maximal power of Wingate tests in humans</t>
  </si>
  <si>
    <t>Effects of roller massager on muscle recovery after exercise-induced muscle damage</t>
  </si>
  <si>
    <t>How does mental fatigue affect soccer performance during small-sided games? A cognitive, tactical and physical approach</t>
  </si>
  <si>
    <t>High Cognitive Effort Prior to Velocity-Based Training Sessions Reduces Rate of Force Development but Not Maximum Strength Gains in Untrained Male Adults</t>
  </si>
  <si>
    <t>Effects of 12 weeks of aerobic versus combined aerobic plus resistance exercise training on short-term blood pressure variability in patients with hypertension</t>
  </si>
  <si>
    <t>Effects of aging on conditional visuomotor learning for grasping and lifting eccentrically weighted objects</t>
  </si>
  <si>
    <t>Time-course of V_ O2 kinetics responses during moderate-intensity exercise subsequent to HIIT versus moderate-intensity continuous training in type 2 diabetes</t>
  </si>
  <si>
    <t>Isokinetic resistance training combined with eccentric overload improves athletic performance and induces muscle hypertrophy in young ice hockey players</t>
  </si>
  <si>
    <t>Sex differences in postprandial glucose response to short bouts of exercise: A randomized controlled trial</t>
  </si>
  <si>
    <t>Self-paced exercise performance in the heat with neck cooling, menthol application, and abdominal cooling</t>
  </si>
  <si>
    <t>Lower limb ischemic preconditioning combined with dietary nitrate supplementation does not influence time-trial performance in well-trained cyclists</t>
  </si>
  <si>
    <t>Evening electronic device use: The effects on alertness, sleep and next-day physical performance in athletes</t>
  </si>
  <si>
    <t>Joint work is not shifted proximally after a long run in rearfoot strike runners</t>
  </si>
  <si>
    <t>Optimised force-velocity training during pre-season enhances physical performance in professional rugby league players</t>
  </si>
  <si>
    <t>Maximalist shoes do not alter performance or joint mechanical output during the countermovement jump</t>
  </si>
  <si>
    <t>Isometric exercise and pain in patellar tendinopathy: A randomized crossover trial</t>
  </si>
  <si>
    <t>Sex differences in the Buffalo Concussion Treadmill Test in adolescents with acute sport-related concussion</t>
  </si>
  <si>
    <t>Repeated sprints alter mechanical work done by hip and knee, but not ankle, sagittal moments</t>
  </si>
  <si>
    <t>A passive increase in muscle temperature enhances rapid force production and neuromuscular function in healthy adults</t>
  </si>
  <si>
    <t>Kinesiology tape length and ankle inversion proprioception at step-down landing in individuals with chronic ankle instability</t>
  </si>
  <si>
    <t>A comparison of heat acclimation by post-exercise hot water immersion and exercise in the heat</t>
  </si>
  <si>
    <t>Beetroot juice supplementation increases concentric and eccentric muscle power output. Original investigation</t>
  </si>
  <si>
    <t>Biomechanical effects following footstrike pattern modification using wearable sensors</t>
  </si>
  <si>
    <t>Branched-chain amino acid supplementation improves cycling performance in untrained cyclists</t>
  </si>
  <si>
    <t>The effect of acute and repeated ischemic preconditioning on recovery following exercise-induced muscle damage</t>
  </si>
  <si>
    <t>Progressive hyperthermia elicits distinct responses in maximum and rapid torque production</t>
  </si>
  <si>
    <t>Short term heat acclimation reduces heat strain during a first, but not second, consecutive exercise-heat exposure</t>
  </si>
  <si>
    <t>The effect of mental fatigue on the performance of Australian football specific skills amongst amateur athletes</t>
  </si>
  <si>
    <t>Ankle proprioception, range of motion and drop landing ability differentiates competitive and non-competitive surfers</t>
  </si>
  <si>
    <t>Psychological responses to HIIT and MICT over a 2-week progressive randomized trial among individuals at risk of type 2 diabetes</t>
  </si>
  <si>
    <t>Cognitive effects of acute aerobic exercise: Exploring the influence of exercise duration, exhaustion, task complexity and expectancies in endurance-trained individuals</t>
  </si>
  <si>
    <t>High vibration frequency of soft tissue occurs during gait in power-trained athletes</t>
  </si>
  <si>
    <t>Blood oxidative stress and post-exercise recovery are unaffected byhypobaric and hypoxic environments</t>
  </si>
  <si>
    <t>Effects of Nordic hamstring exercise combined with glider exercise on hip flexion flexibility and hamstring passive stiffness</t>
  </si>
  <si>
    <t>The effects of Ramadan intermittent fasting on sleep-wake behaviour and daytime sleepiness in team sport referees</t>
  </si>
  <si>
    <t>Attenuation of stress-induced cardiovascular reactivity following high-intensity interval exercise in untrained males</t>
  </si>
  <si>
    <t>No Influence of Low-, Medium-, or High-Dose Tyrosine on Exercise in a Warm Environment</t>
  </si>
  <si>
    <t>Accelerated Muscle Recovery in Baseball Pitchers Using Phase Change Material Cooling</t>
  </si>
  <si>
    <t>Bicarbonate Unlocks the Ergogenic Action of KetoneMonoester Intake in Endurance Exercise</t>
  </si>
  <si>
    <t>Can Creatine Combat the Mental Fatigue–associated Decrease in Visuomotor Skills?</t>
  </si>
  <si>
    <t>Dynamic Changes of Performance Fatigability and Muscular O2 Saturation in a 4-km Cycling Time Trial</t>
  </si>
  <si>
    <t>Effects of 8 wk of 16:8 Time-restricted Eating in Male Middle- and Long-Distance Runners</t>
  </si>
  <si>
    <t>Effects of the Turbine™ on Ventilatory and Sensory Responses to Incremental Cycling</t>
  </si>
  <si>
    <t>Ischemic Preconditioning Blunts Loss of Knee Extensor Torque Complexity with Fatigue</t>
  </si>
  <si>
    <t>Relative Effort while Walking Is Higher among Women Who Are Obese, and Older Women</t>
  </si>
  <si>
    <t>Skeletal Effects of Nine Months of Physical Activity in Obese and Healthy Weight Children</t>
  </si>
  <si>
    <t>The Effect of Preexercise Expiratory Muscle Loading on Exercise Tolerance in Healthy Men</t>
  </si>
  <si>
    <t>The Effects of Transcranial Direct Current Stimulation on Chronic Ankle Instability</t>
  </si>
  <si>
    <t>The effects of acute resistance exercise on young and older males' working memory*</t>
  </si>
  <si>
    <t>The influence of transcranial direct current stimulation on pain affect and endurance exercise</t>
  </si>
  <si>
    <t>Effects of visualized PETTLEP imagery on the basketball 3-point shot: A comparison of internal and external perspectives</t>
  </si>
  <si>
    <t>The effects of mindfulness training on beginners' skill acquisition in dart throwing: A randomized controlled trial</t>
  </si>
  <si>
    <t>Prior self-control exertion and perceptions of pain during a physically demanding task</t>
  </si>
  <si>
    <t>Higher power of sensorimotor rhythm is associated with better performance in skilled air-pistol shooters</t>
  </si>
  <si>
    <t>Worksite intervention effects on motivation, physical activity, and health: A cluster randomized controlled trial</t>
  </si>
  <si>
    <t>The effects of facial expression and relaxation cues on movement economy, physiological, and perceptual responses during running</t>
  </si>
  <si>
    <t>The effects of competitiveness and challenge level on virtual reality rowing performance</t>
  </si>
  <si>
    <t>Enhancing performance expectancies through positive comparative feedback facilitates the learning of basketball free throw in children</t>
  </si>
  <si>
    <t>Heart rate biofeedback attenuates effects of mental fatigue on exercise performance</t>
  </si>
  <si>
    <t>Intensity and workload related dose-response effects of acute resistance exercise on domain-specific cognitive function and affective response – A four-armed randomized controlled crossover trial</t>
  </si>
  <si>
    <t>Primed to perform: Comparing different pre-performance routine interventions to improve accuracy in closed, self-paced motor tasks</t>
  </si>
  <si>
    <t>The acute effects of analogy and explicit instruction on movement and performance</t>
  </si>
  <si>
    <t>Effect of exposure time to smartphone apps on passing decision-making in male soccer athletes</t>
  </si>
  <si>
    <t>Mental fatigue impairs visuomotor response time in badminton players and controls</t>
  </si>
  <si>
    <t>Approach-achievement goals and motivational context on psychophysiological functioning and performance among novice basketball players</t>
  </si>
  <si>
    <t>The effect of unilateral hand contractions on psychophysiological activity during motor performance: Evidence of verbal-analytical engagement</t>
  </si>
  <si>
    <t>Specific internal and external attentional focus instructions have differential effects on rowing performance</t>
  </si>
  <si>
    <t>OXYGEN UPTAKE SLOW COMPONENT AND THE EFFICIENCY OF RESISTANCE EXERCISES</t>
  </si>
  <si>
    <t>CARDIOVASCULAR EFFECTS OF COMPRESSION GARMENTS DURING UNCOMPENSABLE HEAT STRESS</t>
  </si>
  <si>
    <t>HOW TO SERVE FASTER IN TENNIS: THE INFLUENCE OF AN ALTERED FOCUS OF ATTENTION AND AUGMENTED FEEDBACK ON SERVICE SPEED IN ELITE PLAYERS</t>
  </si>
  <si>
    <t>POSTACTIVATION POTENTIATION IMPROVES ACUTE RESISTANCE EXERCISE PERFORMANCE AND MUSCULAR FORCE IN TRAINED MEN</t>
  </si>
  <si>
    <t>Exploring the Utility of Performing a Down Set as a Postactivation Potentiation Strategy</t>
  </si>
  <si>
    <t>Postactivation Potentiation Effect of Heavy Sled Towing on Subsequent Sprints</t>
  </si>
  <si>
    <t>Physiological Impact of a Single Serving Slow Absorption Carbohydrate on Metabolic, Hemodynamic, and Performance Markers in Endurance Athletes During a Bout of Exercise</t>
  </si>
  <si>
    <t>Stretch-Shortening Cycle Potentiation and Resistance Training-Induced Changes in Walking Economy/Ease and Activity-Related Energy Expenditure in Older Women</t>
  </si>
  <si>
    <t>Electromyographical Differences Between the Hyperextension and Reverse-Hyperextension</t>
  </si>
  <si>
    <t>Evaluation of High-Intensity Interval Training and Beta-Alanine Supplementation on Efficiency of Electrical Activity and Electromyographic Fatigue Threshold</t>
  </si>
  <si>
    <t>ACUTE EFFECTS OF BALLISTIC VS. PASSIVE STATIC STRETCHING INVOLVED IN A PREMATCH WARM-UP ON VERTICAL JUMP AND LINEAR SPRINT PERFORMANCE IN SOCCER PLAYERS</t>
  </si>
  <si>
    <t>Bone Mineral Density Differences Across Female Olympic Lifters, Power Lifters, and Soccer Players</t>
  </si>
  <si>
    <t>Comparision of Low and High Volume of Resistance Training on Body Fat and Blood Biomarkers in Untrained Older Women: A Randomized Clinical Trial</t>
  </si>
  <si>
    <t>Effects of Cluster Set Configuration on Mechanical Performance and Neuromuscular Activity</t>
  </si>
  <si>
    <t>Higher Peak Fat Oxidation During Rowing vs. Cycling in Active Men and Women</t>
  </si>
  <si>
    <t>INFLUENCE OF CONSTANT TORQUE STRETCHING AT DIFFERENT STRETCHING INTENSITIES ON FLEXIBILITY AND MECHANICAL PROPERTIES OF PLANTAR FLEXORS</t>
  </si>
  <si>
    <t>INFLUENCE OF DIFFERENT TREADMILL INCLINATIONS ON V_ O2MAX AND VENTILATORY THRESHOLDS DURING MAXIMAL RAMP PROTOCOLS</t>
  </si>
  <si>
    <t>Sex Comparison of Knee Extensor Size, Strength And Fatigue Adaptation to Sprint Interval Training</t>
  </si>
  <si>
    <t>Moderate Load Resisted Sprints Do Not Improve Subsequent Sprint Performance in Varsity Level Sprinters</t>
  </si>
  <si>
    <t>HIGH- VS. LOW-INTENSITY FATIGUING ECCENTRIC EXERCISE ON MUSCLE THICKNESS, STRENGTH, AND BLOOD FLOW</t>
  </si>
  <si>
    <t>DOES INTRA-ABDOMINAL PRESSURE HAVE A CAUSAL EFFECT ON MUSCLE STRENGTH OF HIP AND KNEE JOINTS?</t>
  </si>
  <si>
    <t>Starving Your Performance? Reduced Preexercise Hunger Increases Resistance Exercise Performance</t>
  </si>
  <si>
    <t>Effect of Moderate- or High-Intensity Inspiratory Muscle Strength Training on Maximal Inspiratory Mouth Pressure and Swimming Performance in Highly Trained Competitive Swimmers</t>
  </si>
  <si>
    <t>Comparison of Physiological Responses and Muscle Activity During Incremental and Decremental Cycling Exercise</t>
  </si>
  <si>
    <t>Effects of Increased Load of Low- Versus High-Intensity Endurance Training on Performance and Physiological Adaptations in Endurance Athletes</t>
  </si>
  <si>
    <t>Effect of intra-session exercise sequence of an 8-week concurrent training program on the components of physical fitness in recreationally trained young adults</t>
  </si>
  <si>
    <t>Lower knee flexion and hip extension rate of torque development in athletes with previous hamstring strain injury</t>
  </si>
  <si>
    <t>Effects of dietary nitrate on the O2 cost of submaximal exercise: Accounting for “noise” in pulmonary gas exchange measurements</t>
  </si>
  <si>
    <t>A randomised controlled trial of 1- versus 2-day per week formats of Nordic hamstring training on explosive athletic tasks in prepubertal soccer players</t>
  </si>
  <si>
    <t>Caffeine reverts loss of muscular performance during the early-follicular phase in resistance-trained naturally menstruating women</t>
  </si>
  <si>
    <t>A distal external focus of attention facilitates compensatory coordination of body parts</t>
  </si>
  <si>
    <t>Grip socks improve slalom course performance and reduce in-shoe foot displacement of the forefoot in male and female sports players</t>
  </si>
  <si>
    <t>Detrimental effects on executive function and mood following consecutive days of repeated highintensity sprint interval exercise in trained male sports players</t>
  </si>
  <si>
    <t>A Single Bout of Premeal Resistance Exercise Improves Postprandial Glucose Metabolism in Obese Men with Prediabetes</t>
  </si>
  <si>
    <t>Blood Flow Restriction Combined with Electrical Stimulation Attenuates Thigh Muscle Disuse Atrophy</t>
  </si>
  <si>
    <t>Continuous versus Intermittent Dieting for Fat Loss and Fat-Free Mass Retention in Resistance-trained Adults: The ICECAP Trial</t>
  </si>
  <si>
    <t>Effect of Leg Eccentric Exercise on Muscle Damage of the Elbow Flexors after Maximal Eccentric Exercise</t>
  </si>
  <si>
    <t>Effects of 150- and 450-mL Acute Blood Losses on Maximal Oxygen Uptake and Exercise Capacity</t>
  </si>
  <si>
    <t>Effects of Judo on Neurocognitive Indices of Response Inhibition in Preadolescent Children: A Randomized Controlled Trial</t>
  </si>
  <si>
    <t>Effects of Prior Voluntary Hyperventilation on the 3-min All-Out Cycling Test in Men</t>
  </si>
  <si>
    <t>Running into Fatigue: The Effects of Footwear on Kinematics, Kinetics, and Energetics</t>
  </si>
  <si>
    <t>Short- and Long-Term Stroboscopic Training Effects on Visuomotor Performance in Elite Youth Sports. Part 1: Reaction and Behavior</t>
  </si>
  <si>
    <t>The Change in Core Temperature and Sweating Response during Exercise Are Unaffected by Time of Day within the Wake Period</t>
  </si>
  <si>
    <t>The Effect of a Multi-ingredient Supplement on Resistance Training–induced Adaptations</t>
  </si>
  <si>
    <t>The Effect of Cycling-specific Vibration on Neuromuscular Performance</t>
  </si>
  <si>
    <t>The Effects of Cannabidiol Oil on Noninvasive Measures of Muscle Damage in Men</t>
  </si>
  <si>
    <t>The effects of physical activity timing and complexity on episodic memory: A randomized controlled trial</t>
  </si>
  <si>
    <t>Effects of traditional and immersive video on anticipation in cricket: A temporal occlusion study</t>
  </si>
  <si>
    <t>Affordance-based control in deceptive and non-deceptive penalties in soccer goalkeeping: Gender matters!</t>
  </si>
  <si>
    <t>Perceptual-cognitive performance of youth soccer players in a 360◦-environment – Differences between age groups and performance levels</t>
  </si>
  <si>
    <t>Unimpaired performance during cognitive and visual manipulations in persons with anterior cruciate ligament reconstruction compared to healthy adults</t>
  </si>
  <si>
    <t>How am I doing? Performance feedback mitigates the effects of mental fatigue on endurance exercise performance</t>
  </si>
  <si>
    <t>Effects of the function-specific instruction approach to neurofeedback training on frontal midline theta waves and golf putting performance</t>
  </si>
  <si>
    <t>Effects of acute endurance, strength, and coordination exercise interventions on attention in adolescents: A randomized controlled study</t>
  </si>
  <si>
    <t>Protective effect of aerobic fitness on the detrimental influence of exhaustive exercise on information processing capacity</t>
  </si>
  <si>
    <t>Effect of brief mindfulness and relaxation inductions on anxiety, affect and brain activation in athletes</t>
  </si>
  <si>
    <t>Effects of Stroop task duration on subsequent cognitive and physical performance</t>
  </si>
  <si>
    <t>The effect of planning time on penultimate and ultimate step kinematics and subsequent knee moments during sidestepping</t>
  </si>
  <si>
    <t>Sex-related differences and effects of short and long trail running races on resting muscle-tendon mechanical properties</t>
  </si>
  <si>
    <t>Fatigue of hip abductor muscles implies neuromuscular and kinematic adaptations of the ankle during dynamic balance</t>
  </si>
  <si>
    <t>Statins effect on insulin resistance after a meal and exercise in hypercholesterolemic pre-diabetic individuals</t>
  </si>
  <si>
    <t>Reducing the peak tibial acceleration of running by musicbased biofeedback: A quasi-randomized controlled trial</t>
  </si>
  <si>
    <t>Greater effects by performing a small number of eccentric contractions daily than a larger number of them once a week</t>
  </si>
  <si>
    <t>The impacts of a combined exercise on executive function in children with ADHD: A randomized controlled trial</t>
  </si>
  <si>
    <t>Cold water immersion improves recovery of sprint speed following a simulated tournament</t>
  </si>
  <si>
    <t>Upper-body repeated-sprint training in hypoxia in international rugby union players</t>
  </si>
  <si>
    <t>Effects of Pilates on fall risk factors in community- dwelling elderly women: A randomized, controlled trial</t>
  </si>
  <si>
    <t>The effect of acute caffeine ingestion on upper and lower body anaerobic exercise performance</t>
  </si>
  <si>
    <t>Moderate-intensity exercise performed in the evening does not impair sleep in healthy males</t>
  </si>
  <si>
    <t>Ambient temperature influences metabolic substrate oxidation curves during running and cycling in healthy men</t>
  </si>
  <si>
    <t>Wearable resistance sprint running is superior to training with no load for retaining performance in pre-season training for rugby athletes</t>
  </si>
  <si>
    <t>The effect of electrical muscle stimulation on quadriceps muscle strength and activation patterns in healthy young adults</t>
  </si>
  <si>
    <t>Delayed potentiation effects on neuromuscular performance after optimal load and high load resistance priming sessions using velocity loss</t>
  </si>
  <si>
    <t>Four weeks of high-intensity interval training (HIIT) improve the cardiometabolic risk profile of overweight patients with type 1 diabetes mellitus (T1DM)</t>
  </si>
  <si>
    <t>Effects of Prolonging Eccentric Phase Duration in Parallel Back-Squat Training to Momentary Failure on Muscle Cross-Sectional Area, Squat One Repetition Maximum, and Performance Tests in University Soccer Players</t>
  </si>
  <si>
    <t>Blunted hyperemic response to mental stress in young, non-Hispanic black men is not impacted by acute dietary nitrate supplementation</t>
  </si>
  <si>
    <t>Slight power output manipulations around the maximal lactate steady state have a similar impact on fatigue in females and males</t>
  </si>
  <si>
    <t>Tibial internal and external rotation taping for improving pain in patients with patellofemoral pain syndrome</t>
  </si>
  <si>
    <t>Combining Plant Sterols With Walking Lowers Postprandial Triacylglycerol More Than Walking Only in Chinese Men With Elevated Body Mass Index</t>
  </si>
  <si>
    <t>Reduced Glucose Tolerance and Skeletal Muscle GLUT4 and IRS1 Content in Cyclists Habituated to a Long-Term Low-Carbohydrate, High-Fat Diet</t>
  </si>
  <si>
    <t>THE INCREASED EFFECTIVENESS OF RESISTANCE TRAINING ON UNSTABLE VERSUS STABLE SURFACES ON SELECTED MEASURES OF PHYSICAL PERFORMANCE IN YOUNG MALE SOCCER PLAYERS</t>
  </si>
  <si>
    <t>Real-Time Visual Biofeedback via Wearable Ultrasound Imaging Can Enhance the Muscle Contraction Training Outcome of Young Adults</t>
  </si>
  <si>
    <t>Effect of brain endurance training on maximal oxygen uptake, time-to-exhaustion, and inhibitory control in runners</t>
  </si>
  <si>
    <t>Aerobic high-intensity intervals improve V̇O2max more than supramaximal sprint intervals in females, similar to males</t>
  </si>
  <si>
    <t>Similar patterns of tendon regional hypertrophy after low- load blood flow restriction and high-load resistance training</t>
  </si>
  <si>
    <t>Resistance training volume does not influence lean mass preservation during energy restriction in trained males</t>
  </si>
  <si>
    <t>Effects of plyometric training on different 8-week training intensity distributions in well-trained endurance runners</t>
  </si>
  <si>
    <t>The impact of exercise modality on exercise-induced gastrointestinal syndrome and associated gastrointestinal symptoms</t>
  </si>
  <si>
    <t>Aerobic high-intensity intervals are superior to improve V̇O2max compared with sprint intervals in well-trained men</t>
  </si>
  <si>
    <t>Rehabilitation for post-COVID-19 condition through a supervised exercise intervention: A randomized controlled trial</t>
  </si>
  <si>
    <t>Effect of concentric and eccentric hamstring training on sprint recovery, strength and muscle architecture in inexperienced athletes</t>
  </si>
  <si>
    <t>Concurrent brain endurance training improves endurance exercise performance</t>
  </si>
  <si>
    <t>Training wearing thermal clothing and training in hot ambient conditions are equally effective methods of heat acclimation</t>
  </si>
  <si>
    <t>The effect of a decrease in stretch-shortening cycle function after cycling on subsequent running</t>
  </si>
  <si>
    <t>Effects of mild heat exposure on fatigue responses during two sets of repeated sprints matched for initial mechanical output</t>
  </si>
  <si>
    <t>An isometric neck strengthening program does not improve neck strength in elite women's football-code athletes: A randomised controlled trial</t>
  </si>
  <si>
    <t>The Safe Landing warm up technique modification programme: An effective anterior cruciate ligament injury mitigation strategy to improve cutting and jump-movement quality in soccer players</t>
  </si>
  <si>
    <t>The effects of repeated backward running training on measures of physical fitness in youth male soccer players</t>
  </si>
  <si>
    <t>Physiological and performance effects of dietary nitrate and N-acetylcysteine supplementation during prolonged heavy-intensity cycling</t>
  </si>
  <si>
    <t>Similar morphological and functional training adaptations occur between continuous and intermittent blood flow restriction</t>
  </si>
  <si>
    <t>Acute effects of whole-body vibration warm-up on leg and vertical stiffness during running</t>
  </si>
  <si>
    <t>We hypothesised that omission of a carbohydrate-rich breakfast would impair exercise performance.</t>
  </si>
  <si>
    <t>We hypothesized that 5 min of voluntary hypocapnic hyperventilation prior to exercise would decrease the aerobic metabolic rate to an extent similar to that achieved through 20-min of voluntary hyperventilation, without affecting the power output during the 30-s WAnT. If this is true, it would suggest the anaerobic energy supply increases to compensate for the reduced aerobic energy supply under these conditions.</t>
  </si>
  <si>
    <t>The authors hypothe- size that stacked NaHCO3 loading by increasing extracellular buffer capacity can improve performance in a short all-out exercise bout at the end of a 3-h simulated cycling race.</t>
  </si>
  <si>
    <t>We hypothesized that when an obese child is more familiar with physical exercise and is better trained, sham procedures, that is, placebos, would be less effective, if at all.</t>
  </si>
  <si>
    <t>we hypothesized that the aforementioned eccentric training in a lengthened position would (a) increase fascicle length of the BFlh</t>
  </si>
  <si>
    <t>we hypothesized that participants would present with reduced MFCV in both vasti muscles on the reconstructed side with respect to the contralateral limb.</t>
  </si>
  <si>
    <t>We hypothesized that (a) the increase in stroke rate would lead to an increase in swimming speed and the IdC</t>
  </si>
  <si>
    <t>We hypothesized that individuals with the AA genotype would have greater CAF-induced increases in strength, power, muscular endurance, agility, and aerobic performance than those with the AC and CC genotypes.</t>
  </si>
  <si>
    <t>we expected perception of effort to be lower during eccentric than concentric cycling at the same power output and, therefore, power output to be greater in eccentric when the exercises are matched for perception of effort.</t>
  </si>
  <si>
    <t>We hypothesized that runners with chronic mid-portion AT would present with greater levels of cortical inhibition in the triceps surae and lower plantar flexor isometric peak torque, RTD, and number of SLHR than controls.</t>
  </si>
  <si>
    <t>Our hypothesis was that, consistent with the training cycles typically used by elite endurance athletes,7 switching from pyramidal to polarized TID in the final phase of a training period would result in higher performance improvements compared to maintaining the same distribution (pyramidal or polarized) or switching from polarized to pyramidal TID.</t>
  </si>
  <si>
    <t>We hypothesised that the dry, hot conditions, coupled with the higher exercise intensity, would reveal the beneficial effects of NO3- supplementation on evaporative cooling, dry heat losses and metabolic cost of untrained participants.</t>
  </si>
  <si>
    <t>In this study it was hypothesised that both glucose and NaCl would improve MVC post cycling as compared to water.</t>
  </si>
  <si>
    <t>We hypothesised that carbohydrate feeding commenced 30 minutes after the start exercise would not alter the metabolic environment (e.g. substrate utilisation, plasma NEFA) thought to be critical for training adaptations during exercise performed after the sleep low strategy.</t>
  </si>
  <si>
    <t>We hypothesized that exposure to WBV + BFR would increase both acute response and the effect of regular muscle training to a greater extent than exposure to WBV alone.</t>
  </si>
  <si>
    <t>we hypothesized CM supplementation would augment total work completed (TWC) total time to complete the Time-To-Exhaustion (TTE) test.</t>
  </si>
  <si>
    <t>we can hypothesize from these elements that athletes, just before final movement initiation, maintain a steady fixation on the visual pivot to predict the outcome of a sporting action, shifting their attention, with microsaccades or small saccades, toward the side where they predict that the opponent will kick the ball</t>
  </si>
  <si>
    <t>We hypothesized that, in this extreme context, the FBCG would have an ergogenic effect on muscle damage, inflammatory response and DOMS.</t>
  </si>
  <si>
    <t>The hypothesis was that BC supplementation would right-shift the S–Dtol in the severe exercise domain and thereby increase CS and D’; i.e. allow for longer-duration exercise at the same speed and/or allow for higher sustainable speed for the same duration of severe-intensity exercise.</t>
  </si>
  <si>
    <t>it is hypothesised that a larger dose of vitamin D will evoke greater aerobic performance benefits.</t>
  </si>
  <si>
    <t>We hypothesized that our dependent variables would show a bilateral deficit, yet males would show a greater deficit compared to females.</t>
  </si>
  <si>
    <t>it would seem reasonable to assume that if W′ is influenced by muscle mass, additional muscle mass gain with a HV-RT leads to additional Wʹ gains when compared to a lower-volume resistance training (LV-RT).</t>
  </si>
  <si>
    <t>We hypothesised that rugby match-play would increase markers of inflammation, increase muscle soreness and decrease markers of muscle function whilst ingestion of MC would have no beneficial effect on markers of recovery compared with a placebo.</t>
  </si>
  <si>
    <t>we hypothesized that (i) greater IOP values would be observed when performing the Valsalva maneuver compared to the use of a constant breathing as it has been reported for dynamic resistance training</t>
  </si>
  <si>
    <t>We hypothesised that the fat oxidation-exercise intensity curve would be shifted downwards in the heat when compared to a temperate environment, producing notable reductions in MFO and in Fatmax.</t>
  </si>
  <si>
    <t>Highly skilled sub-elite level football players’ passing performance scores and times (i.e., passing accuracy and passing time) will significantly decrease under stadium noise conditions compared to playing under a ‘baseline’ condition.</t>
  </si>
  <si>
    <t>we hypothesized that VIPF and VILR would be lower in participants using the Soft shoe version.</t>
  </si>
  <si>
    <t>We hypothesised that acute p-synephrine ingestion would enhance fat oxidation during a graded exercise protocol, particularly at low-to-moderate exercise intensities, with no effect on energy expenditure.</t>
  </si>
  <si>
    <t>the working hypothesis was that classical music would restrain high-intensity resistance exercise-induced elevations of central systolic pressure and PP, but not diastolic pressure</t>
  </si>
  <si>
    <t>We hypothesized that individuals with low habitual caffeine intake would experience greater improvements in exercise performance following caffeine ingestion compared to those with high habitual caffeine intake.</t>
  </si>
  <si>
    <t>Our hypothesis was that plyometric training would improve performance in physical fitness and gross motor coordination tests.</t>
  </si>
  <si>
    <t>we hypothesized an increase in ROM, MVC, and CMJ height</t>
  </si>
  <si>
    <t>Given that the assigned task challenge would match the individual’s relative task difficulty, it was hypothesised that learner-adapted practice would lead to a greater proportion of skill repetitions performed at shooting locations of greater difficulty (i.e. greater distance and angle to basket). As a result, it was predicted that participants engaging in learner-adapted practice would demonstrate poorer performance throughout practice, compared to both blocked and random practice</t>
  </si>
  <si>
    <t>We hypothesized that (ii) during outdoor over-ground running trained recreational runners would run at a PSF slightly lower than their OSF</t>
  </si>
  <si>
    <t>It was hypothesized that compared to a fixed sleep schedule only, carefully timed morning-light exposure and blue-light blocking in the evening, would improve (1) objective, actigraphy-based measures of sleep onset latency,</t>
  </si>
  <si>
    <t>we hypoth- esized that caffeine supplementation would improve strength endur- ance and jumping performance and reduce RPE and pain responses comparably in individuals differently habituated to caffeine.</t>
  </si>
  <si>
    <t>We hypothesized that frequent meals would be more advantageous for ease of eating even if there is no difference in weight gain due to isoenergetic condition.</t>
  </si>
  <si>
    <t>We hypothesized that intake of NZBC would improve cardio- vascular activity at rest and during exercise mainly through an increment in CO and SV with a reduction in TPR in a dose- dependent manner.</t>
  </si>
  <si>
    <t>We hypothesized that immediate protein supplementation postexercise would improve TT performance the next day due to increased glycogen resynthesis in the early phase of recovery,</t>
  </si>
  <si>
    <t>We hypothesized that individualized SBS would im- prove performance and increase blood HCO3−, pH, and lactate.</t>
  </si>
  <si>
    <t>We hypothesized that a higher protein intake would lessen muscle soreness and inflammation following the exercise bout and muscle function would be restored quicker in the subsequent 48 hr.</t>
  </si>
  <si>
    <t>We hypothesized that supplementing with CM both acutely and chronically would help attenuate quadriceps fatigue while maintaining contractile efficiency levels through an improved blood flow to the quadriceps.</t>
  </si>
  <si>
    <t>It was hypothesized that NZBC extract, when compared with a placebo (PLA), would facilitate recovery by accelerating the return of muscle function, reducing muscle soreness and fatigue, and inhibiting the exercise- induced inflammatory cascade.</t>
  </si>
  <si>
    <t>The hypothesis for this study was that EIMD might be attenuated following acute consumption of CF, with the highest dose offering the most benefit.</t>
  </si>
  <si>
    <t>We hypothesized that there would be a marked increase in fat oxidation after prior exercise and that protein intake would not interfere with the increase whereas carbohydrate intake would.</t>
  </si>
  <si>
    <t>We hypothesized that the interoception of long-distance runners would be superior to that of sprinters because interoception is more im- portant in competitive endurance races than in sprint races.</t>
  </si>
  <si>
    <t>It was hypothesized that a maltodextrin–fructose mixture would enhance exogenous carbohydrate oxidation rates com- pared with maltodextrin–glucose ingestion</t>
  </si>
  <si>
    <t>We hypothesized that hemoglobin mass would not change across phases of the menstrual cycle.</t>
  </si>
  <si>
    <t>we hypothesized primed oxygen kinetics, elevated [BLa−], and faster HHb but nonsignifi- cant differences and a high agreement for W′ and CP between the protocols.</t>
  </si>
  <si>
    <t>We hypothesized that the submaximal eccentric fatiguing protocol would induce an acute central fatigue that would be associated with position sense alterations immediately after the exercise</t>
  </si>
  <si>
    <t>It was hypothesized that a higher interdependency between athlete and opponent would evoke different pacing decisions, in response to the opponent’s pacing behavior, and would alter the information-seeking behavior of the exerciser.</t>
  </si>
  <si>
    <t>a carbohydrate-electrolyte solution with sodium alginate and pectin for hydrogel formation (CES- HGel) would result in an increased rate of appearance of blood glucose and total carbohydrate oxidation, but with no differences in carbohydrate malabsorption, GIS, or time to exhaustion (TTE).</t>
  </si>
  <si>
    <t>the fluid retained from the consumption of a nutrient-dense beverage would be unaffected by drinking rate; and that slower intake of a hypotonic beverage would enhance subsequent fluid retention.</t>
  </si>
  <si>
    <t>We hypothesized that the ingestion of protein supplements every night prior to sleep would reduce muscle damage and the decline in performance after 1 week of intensified training compared with controls receiving an isocaloric carbohydrate supplement.</t>
  </si>
  <si>
    <t>We specifically hypothesized that perception of CHO availability would improve morning exercise capacity compared with known train-low conditions but that perception would not restore exercise capacity to that of true train-high conditions.</t>
  </si>
  <si>
    <t>we hypothesized that coingesting n-3PUFA with whey protein, leucine and carbohydrate over a six- week supplementation period would reduce muscle soreness, attenuate the inflammatory response to exer- cise and improve soccer-specific performance during a 72-hour exercise recovery period compared to a protein control condition and a carbohydrate control condition.</t>
  </si>
  <si>
    <t>We hypothesized that time to exhaustion (TTE) will be significantly greater in the FREQ condition and that net muscle glycogen utilization (i.e., magnitude of depletion) will be higher in the BOL condition prior to the carbohydrate bolus ingestion.</t>
  </si>
  <si>
    <t>We hypothesized that ingesting 250 ml of a 12% CHO-E beverage before kickoff and during the halftime period, versus the ingestion of an equivalent volume of a placebo-electrolyte be- verage, would improve the retention of soccer-specific skills (dribbling speed and accuracy, passing speed and accuracy), sprint speed, and anaerobic endurance running capacity during and after a 90-min SMS conducted in a cool environment.</t>
  </si>
  <si>
    <t>It was hypothesized that CMR would increase RE training session volume in resistance-trained males.</t>
  </si>
  <si>
    <t>We hypothesized that larger SSG would lead to greater physiological demand (ie, time spent at high intensity), while reducing technical demand (ie, less passes, more ball touches per possession), compared with a smaller SSG, in prepubertal players.</t>
  </si>
  <si>
    <t>We hypothesized that, compared with a CG with lower compression levels and loose-fitting gym attire, a high-pressure garment would signifi- cantly improve performance during consecutive-day aerobic cycling exercise.</t>
  </si>
  <si>
    <t>we hypothesized that the gains in BP1RM, BPT30, and HTV would be comparable for both experimental groups (traditional group [TRG] and rest redistribution group [RRG]) in comparison with a control group (CG).</t>
  </si>
  <si>
    <t>We hypothesized that interset FC in- creases total exercise volume, amplifies EMG amplitude, and reduces RPE values during multiple sets of a leg press pyramid workout.</t>
  </si>
  <si>
    <t>We hypothesized that regular CWI would lead to reduced adaptations of leg press 1-repetition maximum (1RM) and countermovement jump (CMJ) height.</t>
  </si>
  <si>
    <t>It was hypothesized that there would be a reduction in power output at the lactate threshold (LT) as the hip angle decreased.</t>
  </si>
  <si>
    <t>It was hypothesized that the heated jacket would improve performance in a cool environment by attenuating the decline in body temperature</t>
  </si>
  <si>
    <t>it was hypothesized that a greater eccentric overload during RT would evoke greater increases in muscle strength, power and mass of the non-trained contralateral leg.</t>
  </si>
  <si>
    <t>We hypothesize that muscle damage is lower when the estrogen concentration is higher, as it is observed in LFP.</t>
  </si>
  <si>
    <t>acute moderate hypoxia versus normoxia had no detrimental effect on RW performance, while both metabolic and perceptual responses would be slightly higher.</t>
  </si>
  <si>
    <t>It was hypothesized that wearing compression clothing would lead to significantly improved maximal TT performance and extend TTE.</t>
  </si>
  <si>
    <t>It was hypothesized that both protocols would induce performance fatigability; however, the ST protocol would induce larger muscle fatigability due to longer TUT.</t>
  </si>
  <si>
    <t>It was hypothesized that the addition of postex- ercise HWI would has beneficial effects on physiological markers of heat adaptation, including core body temperature, heart rate, plasma volume and sweat rate, and endurance performance.</t>
  </si>
  <si>
    <t>We hypothesized that ingestion of placebo would improve performance compared with control condition and that ingestion of caffeine would improve performance compared with both placebo and control conditions.</t>
  </si>
  <si>
    <t>The authors hypothesized that there would be a significant decrement in FT accuracy when players are mentally fatigued and forced into acute SR.</t>
  </si>
  <si>
    <t>We hypothesize that high-intensity anaerobic exercise, which induces the highest fatigue changes, significantly deteriorates the ability of whole-body timing performance</t>
  </si>
  <si>
    <t>The hypothesis was that both strategies of running retraining would reduce the RFS prevalence and FSA, and increase the cadence when compared to a control group.</t>
  </si>
  <si>
    <t>CSE training group would improve running performance more than the control group.</t>
  </si>
  <si>
    <t>We hypothesized that the IMT performed with CIP load would lead to better responses such as an increase in IMS, IME, and physical performance (peak power and VO2peak) compared with training with the traditional load (60% MIP) and the sham group (SHAM) in recreational cyclists.</t>
  </si>
  <si>
    <t>it would be expected superior enhancements in endurance performance following a CT program including moderate VL thresholds during RT.</t>
  </si>
  <si>
    <t>Our hypothesis is that application of PBM prior to a swim test increases CV values and decreases the final ST at distances of 100, 200, and 400 m in front crawl swimming.</t>
  </si>
  <si>
    <t>It was hypothesized that the taper implemented would be more beneficial for players showing acute fatigue (AF), but players normally trained would show less or no supercompensation.</t>
  </si>
  <si>
    <t>We hypothesized that, within a given percent difference from predicted V ̇O2max values, women would exhibit greater running economy than men.</t>
  </si>
  <si>
    <t>the PL would exhibit greater submaximal mechanical efficiency during exercise executed at absolute and relative submaximal workloads;</t>
  </si>
  <si>
    <t>We hypothesized that 1) acute caffeine ingestion would lead to a greater rise in core temperature during exercise compared with the ingestion of a placebo</t>
  </si>
  <si>
    <t>We hypothesized that the cold exposure would increase glucose tolerance (reduce the glucose concentration during the OGTT) compared with the thermoneutral condition.</t>
  </si>
  <si>
    <t>We hypothesized that postprandial glycemia and insulinemia would be similarly reduced when prolonged sitting was interrupted with short breaks of body-weight resistance exercise or treadmill walking.</t>
  </si>
  <si>
    <t>It was hypothesized that daily exposure to AG, either in a single long or multiple intermittent bouts, would mitigate the deterioration of standing balance quality and delayed APAs of the trunk muscles provoked by 60-day grav- itational unloading through HDT bed rest.</t>
  </si>
  <si>
    <t>It was hypothesized that 1) children would have a smaller relative change in MCAv and PETCO2 during incremental exercise than adolescents and adults,</t>
  </si>
  <si>
    <t>We tested the hypotheses that DNS increases QL and attenuates the development of neuromuscular fatigue, leading to an improvement in cycling time to task failure.</t>
  </si>
  <si>
    <t>We hypothesized that an elevated body core temperature, while performing a 3-min all-out test in a hot environment, would reduce EP with no change in peak power output, lead- ing to an increase in the finite work capacity above EP, or WEP.</t>
  </si>
  <si>
    <t>increased fascicle length will decrease neuromuscular fatigability, due to relative changes in the imposed resistance based on the torque-angle relationship</t>
  </si>
  <si>
    <t>it was hypothesized that prospectively injured runners would display less CAV compared with uninjured controls.</t>
  </si>
  <si>
    <t>fast-tempo and slow-tempo music conditions will result in more dissociative attention, increased pleasantness and arousal, lower RPE scores, and a longer wall-sit and plank-hold compared to the no-music condition.</t>
  </si>
  <si>
    <t>We tested the hypothesis that the contribution of the injured muscle to submaximal knee flexion torque will be reduced in the injured limb compared with the noninjured limb</t>
  </si>
  <si>
    <t>Therefore, the aim of this study was to test the hypothesis that reflex increases in sweat rate and cutaneous vasodilation were blunted in tattooed skin compared with adjacent healthy skin during a passive WBH stress.</t>
  </si>
  <si>
    <t>postexercise appetite and energy intake would be similar or lowered in the mid luteal phase than in the early follicular phase which might be induced by increasing PYY concentration through acute exercise in the luteal phase and high concentration of estradiol in the luteal phase contributes the appetite suppressing action of CCK</t>
  </si>
  <si>
    <t>UNIL IMVC would result in a higher magnitude of peripheral fatigue whereas exercise in the BIL condition would induce a greater reduction in central drive.</t>
  </si>
  <si>
    <t>We hypothesized that moder- ate hypoxia would significantly increase both peripheral and central fatigue during running exercise and that ingesting carbohydrates during prolonged running in hypoxia would attenuate the development of central and peripheral fatigue.</t>
  </si>
  <si>
    <t>we hypothesized that daily exposure to heat stress would enhance muscle strength, pro- mote muscle capillary growth and the expression of angiogenic mediators, and increase muscle mitochondrial content.</t>
  </si>
  <si>
    <t>It was hypothesized that 1) BFR-AE would increase the EIH response compared with LI-AE and would be comparable to HI-AE</t>
  </si>
  <si>
    <t>we hypothesized that whole body net heat loss would be lowered in both the early- and late-follicular phases relative to the midluteal phase, with the magnitude of that difference being greatest at the highest heat load of ~430 W (High).</t>
  </si>
  <si>
    <t>We hypothesized that the acute preexercise ingestion of pure carnosine and anserine would improve performance of the Wingate tests, especially in situations where fatigue is induced.</t>
  </si>
  <si>
    <t>We hypothesized that repeated high cognitive effort before velocity-based training sessions may cause reduced gains in RFD but might promote similar gains for 1RM and CMJ compared to a control group.</t>
  </si>
  <si>
    <t>The hypothesis tested was that CT would be more effective than AT modality alone in reduc- ing 24-h BP variability.</t>
  </si>
  <si>
    <t>we hypothesized that older adults will fail to use arbitrary color cues about object CM location to modulate their digit position in an anticipatory manner</t>
  </si>
  <si>
    <t>both interventions (HIIT and MCIT) would speed the V_ O2 kinetics response and reduce the D[HHb þ Mb]/ DV_ O2 ratio (i.e., reflecting a better matching of O2 delivery to O2 utilization) early in training.</t>
  </si>
  <si>
    <t>RT and eccentric overload would elicit greater increases in strength, power and muscle hypertrophy compared to traditional RT.</t>
  </si>
  <si>
    <t>We hypothesized that women would show larger reductions in their postprandial glucose response with stair stepping compared to men.</t>
  </si>
  <si>
    <t>it was hypothesised exercise performance would be the greatest in this trial (neck cooling with menthol (MEN))</t>
  </si>
  <si>
    <t>that any observed sleep impairment would be related to poorer next-day athletic performance.</t>
  </si>
  <si>
    <t>a long submaximal run would not lead to a distal-to-proximal shift in positive lower limb joint work in well-trained RFS runners.</t>
  </si>
  <si>
    <t>The primary hypothesis is that isometric exercise will induce greater pain reduction during a pain aggravating activity in comparison to dynamic exercises.</t>
  </si>
  <si>
    <t>we hypothesized that concussed adolescent males and females would differ in BCTT performance and physiological responses.</t>
  </si>
  <si>
    <t>We hypothesised that mechanical work done by lower limb joint moments would decline following the repeated running protocol, particularly at the hip</t>
  </si>
  <si>
    <t>It was hypothesised that the elevated Tc would conceal the rapid contraction force response after heat exposure.</t>
  </si>
  <si>
    <t>We hypothesized that: individuals with CAI may benefit from KT, and the effects may depend on the length of tape applied; while individuals without CAI may not benefit from the application of KT.</t>
  </si>
  <si>
    <t>The purpose of the current study was to test the hypothesis that acute NO3− supplementation would enhance power output during CON and ECC contractions during a half-squat movement completed at various moment inertias,</t>
  </si>
  <si>
    <t>after the sensor-based gait retraining, runners would demonstrate a footstrike pattern transition from RFS to non-RFS in all running conditions.</t>
  </si>
  <si>
    <t>We hypothesised that acute supplemen- tation of BCAA would improve performance and reduce central fatigue during a prolonged cycling TT with BCAA supplementation.</t>
  </si>
  <si>
    <t>It was hypothesised that repeated IPC would attenuate the markers of EIMD during recovery in healthy recreational males to a greater extent than acute IPC and a control group.</t>
  </si>
  <si>
    <t>It was hypothesised that (1) early- and middle-phase voluntary RTD would remain unaffected by whole-body hyperthermia, likely due to the counter effects of reduced early-phase neural drive and improved electrically evoked contractile responses</t>
  </si>
  <si>
    <t>STHA would mitigate the cardiovascular and thermoregulatory strain during both a first and second consecutive exercise session in the heat.</t>
  </si>
  <si>
    <t>It was hypothesised that mental fatigue would impair players endurance capacity, agility, sprinting ability and AF-specific technical skills.</t>
  </si>
  <si>
    <t>better ankle proprioception will be a characteristic of higher-level surfers and that ankle discrimination scores will be highly correlated with surf-specific experience attained.</t>
  </si>
  <si>
    <t>in-task affect would be less pleasurable during HIIT in comparison to MICT, but enjoyment of HIIT would be greater than MICT.</t>
  </si>
  <si>
    <t>We hypothesized that both hypoxic and hypobaric conditions would result in a blunting of the oxidative stress response during the post-exercise recovery period.</t>
  </si>
  <si>
    <t>Based on the findings of previous studies, we postulated that isoinertial eccentric training at long muscle length would increase maximal ROM and reduce passive resistive torque.</t>
  </si>
  <si>
    <t>Ramadan fasting would negatively affect sleep duration and quality, and would increase daytime sleepiness in Muslim referees.</t>
  </si>
  <si>
    <t>PCM cooling would accelerate recovery of muscle function (15,16).</t>
  </si>
  <si>
    <t>the prevention of KE-induced acidosis by concomitant oral bicarbonate (NaHCO3) ingestion may unlock the ergogenic potential of KE.</t>
  </si>
  <si>
    <t>a 7-d creatine supplementation protocol would postpone the occurrence of MF and improve sport-specific psychomotor skills in a mentally fatigued state.</t>
  </si>
  <si>
    <t>Stated as a null hypothesis, we hypothesized that 8 wk of 16:8 TRE would have no effect on either the primary outcome measure, that being body mass, or the aforementioned secondary outcome measures.</t>
  </si>
  <si>
    <t>Turbine™ would modestly reduce the WOB at rest and low exercise intensities but would have no effect on the WOB at moderate to high intensities because of the shift to predominantly oral breathing.</t>
  </si>
  <si>
    <t>relative effort would be higher among women who were obese compared with healthyweight women,</t>
  </si>
  <si>
    <t>We hypothesized that obese/overweight children have lower BMAD for their weight, and that PA training increases BMAD in both groups relative to nonexercise controls.</t>
  </si>
  <si>
    <t>We hypothesized that although eccentric training would contribute to improvements across all participants, the individuals receiving aTDCS could demonstrate earlier, greater, and more durable improvements in outcome variables</t>
  </si>
  <si>
    <t>We hypothesized that working memory performance can be facilitated by acute bouts of moderate intensity RE.</t>
  </si>
  <si>
    <t>it was hypothesised that active tDCS with the anodal electrode placed over the left DLPFC would reduce ratings of exercise induced pain unpleasantness, but not pain intensity, and enhance muscular endurance time when compared to a placebo control.</t>
  </si>
  <si>
    <t>mindfulness, experiential acceptance, flow, and dart throwing performance in the mindfulness training group would be significantly higher than the attention control group immediately-after and two-weeks after the intervention</t>
  </si>
  <si>
    <t>Based on previous findings, we expected that lower activation of the sensorimotor cortex, as reflected by higher SMR power, would be associated with better performance.</t>
  </si>
  <si>
    <t>a need-supportive group-based PA intervention (relative to a standard control condition) would lead to increases in regular PA and CRF, as well as improvements in biomedical outcome variables related to health (i.e., reduced systolic and diastolic BP, waist circumference, increased HDL-C, and lower non- HDL-C levels).</t>
  </si>
  <si>
    <t>RE would be improved (i.e., lower VO2) and heart rate reduced during smiling in comparison with frowning and control.</t>
  </si>
  <si>
    <t>participants high in competitiveness were expected to row more metres, show higher power output, and exert greater physiological effort than those low in competitiveness</t>
  </si>
  <si>
    <t>positive comparative feedback group would demonstrate higher learning of the task than the control group.</t>
  </si>
  <si>
    <t>exercise intensity and workload are related to the effect on lower or higher cognitive function</t>
  </si>
  <si>
    <t>We hypothesized that the intervention groups would perform better than the control group, with the combined group showing the best performance.</t>
  </si>
  <si>
    <t>higher exposure time to smartphone applications leads to higher impairment in passing decision making in professional soccer athletes.</t>
  </si>
  <si>
    <t>We hypothesized that mental fatigue would negatively affect performance on the visuomotor task in controls</t>
  </si>
  <si>
    <t>1) pursuit of an OAp, relative to SAp and TAp goals, would lead to significantly reduced (1a) physiological functioning (e.g., higher HR &amp; BP recordings)</t>
  </si>
  <si>
    <t>we predicted that unilateral hand contractions would influence verbal-analytical engagement (i.e., inferred by changes in T7-Fz connectivity) during movement planning. Specifically, we predicted that the left-hand contractions would lower verbal analytical engagement during motor planning compared to right-hand and no-hand contractions, and that right-hand contractions would raise verbal-analytical engagement in motor planning compared to left-hand and no-hand contractions.</t>
  </si>
  <si>
    <t>as V_O2sc increases in a prolonged constant-load test at LT intensity, work efficiency in resistance exercises such as HS should be reduced, and therefore, it would be plausible to propose a causal inverse relationship between the V_O2sc, energy expended (EE), and mechanical efficiency</t>
  </si>
  <si>
    <t>by augmenting venous return from the lower extremities, the use of CGs would preserve intravascular volume leading to a lower HR while working in a hot environment simulating fire suppression.</t>
  </si>
  <si>
    <t>an immediate performance-enhancing effect was expected for EF, AF, and AF + EF compared to CON.</t>
  </si>
  <si>
    <t>We hypothesized that PAP would increase acute total volume in resistance exercise and force during MVIC.</t>
  </si>
  <si>
    <t>We hypothesized that there would be no increase in concentric velocity during the down sets because of accumulated fatigue from working sets.</t>
  </si>
  <si>
    <t>heavy sled-towing loads between 40 and 50% Vdec will significantly improve peak post sled-towing sprint times compared with peak baseline sprint times.</t>
  </si>
  <si>
    <t>the modified starch would result in a superior high-intensity TTF performance after a 3-hour treadmill run through the maintenance of blood glucose.</t>
  </si>
  <si>
    <t>We have hypothesized that EMGFT or work rate at which an individual could theoretically sustain for a prolonged duration without neuromuscular evidence of fatigue could be improved with anaerobic training or aerobic ergogenic supplements, such as HIIT and BA, respectively.</t>
  </si>
  <si>
    <t>that stretching included in soccer warm-up can influence the jump and sprint performance</t>
  </si>
  <si>
    <t>Olympic-style lifters and PL have a greater lumbar spine BMD compared with soccer players (SP) because both lifting sports require high-impact mechanical loading at the lumbar spine.</t>
  </si>
  <si>
    <t>a higher RT volume would promote greater improvements in these variables.</t>
  </si>
  <si>
    <t>It was predicted that rowing would elicit significantly higher FOx vs. CHOOx at all intensities, similar to prior work (20).</t>
  </si>
  <si>
    <t>higher intensity CTS would induce greater increases in maximal ROM and greater decreases in MTU stiffness.</t>
  </si>
  <si>
    <t>12 weeks cycling SIT would promote knee extensor hypertrophy, increased torque and fatigue resistance. Based on the limited available data indicating larger gains in type IIx fibre CSA in females than males, females were hypothesised to have a greater hypertrophic adaptation compared with males</t>
  </si>
  <si>
    <t>A small, but meaningful, change in sprint performance was expected following the moderate load (~45% body mass sled equivalent load) resisted sprint intervention, as recent work has shown improvements in sprint performance following similar loads.</t>
  </si>
  <si>
    <t>we hypothesized that muscle thickness and muscle blood flow would increase to a greater extent as a result of the 40 vs. 80% intensity eccentric exercise.</t>
  </si>
  <si>
    <t>hypothesize that IAP has a causal effect on muscle strength, at least of hip extensor and thereby an increase in IAP leads to an enhancement of muscle strength of hip extensor</t>
  </si>
  <si>
    <t>the semisolid meal would suppress hunger and increase performance.</t>
  </si>
  <si>
    <t>We postulated that a higher V˙ O2max would be present during the DEC exercise test and that, in spite of a lower power output at V˙ O2max, the electromyography (EMG) activity would be higher, indicating greater muscle activation.</t>
  </si>
  <si>
    <t>we hypothesized that more HIT would elicit superior VO2max adaptations and thereby greater performance improvements compared to more LIT over 8 weeks</t>
  </si>
  <si>
    <t>we hypothesised that the exercise sequence would not influence the adaptive response of the components of physical fitness</t>
  </si>
  <si>
    <t>We hypothesised that the O2 cost of exercise would be significantly lower following BR compared to PL supplementation when multiple step transitions were ensemble-averaged</t>
  </si>
  <si>
    <t>We hypothesised that a distal external focus would result in higher accuracy scores as well as increased functional variability compared to a more proximal or internal focus</t>
  </si>
  <si>
    <t>slender instep of the female foot (Wunderlich &amp; Cavanagh, 2001) would result in increased in-shoe motion due to there being more space within the shoe. Grip socks may therefore have an increased perfor- mance benefit in female sports players.</t>
  </si>
  <si>
    <t>We first hypothesised that a cumulative effect of multiple exercise bouts would have a negative effect on cognitive performance and mood on day 2 compared to day 1.</t>
  </si>
  <si>
    <t>We hypothesized that a single bout of RE would reduce the glycemic response to a mixed meal by increasing glucose clearance rates, insulin sensitivity, and carbohydrate oxidation</t>
  </si>
  <si>
    <t>repeated BFR + EMS treatment would be more effective than repeated BFR treatment without EMS for attenuating the loss of quadriceps mass and knee extension strength during a 14-d leg unloading period.</t>
  </si>
  <si>
    <t>We hypothesized that, compared with moderate CER (mCER), moderate IER (mIER) will result in lower fat mass, with equivalent or greater fat-free mass at the end of 12 wk of energy restriction.</t>
  </si>
  <si>
    <t>The present study tested the hypotheses that the initial bout of knee extensor or KF maximal eccentric exercise would attenuate the extent of muscle damage induced by the subse- quent bout of maximal eccentric exercise of the EF, but the ipsilateral and contralateral sides of the leg exercise would not confer the protective effect on muscle damage by the EF eccentric exercise differently.</t>
  </si>
  <si>
    <t>V ̇O and peak power output (W ̇ ) during incremental 2max peak exercise to exhaustion are maintained after BVR150mL but reduced after BVR450mL.</t>
  </si>
  <si>
    <t>Based on the neurocognitive profile of martial arts athletes (29–31), greater increases in N2 negativity and/or P3a/b amplitudes over the intervention period were assumed in the judo training group compared with the control group.</t>
  </si>
  <si>
    <t>We hy- pothesized that prior voluntary hyperventilation would in- crease WEP but decrease EP.</t>
  </si>
  <si>
    <t>We hypothesized that using a racing flat shoe in comparison to a cushioned shoe leads to a more pronounced and earlier fatigue-related redistribution of positive work from distal to proximal joints during a fatiguing near-maximal effort run.</t>
  </si>
  <si>
    <t>It was hypothesized that athletes training under stroboscopic conditions outperform the control group in both the laboratory and field test.</t>
  </si>
  <si>
    <t>It was hypothesized that when heat production is matched between a.m. and p.m., changes in core temperature and sweating would be similar.</t>
  </si>
  <si>
    <t>we hypothesized that the combined effect of whey protein, leucine, creatine, calcium citrate, and vitamin D, in addition to resistance training, would induce hypertrophy and increases in strength to a larger degree than resistance training with the placebo supplement in healthy young adults.</t>
  </si>
  <si>
    <t>it was hypothesized that CBD may re- duce perceived muscle soreness and inflammation, and enhance performance recovery.</t>
  </si>
  <si>
    <t>It was hypothesised that batters would predict the landing location of the ball with greater accuracy when viewing immersive videos compared to traditional videos (H1).</t>
  </si>
  <si>
    <t>the single underlying constraints (i.e., the goalkeepers’ maximum action capabilities defining the time required, or ball flight time and direction defining the time available) were different for female and male goalkeepers and gender differences in timing are expected to emerge.</t>
  </si>
  <si>
    <t>elite youth soccer players to show better perceptual-cognitive performance than sub-elite youth player</t>
  </si>
  <si>
    <t>We hypothesized that visual performance feedback would prevent mental fatigue from impairing endurance performance on a 5-min rhythmic muscular endurance handgrip task.</t>
  </si>
  <si>
    <t>the FSI group would demonstrate a significant decrease in FMTpower compared with the TI and sham control (SC) groups during 2-s motor preparation after NFT</t>
  </si>
  <si>
    <t>we hypothesized that the three exercise intervention groups would increase their attention test performance more that the control group.</t>
  </si>
  <si>
    <t>MI and RI would both improve anxiety and affect, compared with a control condition.</t>
  </si>
  <si>
    <t>It was hypothesized that performance accuracy and speed would deteriorate with increased time-on-task</t>
  </si>
  <si>
    <t>It was hypothesized that at FFC of the penultimate step, mediolateral stance foot placement relative to the whole-body COM would be more medial when the sidestep was planned, and athletes would have greater trunk lateral flexion and rotation away from the sidestep direction in both sidestepping conditions compared to straight-line running.</t>
  </si>
  <si>
    <t>Lower resting skeletal muscle and tendon shear wave velocity (SWV) in females compared to males leading to potential lower exposure to muscle damage was hypothesized</t>
  </si>
  <si>
    <t>no significant increases in maximal voluntary contraction (MVC) torque and muscle thickness would be found after the training of six maximal eccentric contractions in 1 day per week, but the training of six maximal eccentric contractions in 1 day for 5days per week, and five sets of six maximal eccentric contractions in 1 day per week (30 eccentric contractions per week) would show increases in both MVC torque and muscle thickness.</t>
  </si>
  <si>
    <t>EFs and sleep quality would be improved by combined exercise intervention in the two groups (i.e., experimental group [EG] vs. wait-list control group [CG]) of children with ADHD</t>
  </si>
  <si>
    <t>It was hypothesised that CWI in accordance with the majority of the litera- ture to date, would be effective at reducing DOMS, but have no effect on other markers of recovery.</t>
  </si>
  <si>
    <t>We hypothesized that completing only 4 sessions of upper-body RSH would potentially induce greater enhancement in RSA performance than RSN during an international competition period in senior International rugby union players.</t>
  </si>
  <si>
    <t>We hypothesized that a 12-week Pilates exercise pro- gramme would have positive effects and reduce the risk of falling by increasing balance confidence, decreas- ing the fear of falling, and improving postural control.</t>
  </si>
  <si>
    <t>We hypothesised that caffeine ingestion would enhance both mean and peak power both in the lower and upper body WANT.</t>
  </si>
  <si>
    <t>If elevated core body temperature does impact sleep, then post-exercise sleep should not be impaired if core body temperature has returned to pre-exercise levels prior to bedtime.</t>
  </si>
  <si>
    <t>both MFO and Fatmax would be greater during exercise in a cold environment.</t>
  </si>
  <si>
    <t>We hypothesized that the WRT would decrease sprint running time, increase velocity, and positively influence the horizontal force-velocity mechanical variables</t>
  </si>
  <si>
    <t>EMS intervention induced improvement of muscle strength and different distribution of muscle activity</t>
  </si>
  <si>
    <t>a morning squat-based priming session may enhance neuromuscular performance and psychological readiness 6 hours after the end of the session.</t>
  </si>
  <si>
    <t>we hypothesized that an individually designed “all-out” HIIT intervention would improve the metabolic risk profile to a greater extend in overweight compared to normal weight T1DM patients.</t>
  </si>
  <si>
    <t>it was hypothesized that all programming models would induce similar performance adaptations in young moderately strength-trained men because they would be performed under similar intensities, volume, level of effort (i.e., VL in the set), and interset rest periods.</t>
  </si>
  <si>
    <t>We hypothesized that a longer and shorter ECC phase-duration program to momentary failure would produce similar training effects.</t>
  </si>
  <si>
    <t>the forearm hyperemic response to mental stress would be blunted in young, BL men compared to young, WH men</t>
  </si>
  <si>
    <t>females would show attenuated changes in NMF compared to males, particularly at the lowest intensity</t>
  </si>
  <si>
    <t>We hypothesized that, consistent with the un-derlying biomechanical model, tibial IRT would be the more effective interms of pain reduction</t>
  </si>
  <si>
    <t>combining dietary PS supplementation with daily brisk walking could reduce postprandial TAG concentrations in healthy Chinese men with elevated BMI.</t>
  </si>
  <si>
    <t>we hypothesized that unstable resistance training would induce larger adaptations on some measures of physical performance compared with stable resistance training in young male soccer players.</t>
  </si>
  <si>
    <t>It was hypothesized that the proposed system and measurement method are reliable, and the thickness change of the PMaj increases with RUSI biofeedback during the pec fly exercise that performed at low-moderate and high loads in healthy young male subjects.</t>
  </si>
  <si>
    <t>BET improves time-to-exhaustion (without changing VO2max) and inhibitory control than cognitive or endur- ance interventions</t>
  </si>
  <si>
    <t>HIIT 4 × 4 min would improve VȮ 2max and long-distance endurance performance more than both SIT protocols</t>
  </si>
  <si>
    <t>Given the low mechanical stress with BFR training, we hypothesized that the low loading of LL-BFR may not elicit a region-specific hypertrophic response as delineated with HL training.</t>
  </si>
  <si>
    <t>We hypothesized that high-volume resistance training would better maintain skeletal muscle contractility during caloric restriction.</t>
  </si>
  <si>
    <t>our hypothesis was that plyometrics could have a positive effect on running performance re- gardless of the TID utilized, but the magnitude of this ef- fect might be different as different physiological patterns are involved during the training programs</t>
  </si>
  <si>
    <t>it was hypothesised that running exercise would result in greater intestinal epithelium injury, endotoxin translocation, systemic inflammatory response, and GIS, compared to cycling exercise at a similar workload and environmental conditions.</t>
  </si>
  <si>
    <t>we hypothesized that (1) HIIT, carried out as 4 × 4 min at ~95% MAS with 3 min active recovery periods, would improve V̇O2max more than the two SIT protocols, carried out as 8 × 20 s until absolute exhaustion (~150% MAS) with 10 s passive recovery pe- riods, and 10 × 30 s of maximal effort (~175% MAS) with 3.5 min active recovery periods, respectively. (3) no differences between HIIT and SIT would be apparent for running economy and LT as a percentage of VȮ 2max.</t>
  </si>
  <si>
    <t>We hypothesized that the intervention would better improve physical and mental status after 8 weeks of physical training compared to the conventional self-management recommendations.</t>
  </si>
  <si>
    <t>We hypothesised that adaptations induced by eccentric training would, in comparison with concentric training, result in a better maintenance of sprint performance between sessions and reduced markers of muscle damage (passive hamstring torques, perceived muscle soreness and venous creatine kinase levels (CK)).</t>
  </si>
  <si>
    <t>we expected that concurrent mental and physical training would improve exercise performance compared to physical training alone.</t>
  </si>
  <si>
    <t>We hypothesized that effects of training in HEAT and SUIT exert similar effects on exercise performance and that SUITHWI training would exert greater effects on exercise performance.</t>
  </si>
  <si>
    <t>it was hypothesized that the decrease in SSC function after cycling negatively affects cardiorespiratory and bio- mechanical variables in subsequent running.</t>
  </si>
  <si>
    <t>heat stress (in the absence of hyperthermia) would result in greater fatigability and a greater reduction in EMG amplitude during the second versus the first set of sprints due to exaggerated exercise-related re- sponses.</t>
  </si>
  <si>
    <t>It was hypothesised that those who participate in a 12-week isometric neck strengthening program will have greater strength improvements compared to those who do not.</t>
  </si>
  <si>
    <t>the SL TM intervention would result in improved landing and cutting movement quality without negatively affecting performance in comparison to a CG</t>
  </si>
  <si>
    <t>We hypothesised that, compared to regular soccer training, substituting parts of a standard soccer train- ing regimen with RBRT would induce larger improvements in measures of physical fitness in youth male soccer players</t>
  </si>
  <si>
    <t>We hypothesized that combining NO3− and NAC supplementation before 1 h of cycling in the heavy-intensity domain would improve TTE to a greater extent than ingestion of NO3− or NAC alone.</t>
  </si>
  <si>
    <t>continuous BFR would be the most effective, and low-load training without BFR would be the least effective protocol for developing muscular hypertrophy and functional outcomes.</t>
  </si>
  <si>
    <t>We hypothesized that acute exposure to WBV could potentially increase leg stiffness through changes in spatiotemporal parameters (flight and contact times, SR, and SL) during running at submaximal speed</t>
  </si>
  <si>
    <t>We hypothesized that the weightlifters would demonstrate better balance than the runners, particularly under assessment conditions with visual inputs unavailable (ie, eyes closed).</t>
  </si>
  <si>
    <t>We hypothesized that leg O2 extraction would be higher in TL than in CON due to increased oxidative capacity and larger recruitment of DMO2 after training.</t>
  </si>
  <si>
    <t>We hypothesized that: (1) RT-CON and RT-VAR would similarly increase type I and
II muscle fCSA</t>
  </si>
  <si>
    <t>It was hypothesized that LT-MST individuals (vs UNT) would have higher absolute explosive strength but lower relative explosive strength (to MVT); slower evoked contractile properties; and equivalent neuromuscular activation during explosive
contractions.</t>
  </si>
  <si>
    <t>(1) The lower extremity soft tissue compartment (rectus femoris, RF and gastrocnemius
medialis, GMS) vibration frequencies acquired from power-trained athletes are significantly higher than those acquired from non-power-trained athletes.</t>
  </si>
  <si>
    <t>a single session of HIIE is effective at lowering cardiovascular reactivity in response to a stress challenge, and that the magnitude of the lowering effect is greater than that produced by moderate-intensity exercise.</t>
  </si>
  <si>
    <t>a tyrosine dose similar to that used in the majority of previous exercise studies (defined as a low dose for the purpose of this study) (11–15) would not influence, but that a medium or high dose would enhance cycling performance in in a warm environment,
compared with a placebo containing no tyrosine.</t>
  </si>
  <si>
    <t>performance fatigability etiology would display a similar time course as that observed in our previous study (4), but with an exacerbated amplitude because of the minimal time delay between exercise cessation and the performance fatigability etiology measurements</t>
  </si>
  <si>
    <t>We hypothesized that acute submaximal expiratory threshold loading at 40% of maximal expiratory gastric pressure (PgaMAX) would enhance expiratory muscle function and improve subsequent exercise tolerance primarily through a reduction in the perception of dyspnea and/or a reduction in the severity  of exercise-induced expiratory muscle fatigue.</t>
  </si>
  <si>
    <t>intermediate skill basketball players would benefit from visualized PETTLEP imagery after training with both internal and external imagery. Further, because intermediate skill basketball players have experience in the 3-point shot we hypothesized that the internal PETTLEP imagery group would perform better than the external imagery group.</t>
  </si>
  <si>
    <t xml:space="preserve">engaging in a cognitively demanding task previously shown to require self-control (i.e., an incongruent Stroop task) would result in poorer performance </t>
  </si>
  <si>
    <t>a focus on proximal external cues (i.e., focusing on the movement and exerted force on the handle) would result in increased physical effort than a focus on distal external cues (i.e., sounds of the ergometer, movement of the seat).</t>
  </si>
  <si>
    <t>It is hypothesized that subjects with low to moderate baseline SSCP will increase SSCP and AEE to a greater extent than those with higher baseline SSCP.</t>
  </si>
  <si>
    <t>It was hypothesized that peak and mean EMG would be greater overall in the RHE compared with the HE due to there being a greater lever length.</t>
  </si>
  <si>
    <t>the more frequent the number of intraset rests, the greater the strength, velocity, and power values and the lower the neuromuscular markers of fatigue.</t>
  </si>
  <si>
    <t>both maximal and submaximal respiratory responses would be affected by treadmill inclination, due to variations in peripheral fatigue during CPETs.</t>
  </si>
  <si>
    <t>we hypothesized that high-intensity IMST would lead to greater swimming performance with MIP improvement than moderate-intensity IMST in highly trained competitive swimmers.</t>
  </si>
  <si>
    <t>It was hypothesized previously injured limbs and muscles would exhibit a slower rate of torque and sEMG development during eccentric knee flexor and isometric hip extensor contractions compared with control limbs and contralateral limbs with no injury history.</t>
  </si>
  <si>
    <t>It was hypothesized that muscle strength, muscle power, and muscular endurance would decrease during the early-follicular phase, and caffeine ingestion would attenuate this decline.</t>
  </si>
  <si>
    <t>We hypothesized ACLR individuals would prioritize visual cognitive faculties and thus perform better on cognitive tests that required visual scanning.</t>
  </si>
  <si>
    <t>if GXT affects cognitive measure beyond the mean level of performance, it is expected to see a performance change in resilience capacity independent of mean RT, providing an alternative explanation for the moderating role of aerobic fitness in the relationship
between HIE and inhibitory control change.</t>
  </si>
  <si>
    <t>We hypothesized that if statins were causing insulin resistance, then statin withdrawal
should improve it</t>
  </si>
  <si>
    <t>We hypothesize that music-based biofeedback can be effective for running with lower impact (ie, PTAa) during a multi-session protocol when motor learning principles are applied and self-discovery strategies are elicited</t>
  </si>
  <si>
    <t>We hypothesized that the acute preexercise ingestion of pure carnosine and anserine would improve performance of the Wingate tests, especially in situations where fatigue is induced</t>
  </si>
  <si>
    <t>unclear</t>
  </si>
  <si>
    <t>Brain Endurance Training Improves Physical, Cognitive, and Multitasking Performance in Professional Football Players</t>
  </si>
  <si>
    <t>We hypothesized that post BET would enhance physical and cognitive performance in both single and multitasking conditions compared with standard physical training alone.</t>
  </si>
  <si>
    <t>Efficacy of Resisted Sled Sprint Training Compared With Unresisted Sprint Training on Acceleration and Sprint Performance
in Rugby Players: An 8-Week Randomized Controlled Trial</t>
  </si>
  <si>
    <t xml:space="preserve">We hypothesized that the RSS training would induce higher improvements in sprint and acceleration performance than URS training. </t>
  </si>
  <si>
    <t>Mental Fatigue: The Cost of Cognitive Loading on Weight Lifting, Resistance Training, and Cycling Performance</t>
  </si>
  <si>
    <t>We hypothesized that the cognitive loading and MF produced by the intermixed cognitive and physical training would reduce subsequent cycling power output and distance covered.</t>
  </si>
  <si>
    <t>Transcranial Direct-Current Stimulation Over the Primary Motor Cortex and Cerebellum Improves Balance and Shooting Accuracy in Elite Ice Hockey Players</t>
  </si>
  <si>
    <t xml:space="preserve"> We hypothesized that a-tDCSM1, a-tDCSCB, and concurrent dual-site
a-tDCSM1+CB would improve static and dynamic balance, and shooting accuracy on unstable platforms compared with tDCSSHAM in elite ice hockey players.</t>
  </si>
  <si>
    <t>Effects of Load and Focus of Attention on Mechanical Parameters During Bench-Press Throw in Resistance-Trained Men</t>
  </si>
  <si>
    <t>mechanical performance measures during BPT will be enhanced when using EXT compared with INT instructions at light and/or heavy loads but not at moderate loads</t>
  </si>
  <si>
    <t>Simultaneous Upper- and Lower-Limb Postactivation Performance Enhancement After Clean and Jerk</t>
  </si>
  <si>
    <t>We hypothesized that the C&amp;J would induce PAPE in both UL and LL performance</t>
  </si>
  <si>
    <t>include</t>
  </si>
  <si>
    <t>no</t>
  </si>
  <si>
    <t>type_hypothesis</t>
  </si>
  <si>
    <t>Continuous Jumps Enhance Twitch Peak Torque and Sprint Performance in Highly Trained Sprint Athletes</t>
  </si>
  <si>
    <t>The main hypothesis is that the CA will induce PAP on the quadriceps muscles and positively affect the performance of subsequent sprints (PAPE).</t>
  </si>
  <si>
    <t>interaction effect</t>
  </si>
  <si>
    <t>For the 30-m sprint performance (Figure 3B), analysis of variance showed a condition×time interaction (P&lt;.01; F= 3.61).</t>
  </si>
  <si>
    <t>statistical_result</t>
  </si>
  <si>
    <t>differences of means</t>
  </si>
  <si>
    <t>Moreover, at 96h post-race SJ height was significantly and moderately better in RUN compared to REST group (108.29 ± 10.64% vs 100.58 ± 9.16%, p=0.020, d=0.80)Moreover, at 96h post-race SJ height was significantly and moderately better in RUN compared to REST group (108.29 ± 10.64% vs 100.58 ± 9.16%, p=0.020, d=0.80)</t>
  </si>
  <si>
    <t>p = 0.02</t>
  </si>
  <si>
    <t>not reported</t>
  </si>
  <si>
    <t>main effect</t>
  </si>
  <si>
    <t>Supplementation with NaHCO3 did not improve total RAST time (p (treatment factor) = 0.533)</t>
  </si>
  <si>
    <t>p = 0.533</t>
  </si>
  <si>
    <t>We did not observe a main effect for “EAMC history” for [Na+]sw, F(1, 313) = 2.28, p = .13</t>
  </si>
  <si>
    <t>p = 0.13</t>
  </si>
  <si>
    <t>difference of means</t>
  </si>
  <si>
    <t>Exercise capacity was greater in glucose + fructose com- pared with glucose only (28.0 ± 8.4 vs. 22.8 ± 7.3 min; p = .039; d = 0.65</t>
  </si>
  <si>
    <t>p = 0.039</t>
  </si>
  <si>
    <t>For Tcore, a statistical main effect was observed for interaction (P = .004). The increase in Tcore was statistically larger in CON compared with ICE (P = .004; ES = 1.37 [0.29–2.45]).</t>
  </si>
  <si>
    <t>p = 0.004</t>
  </si>
  <si>
    <t>total power drop over three repeated Win- gate tests was significantly higher in the FT group (–61%) compared with the ST group (–41%) (Fig. 3A; P &lt; 0.001).</t>
  </si>
  <si>
    <t>p &lt; 0.001</t>
  </si>
  <si>
    <t>No significant “group” 3 “time” interactions were observed for any of the SQ strength variables (1RM: p = 0.18)</t>
  </si>
  <si>
    <t>p = 0.18</t>
  </si>
  <si>
    <t>There was a greater peak impact sound during normal running when compared to silent running (F (1,16) = 49.5, p &lt; 0.0001, ŋp2 = 0.76,</t>
  </si>
  <si>
    <t>p &lt; 0.0001</t>
  </si>
  <si>
    <t>(table 1) F0 was lower in the shank condition than in the thigh condtion ES=0.27, p = 0.04</t>
  </si>
  <si>
    <t>p = 0.03</t>
  </si>
  <si>
    <t>Results of relative change in MVIC showed only significant effects for group (F3, 36 = 4.78; p = 0.007; η2 = 0.121) and angle (F6, 216 = 4.81; p &lt; 0.001; η2 = 0.063)</t>
  </si>
  <si>
    <t>There was, on average, a difference of 26 ± 36 s (2.6%) between phases (P = 0.030, 95% CI = 3–49 s, Cohen’s dz = 0.72).</t>
  </si>
  <si>
    <t>Oral tyrosine ingestion augmented the cutaneous VC response to cooling in older adults (placebo, 14.4 ± 2.0; tyrosine, 32.7% ± 1.7% ΔCVC BASELINE; P &lt; 0.05)</t>
  </si>
  <si>
    <t>p &lt; 0.05</t>
  </si>
  <si>
    <t>No significant differences between the CWU and LWU were observed for any variable (Table 3).</t>
  </si>
  <si>
    <t>p = 0.075</t>
  </si>
  <si>
    <t>To examine the effect of stimulation group on golf putting perfor- mance a 4 (group) x 2 (condition) ANCOVA was conducted on radial error scores, no effect of group, F(3,66) = 2.09, p = .11, η2 = 0.053,</t>
  </si>
  <si>
    <t>p = 0.11</t>
  </si>
  <si>
    <t>yes</t>
  </si>
  <si>
    <t>The ANOVA performed on these data revealed a significant main effect of occlusion time, F(2, 38) = 34.9, p &lt; 0.001, η2p = .65. For both the 0.5 and 0.65 probability conditions the proportion of hits was significantly higher for the 150 ms occlusion time as compared to 50 ms, t(19) = 9.8, p &lt; 0.001, d = 2.6 and t(19) = 7.2, p &lt; 0.001, d = 1.9.</t>
  </si>
  <si>
    <t>TTI was higher during WP + VIB (19.63 ± 6.34 MVC.s, mean difference = 3.66, p &lt; 0.001, Cohen's d = 0.501) than during WP (15.97 ± 4.79 MVC.s) condition</t>
  </si>
  <si>
    <t>Caffeine significantly improved squat (4.5 ± 1.9%, effect size [ES]: 0.25)</t>
  </si>
  <si>
    <t>Pain tolerance was lower during HYPO than in EUH [by 34 (46) s; P = 0.02, η2p = 0.37)</t>
  </si>
  <si>
    <t>A repeated measures ANOVA (Figure 2) showed no significant interaction of exercise intensity and load carriage on RT (F (2.7,59.8) = 0.390, p = 0.82)</t>
  </si>
  <si>
    <t>p = 0.82</t>
  </si>
  <si>
    <t>p = 0.009</t>
  </si>
  <si>
    <t>There were no differences in Tlim between PLA and BR supplementation at 0 m (445 [324, 508] and 410 [368, 548] s; ES = 0.26), 1,200 m (341 [270, 390] and 332 [314, 356] s; ES = 0.06) or 2,400 m (233 [177, 373] and 251 [221, 323] s; ES = 0.12) (p &gt; .05).</t>
  </si>
  <si>
    <t>p &gt; 0.05</t>
  </si>
  <si>
    <t>Both groups similarly increased MAS with no significant difference between groups Group: F(1,16)=0.03, p=0.876, η2=0.01</t>
  </si>
  <si>
    <t>p = 0.876</t>
  </si>
  <si>
    <t>no difference between the two CHO trials (p = .737)</t>
  </si>
  <si>
    <t>p = 0.737</t>
  </si>
  <si>
    <t>The VE significantly increased during HIIE regardless of which supplement was consumed, F(24, 504)=68.56, p=.0001, ES= 0.76.</t>
  </si>
  <si>
    <t>p = 0.0001</t>
  </si>
  <si>
    <t>No main effect of recovery duration F = 1.95, p = 0.18, n2p = 0.12</t>
  </si>
  <si>
    <t>The relative increase in 1RM in the 12RM group was significantly lower than that in the 4RM (p = 0.029, ES = 0.97) and 8RM (p = 0.021, ES = 1.03) groups</t>
  </si>
  <si>
    <t>p = 0.029</t>
  </si>
  <si>
    <t>group x time interaction effects p &lt; 0.001; d = 1.18</t>
  </si>
  <si>
    <t>for group (F(2,34) = 7.878, p 5 0.002)</t>
  </si>
  <si>
    <t>p = 0.002</t>
  </si>
  <si>
    <t>TT performances were similar in CHO-BD (1261±96s) and CHO trials (1265 ± 93 s) (p = 0.723)</t>
  </si>
  <si>
    <t>p = 0.723</t>
  </si>
  <si>
    <t>No significant differences (Table 1) were found among running surfaces for peak tibial braking acceleration (p = 0.89) ES = 0.01</t>
  </si>
  <si>
    <t>p = 0.89</t>
  </si>
  <si>
    <t>The PBMT application before the 3000 m test resulted in running performance improvement (~7 seconds) compared to the placebo application (P &lt; 0.007; ES = 0.610; Figure 3).</t>
  </si>
  <si>
    <t>p &lt; 0.007</t>
  </si>
  <si>
    <t>Post-exercise HR was 28 bpm ([8,48], ES = 1.41, p = 0.01) lower in IHE compared to CON at +25d</t>
  </si>
  <si>
    <t>p = 0.01</t>
  </si>
  <si>
    <t>Mental fatigue had no effect on average power output during the time trial, p = 0.853 (η2p = 0.003)</t>
  </si>
  <si>
    <t>p = 0.853</t>
  </si>
  <si>
    <t>there were no significant effects on EF parameters for both BFR and NBFR conditions (p = 0.77; reaction time in Congruent Task)</t>
  </si>
  <si>
    <t>p = 0.770</t>
  </si>
  <si>
    <t>Group–time interactions were significant for all physical function variables (UPGO: F(3.1, 86.3) = 4.4, P &lt; 0.01, η2 = 0.136;</t>
  </si>
  <si>
    <t>For original time, or the interaction (F1, 26 = 0.15, p = .70, η2p = 0.006)</t>
  </si>
  <si>
    <t>p = 0.70</t>
  </si>
  <si>
    <t>the interaction, F (4, 52) = 1.1, p = .37, ƞ2p = .08, power = .32, was not found to be significant</t>
  </si>
  <si>
    <t>p = 0.37</t>
  </si>
  <si>
    <t>Orthogonal planned contrasts confirmed that the NFL group performed significantly better than the other two groups, t (37) = 2.03, p = .050, gs = 0.64, while the performance of the NFR and the passive control groups did not differ from each other, t (37) = 0.33, p = .744, gs = 0.10.</t>
  </si>
  <si>
    <t>p = 0.050</t>
  </si>
  <si>
    <t>CARB supplementation had no beneficial effect on the recovery of MVC torque</t>
  </si>
  <si>
    <t>There was a larger (F = 14.43, P &lt; .01; ES d = 0.67) percentage improvement in mean power output during the 20-minute test in SI than LI</t>
  </si>
  <si>
    <t>p &lt; 0.01</t>
  </si>
  <si>
    <t>There was no session by time interaction (P = 0.453;  np2 = 0.086)</t>
  </si>
  <si>
    <t>This corresponded to more time taken to complete the time trial in the no breakfast compared with the breakfast condition (1113±326 vs 1075±294 secs, p=0.02).</t>
  </si>
  <si>
    <t>Oxygen uptake during the 30-s WAnT was lower in the 5-min and 20-min hyperventilation trials than the control trial (1493 ± 257 vs. 1397 ± 447 vs. 1847 ± 286 mL min-1, P &lt; 0.05, Figure 2A), with no difference between the two hyperventilation trials (P = 0.564)</t>
  </si>
  <si>
    <t>MPO over the full 90-sec bout was ∼3% higher in BIC (541 ± 59 W) than in PL (524±57W; 􏰢17±25W; t=−2.270; df=10; p=0.047; D = 0.29)</t>
  </si>
  <si>
    <t>p = 0.047</t>
  </si>
  <si>
    <t>Running time significantly increased in placebo in comparison to water (Table 2; p &lt; 0.05).</t>
  </si>
  <si>
    <t>mean difference of 4.0  95%CI (1.0 to 6.7) ES 0.5 p = 0.01</t>
  </si>
  <si>
    <t>No difference was seen in change in muscle CSA with exercise training at any time point when comparing CON and ECC + CON legs.</t>
  </si>
  <si>
    <t>A significant interaction (time × group) effect was observed for fascicle length (F = 9.881, P = .004). Post-hoc testing revealed significant increase in fascicle length (+6.9%; P &lt; .01; d = 1.12) in BFlh in the intervention group, while no significant changes were observed in the control group (P = .40-.42; d = 0.05-0.06).</t>
  </si>
  <si>
    <t>The MVIF was lower on the reconstructed side with respect to the contralateral one (655.6 ± 176.2 N vs 824.7 ± 137.2 N; P = .001; −20.5%).</t>
  </si>
  <si>
    <t>p = 0.001</t>
  </si>
  <si>
    <t>The absolute voluntary T50, T100, and T150 were greater for trained than untrained participants (P &lt; 0.001),</t>
  </si>
  <si>
    <t>The two exercise groups demonstrated different balance proficiency (Figure 1) depending upon the vision/support surface condition (F3,258 = 3.6, P = .015, η2 p = 0.04).</t>
  </si>
  <si>
    <t>p = 0.015</t>
  </si>
  <si>
    <t>For the whole population, the swimmers on average swam significantly faster when the stroke rate was increased (H(8) = 21.83, P = .01; ε2 = 0.07, [0.04; 0.15]).</t>
  </si>
  <si>
    <t>During 2L-KE with equal absolute power output produced by both legs, O2 extraction was higher (difference: 1.7 ± 1.6%-points; P = 0.010; Fig. 3a) in TL compared to CON</t>
  </si>
  <si>
    <t>No genotype vs supplement interaction (P = .210)</t>
  </si>
  <si>
    <t>p = 0.210</t>
  </si>
  <si>
    <t>MVC declined after both conditions (all P &lt; 0.001; all dz &gt; 2.56) yet to a greater extent after ECCEFFORT than CON (-30.2 ± 15.8% vs -19 ± 6.5%; P = 0.03; dz = 1.2).</t>
  </si>
  <si>
    <t>There was a condition-moment interaction (F[1,13] = 9.2, p = 0.01) for MVC</t>
  </si>
  <si>
    <t>Triceps surae SICI was 14.3% (95%CI: -2.1 to 26.4; F=5.271, p=0.032, η2p=0.201) higher in AT than in controls (57.9%, 95%CI: 36.2 to 79.6; and 43.6%, 95%CI:16.2 to 71.1)</t>
  </si>
  <si>
    <t>p = 0.032</t>
  </si>
  <si>
    <t>an interaction group × time (F(6, 112) = 5.2; p = 0.0001;  2 p = 0.22) for the time trial performance</t>
  </si>
  <si>
    <t>Tskin increased with time (F(9,90) = 7.179, P &lt; 0.001), without condition effects (F(1,10) = 0.796, P = 0.096) or an interaction with time (F(9,90) = 0.122, P = 0.099) (Figure 1B).</t>
  </si>
  <si>
    <t>p = 0.099</t>
  </si>
  <si>
    <t>For MVC, two-way ANOVA showed a significant interaction effect (F2, 27 = 7.412, p = 0.0027)</t>
  </si>
  <si>
    <t>p = 0.0027</t>
  </si>
  <si>
    <t>there was no difference between PLA and DELAY for carbohydrate oxudation p = 0.87</t>
  </si>
  <si>
    <t>p = 0.87</t>
  </si>
  <si>
    <t>Results ANCOVA in Table 1. Mean difference = 2.88, p &lt; 0.05</t>
  </si>
  <si>
    <t>no difference in total work (p = 0.86; PLA: 74.7 ± 34.1; CM: 74.1 ± 26.4) between supplement trials</t>
  </si>
  <si>
    <t>p = 0.86</t>
  </si>
  <si>
    <t>No ‘Intervention x Time’ interaction effects were revealed for the analytical variables (see Table 2) and Student's t-tests also presented no differences between FBCG and CG.</t>
  </si>
  <si>
    <t>p = 0.46</t>
  </si>
  <si>
    <t>Supplementation with BC did not change CS (placebo 12.1 ± 1.0 km/h vs BC 11.9 ± 1.0 km/h, p &gt; .05)</t>
  </si>
  <si>
    <t>There was no significant group x time effect for LB (P=0.292; Table 1)</t>
  </si>
  <si>
    <t>p = 0.292</t>
  </si>
  <si>
    <t>There were no significant differences between sex for the bilateral index of MVC (p = 0.750, d = 0.114, 95% CI = -5.61, 7.69;p=0.885,d=0.051,95%CI=-5.04,5.81) for the left or right hands, respectively.</t>
  </si>
  <si>
    <t>p = 0.750</t>
  </si>
  <si>
    <t>When the magnitude of increase in the W ́ (Δ = delta values adjusted by pre-values) were compared between the groups [ANCOVA: F (2.36) = 7.633; p = 0.002; ƞ2 = 0.30; OP= 0.93], the post-hoc revealed that both groups of training increased Wʹ (P &lt; 0.05), however without differences (P = 0.163) between the LV-RT and HV-RT.</t>
  </si>
  <si>
    <t>Similarly, there was a decrease in PLB (2.16±0.34 m.s-1) and MC (2.17±0.33 m.s-1) drop jump performance from 24h pre-match to 48h post-match (PLB: 2.05±0.40 m.s-1 and MC: 2.06±0.41 m.s-1) although this was not statistically significant (P=0.228 and P=0.893, respectively).</t>
  </si>
  <si>
    <t>p = 0.228</t>
  </si>
  <si>
    <t>Post-hoc analyses showed that there were greater IOP values during the 25-sec Valsalva condition in comparison to the constant (corrected P-value &lt; 0.001, d = 1.24)</t>
  </si>
  <si>
    <t>There was a main effect of the environment on fat oxidation rate (F = 9.35, P = 0.014)</t>
  </si>
  <si>
    <t>p = 0.014</t>
  </si>
  <si>
    <t>The MANOVA revealed no significant main effect of passing accuracy score (H1), F(3,43) = .322, p = .809,</t>
  </si>
  <si>
    <t>p = 0.809</t>
  </si>
  <si>
    <t>A significantly higher VIPF (95% CI: 0.07 to 0.13 BW; 6.9%) was observed in the Soft shoe group compared to the Hard shoe group, and the effect size was medium (Figure 2A). Mean difference, ES d and p-value reported in Table 2</t>
  </si>
  <si>
    <t>there was a main effect of p-synephrine to increase the rate of fat oxidation over the placebo (F=5.1, P=0.04)</t>
  </si>
  <si>
    <t>p = 0.04</t>
  </si>
  <si>
    <t>We did not find significant group × condition interaction effect (p&gt;0.05) in any of the analyzed outcomes.</t>
  </si>
  <si>
    <t>Figure 1. Interaction effect (F=6.07), p &lt; 0.05</t>
  </si>
  <si>
    <t>The two-way repeated-measures ANOVA test for hip ROM showed no interaction effect (P = 0.58; F = 0.32; df =15; η2=0.02)</t>
  </si>
  <si>
    <t>p = 0.93</t>
  </si>
  <si>
    <t>Analysis revealed a significant effect of shooting location on the number of trials executed, F (3,33) = 73.03, p &lt; .05, n2p = .90.</t>
  </si>
  <si>
    <t>In the majority of runs PSF was lower than OSF (Figure 2(B)).</t>
  </si>
  <si>
    <t>None of the actigraphy-based sleep estimates differed significantly between conditions (all p’s &gt; .07)</t>
  </si>
  <si>
    <t>p = 0.944</t>
  </si>
  <si>
    <t>p = 0.836</t>
  </si>
  <si>
    <t>Energy status, nutritional intake levels, and EB were not signifi- cantly different between the trials (Tables 1 and 2).</t>
  </si>
  <si>
    <t>Similarly, no differences were observed for HR, SV, CO, and TPR for time condition and interaction effect (Table 2).</t>
  </si>
  <si>
    <t>Work completed in the 30-min TT on Day 2 after glycogen- lowering exercise was not different between the conditions (401±75, 411±80, and 404±58 kJ in CHO, CHO+PRO, and CHO + PROH, respectively, p = .83; dz = 0.11 and 0.07 for CHO + PRO and CHO + PROH, respectively).</t>
  </si>
  <si>
    <t>p = 0.83</t>
  </si>
  <si>
    <t>Overall performance improved by ∼6 s (775.5 ± 16.2 s vs. 781.4 ± 16.1 s) following SBS compared with PLA (Table 1).</t>
  </si>
  <si>
    <t>The MIVC were lower following muscle-damaging exercise in both groups (time effect; p = .001, η2p = .421; Figure 1a), but no interaction effects were present (p = .822, η2p = .012).</t>
  </si>
  <si>
    <t>p = 0.822</t>
  </si>
  <si>
    <t>There was a significant condition effect on TT time F(1, 14) = 33.570, p = .001, η2p = .71; −1.5% ± 0.4 following CAF consumption compared with placebo.</t>
  </si>
  <si>
    <t>The TT performance did not differ between the DC and placebo conditions (19.04 [2.16] min, 95% CI [17.8, 20.3] vs. 19.21 [1.96] min, 95% CI [18.1, 20.3]; effect size = −0.09; p = .77).</t>
  </si>
  <si>
    <t>p = 0.77</t>
  </si>
  <si>
    <t>There were no significant Supplement × Time interactions from BL to D1 (acute supplementation) in...fatigue rate (p = .631; η2p = .014)</t>
  </si>
  <si>
    <t>p = 0.631</t>
  </si>
  <si>
    <t>Apart from time to takeoff, no group or interaction effects were present at any time point for any of the CMJ outcome or neuromuscular variables (all ps &gt; .05; Table 3).</t>
  </si>
  <si>
    <t>There were no significant differences between groups for knee flexor peak torque at MVIC60 (p = .99) or MVIC30 (p = .95) at baseline</t>
  </si>
  <si>
    <t>Sprinters had a higher interoceptive ability of controlling their attention with respect to their own bodies than long-distance runners (at- tention regulation (MAIA subscale 4): 3.2 ± 0.5 (sprinters) vs 2.8 ± 0.4 (long-distance runners); t(30) = 2.47, P = 0.020, d = 0.87).</t>
  </si>
  <si>
    <t>At the end of 120 min of exercise, exogenous carbohydrate oxidation rates were 0.9 (SD 0.5) g·min−1 with MAL + GLU ingestion. MAL + FRU ingestion increased exogenous carbohydrate oxidation rates to 1.1 (SD 0.3) g·min−1 (P = 0.038)</t>
  </si>
  <si>
    <t>p = 0.038</t>
  </si>
  <si>
    <t>Hemoglobin mass was not affected by menstrual cycle phase (early follicular, 618 ± 61; late follicular, 610 ± 65; luteal, 607 ± 68 g; P = 0.52)</t>
  </si>
  <si>
    <t>p = 0.52</t>
  </si>
  <si>
    <t>No significant differences, and trivial effect sizes, were found for W' and CP between protocols (p = 0.106, ES = 0.08)</t>
  </si>
  <si>
    <t>p = 0.106</t>
  </si>
  <si>
    <t>significant increase in position- matching errors was found for the JPM70 task (F3, 36 = 3.86, P = 0.017, η2p = 0.24)</t>
  </si>
  <si>
    <t>An interaction effect for condition–segment (F = 2.3, P = 0.042) was revealed, indicating differences in pacing profile between conditions</t>
  </si>
  <si>
    <t>There was no significant difference between trials for TTE performance (CES- HGel 744 ± 182 s and CES-Std 756 ± 187 s; p = .080) (Figure 3).</t>
  </si>
  <si>
    <t>p = 0.08</t>
  </si>
  <si>
    <t>cumulative urine output was lower for the DR90 trial (602 ± 183 g) compared with the DR45 (750 ± 373 g) and DR15 (754 ± 230 g) trials, but this did not reach statistical significance (p &gt; .05)</t>
  </si>
  <si>
    <t>no significant difference in decline between groups (p &gt; .05; Figure 2).</t>
  </si>
  <si>
    <t>Exercise capacity was also greater in PERCEPTION compared with TRAIN LOW (p = .025: 95% CI for differences = 1–8 min, very likely beneficial; see Figure 3a).</t>
  </si>
  <si>
    <t>p = 0.025</t>
  </si>
  <si>
    <t>Dominant leg soreness was lower in FO compared with PRO (p=0.016) and CHO (p=0.006) after 24 hours. Posthoc comparison</t>
  </si>
  <si>
    <t>p = 0.016</t>
  </si>
  <si>
    <t>TTE was greater for all participants in FREQ compared with BOL (105.7 ± 3.0 vs. 96.4 ± 5.0 min; Δ 9.3 min; 95% CI [2.8, 15.8] min; Figure 2).</t>
  </si>
  <si>
    <t>There was a significant time × trial interaction (p=0.02) on passing score (accuracy) for both feet. </t>
  </si>
  <si>
    <t>There were no differences between the total number of repetitions completed or the total session volume between treatments (CHO = 203±25 repetitions vs. placebo=201±23 repetitions, p=.46, Cohen’s d = 0.10).</t>
  </si>
  <si>
    <t>T≥90%,HRmax was similar between the 3 SSG.</t>
  </si>
  <si>
    <t>Specifically, there was a significant main effect for condition on TT performance (CON = 1010 [364], LC = 988 [319], HC = 947 [304] s, P = .04, η2 = .24, Figure 2).</t>
  </si>
  <si>
    <t>The ANOVA applied on BP1RM revealed a significant time × group interaction (F2,32 = 14.4, P &lt; .01, η2p = .474, statistical power = 1.00) due to higher values at posttest compared with pretest for TRG (P &lt; .01; ES = 0.77; 95% CI, 0.39 to 1.25) and RRG (P &lt; .01; ES = 0.59; 95% CI, 0.27 to 0.98) but not for CG (P = .66; ES = −0.03; 95% CI, −0.33 to 0.26).</t>
  </si>
  <si>
    <t>Overall, total exercise volume with FC (4774.7 [1032.6] kg) was significantly higher (t = 3.599, P = .004, ES = 1.259) than that with NC (3674.7 [1225.5] kg).</t>
  </si>
  <si>
    <t>No significant effects were found for strength performance (condition: F = 0.18, P = .86; time: F = 1.15, P = .34; condition × time: F = 2.66, P = .09)</t>
  </si>
  <si>
    <t>p = 0.09</t>
  </si>
  <si>
    <t>There were no differences in power output at a blood lactate concentration of 4 mmol·L−1 (control = 286 [42] W, 12° = 271 [49] W, 16°=283 [52] W, 20°=286 [43] W, and 24°=284 [62] W, P=.222).</t>
  </si>
  <si>
    <t>p = 0.222</t>
  </si>
  <si>
    <t>Rowing performance was faster in HEAT versus CON (433.1 [12.7] s vs 437.9 [14.4] s, Δ1.1%, t = 4.3, P &lt; .01, η2 = .92; Figure 2).</t>
  </si>
  <si>
    <t>There was a significant group × condition interaction in pretest-posttest mean differences for velocity in the mediolateral direction (VelML) (p = .01),</t>
  </si>
  <si>
    <t>When comparing TL and NTL, no significant (p&gt;0.05) differences were found in the 1-RM change (Figure 1B).</t>
  </si>
  <si>
    <t>an interaction between phase and time(F2,44=3.098;P= .046) was observed</t>
  </si>
  <si>
    <t>Mean power output (−10.7% [5.3]% for bouts 1–2 and −9.3% [5.2%] for bouts 2–3) and peak power output (−4.5% [6.5%] for bouts 1–2 and −14.2% [8.5%] for bouts 2–3) progressively decreased across repetitions (both P&lt;.001), independently of conditions (P = .92 and P = .63, respectively,</t>
  </si>
  <si>
    <t>p = 0.92</t>
  </si>
  <si>
    <t>Compared with CON, there were small beneficial effects of COMP on performance during the TT and TTE test (d = 0.31 and 0.37, respectively), but these effects were not statistically signifi- cant (P = .273 and .212, respectively)</t>
  </si>
  <si>
    <t>p = 0.273</t>
  </si>
  <si>
    <t>Only ES for differences between ST and FT</t>
  </si>
  <si>
    <t>The statistical analysis for EMG amplitude indicated that there were significant differences in the backhand (F = 12.859; P = .035)</t>
  </si>
  <si>
    <t>p = 0.035</t>
  </si>
  <si>
    <t>No interaction</t>
  </si>
  <si>
    <t>The pairwise comparisons revealed significant differencesbetween: (1) placebo and control conditions (P= .018; ES = 0.13;95% CI, 0.03–0.24; +2.5%)</t>
  </si>
  <si>
    <t>Statistically significant differ-ences were observed in XfUAPbetween thefirst and third rhythmmeasurement (F2,28=4.98,P&lt;.014,η2p=26.23%)</t>
  </si>
  <si>
    <t>significant Time × Group interaction effect was seen for the foot kinematics, Figure 2.</t>
  </si>
  <si>
    <t>Supporting H1a, there was also a significant condition × time interaction: F(1,76) = 4.47, p = 0.038, ηp 2 = 0.056,</t>
  </si>
  <si>
    <t>CSE training improved 2-km running performance more than the control group (F(1,25) = 9.22, p = 0.006; SMD −1.19 [−1.99, −0.39]; Figure 2)</t>
  </si>
  <si>
    <t>p = 0.006</t>
  </si>
  <si>
    <t>No interaction reported reported for peak power, neither effect of IMT</t>
  </si>
  <si>
    <t>A significant “group”×“time” interaction (P=.03) was noted for vVO2max, where the VL15 group attained greater gains in vVO2max than the ET group (Table 3).</t>
  </si>
  <si>
    <t>The results showed that the prior application of PBM did not have ergogenic effects on CV and front crawl swimming performance: CV (PBM = 1.15 [0.15]; PLA = 1.20 [0.25]; C = 1.15 [0.14] m·s−1),</t>
  </si>
  <si>
    <t>p = 0.357</t>
  </si>
  <si>
    <t>Importantly, no significant differences were found between RT-CON and RT-VAR for any dependent variables at post (p &gt; 0.05) (Table 1). The chosen result is the post-treatment difference in fCSA I. No test performed on "change score".</t>
  </si>
  <si>
    <t>A tendency was observed toward a small improvement in NT (P=.97; g=−0.37) and AF (P=.57; g=−0.45) between t1 and t2 in TST.</t>
  </si>
  <si>
    <t>p = 0.57</t>
  </si>
  <si>
    <t>Absolute explosive torque of LT-MST was 41%–64% greater than UNT at 25–150 ms from torque onset ([all] p ≤ 0.001; 1.15 ≤ ES ≤ 2.36 [all] “Large”; Figure 1A).</t>
  </si>
  <si>
    <t>During exercise executed at 35 W, gnet was significantly greater in PL (Table 1; F = 6.1, p = 0.00012)</t>
  </si>
  <si>
    <t>p = 0.00012</t>
  </si>
  <si>
    <t>A main effect of CAF was observed for the rise in esopha- geal temperature from baseline (DTes), with a greater end- exercise DTes observed with CAF (0.94 ± 0.36C) relative to PLA (0.81 ± 0.41 C) (P = 0.006).</t>
  </si>
  <si>
    <t>The area under the glucose curve (Fig. 6C) tended to increase by 4.8% with cold exposure compared with that in the thermo- neutral condition (1387.8 ± 37.6 vs. 1324.1 ± 33.3 mmol·L1 180 min, P = 0.066, d = 0.46)</t>
  </si>
  <si>
    <t>p = 0.066</t>
  </si>
  <si>
    <t>Postprandial insulin concentra- tions did not differ in response to breakfast; however, follow- ing lunch the peak insulin concentration was lower in SQUAT (51.6 ± 26.7, P = 0.0008) and WALK (62.2 ± 34.9, P = 0.0195) compared with SIT (78.9 ± 43.0 μIU/mL; Table 2).</t>
  </si>
  <si>
    <t>p = 0.008</t>
  </si>
  <si>
    <t>From Table 1, interaction effect p = 0.58</t>
  </si>
  <si>
    <t>A significant Time x Group interaction was found for Sway frequency power CoPy (F2,21 = 6.35; P = 0.007, g2 partial = 0.38)</t>
  </si>
  <si>
    <t>At the GET, D%MCAv was lower in children compared with adults (P = 0.03, d = 0.9) and adolescents (P = 0.01, d = 0.9)</t>
  </si>
  <si>
    <t>there was no difference in cycling time to task failure between the DNS and PL conditions (PLA: 488 ± 23 s vs. DNS: 503 ± 27 s, P = 0.49)</t>
  </si>
  <si>
    <t>p = 0.49</t>
  </si>
  <si>
    <t>EP was similar between thermoneutral and hot conditions (2.5 ± 7%; Cohen’s d = 0.219)</t>
  </si>
  <si>
    <t>There was no clear time x group interaction nor main effects of time or group; however, the main effect of time almost reached statistical significance [F(1, 24) = 3.325, P = 0.081, 􏰐2 􏰀 0.03]</t>
  </si>
  <si>
    <t>Vector coding analysis revealed significantly greater CAV in the injured group during initial-stance for the knee-ankle and knee-shank coupling relationships and late-stance for the shank ankle relationship (Figure 2; also see Table, Supplemental Digital Content 1 for mean CAV values for each group, p-values, and Cohen’s d effect sizes).</t>
  </si>
  <si>
    <t>There was no main effect of experimental condition on time to volitional exhaustion for the wall-sit, F(2, 60) = 0.81, p = .449, η2 = .02,</t>
  </si>
  <si>
    <t>p = 0.449</t>
  </si>
  <si>
    <t>The contribution of BF torque over the total hamstring torque (BF/Hams) was lower in the injured than in the uninjured limb at 20% MVC [−5.6 ± 10.2% (CI95%: −10.9%, −0.3%), P = 0.038, d = −0.49;</t>
  </si>
  <si>
    <t>The average change in sweat rates from normo-thermic baseline for TAT were significantly less than for CON during WBH, as indicated by a significant main effect of skin type (P = 0.033, 􏰍2 􏰀 0.413, Fig. 2).</t>
  </si>
  <si>
    <t>p = 0.033</t>
  </si>
  <si>
    <t>No differences in appetite between phases p = 0.241 (Table1)</t>
  </si>
  <si>
    <t>p = 0.241</t>
  </si>
  <si>
    <t>The percent changes in Qtw,pot (􏰁Qtw,pot) for NORM-PLA (􏰂4.5 􏰃 1.3%), HYP-PLA (􏰂4.0 􏰃 1.5%), and HYP-CHO (􏰂6.9􏰃1.7%) were not significantly different between any of the three conditions (NORM-PLA vs. HYP- PLA: P 􏰀 0.61, ES 􏰀 0.12</t>
  </si>
  <si>
    <t>p = 0.61</t>
  </si>
  <si>
    <t>Comparison of the changes from baseline in peak torque revealed a significant main effect of treatment (P 􏰀 0.007)</t>
  </si>
  <si>
    <t>p = 0.007</t>
  </si>
  <si>
    <t>In the right quadriceps, PPT was higher following BFR40 (P &lt; 0.05, d = 0.41), BFR80 (P &lt; 0.01, d = 0.78), and HI-AE (P &lt; 0.05, d = 0.17) compared with LI-AE (Fig. 2)</t>
  </si>
  <si>
    <t>Evaporative heat loss (Fig. 2) and the subsequent change in net heat loss (Fig. 1B) increased across exercise bouts (both P &lt; 0.01) but were both similar across menstrual phases (P = 0.88 and P = 0.94, respectively)</t>
  </si>
  <si>
    <t>p = 0.94</t>
  </si>
  <si>
    <t>For peak power, there was a significant main effect of condition (P = 0.003)</t>
  </si>
  <si>
    <t>p = 0.003</t>
  </si>
  <si>
    <t>p = 0.665, n2 = 0.003</t>
  </si>
  <si>
    <t>p = 0.665</t>
  </si>
  <si>
    <t>In the PP test, a decrease in the visual field was observed between pre-(M = 189.9° ± 12.03°) and post-test (M = 181.6° ± 7.69°) moments in 12 participants (t(17) = 2.309; CI = 0.92 to 15.92; p = 0.035; d = 0.821) (Figure 2)</t>
  </si>
  <si>
    <t>A significant group × time interaction effect was found for the average RFD at 0–250ms (Figure 3; F(4,128)=18.22, p=0.001, ηp2=0.40, ES=very large)</t>
  </si>
  <si>
    <t>At the end of exercise training programs, 24-h systolic BPV by ARV decreased significantly in both groups, but to a greater extent in the CT group (P = 0.02)</t>
  </si>
  <si>
    <t>Older adults failed to use the correct modulation of index finger and thumb based on the arbitrary color cues about object CM location when compared with young adults (Group CM interaction: F1.09., 19.62 = 12.89, P = 0.002; gp2 = 0.42)</t>
  </si>
  <si>
    <t>After 3wk of training, sV_O2p was significantly reduced in both the HIIT and MICT groups with no further significant changes thereafter. In contrast, τV̇o2p was not changed throughout the 12-wk period in the control group (time × group interaction, P &lt; 0.01)</t>
  </si>
  <si>
    <t>For plasma glucose values, there was no significant interaction of sex with trial (p = 0.445, np2 = 0.03)</t>
  </si>
  <si>
    <t>p = 0.445</t>
  </si>
  <si>
    <t>No influence of intervention on trial duration (p = 0.552, n2 = 0.056; Fig. 1A)</t>
  </si>
  <si>
    <t>p = 0.395</t>
  </si>
  <si>
    <t>The time-trial completion time was not different between trials (BASE 1342.8±72.3s, PLA+IPC 1350±74.5s, NIT+IPC 1346.2±83.3s, P = 0.978, Fig. 2C)</t>
  </si>
  <si>
    <t>p = 0.978</t>
  </si>
  <si>
    <t>There were no significant differences in any next-day performance measure between the 4 conditions (Table 5).moderate effect size for SEBT on the right leg (d = 0.50) suggested that reach distance was shorter after tablet-based puzzles than tablet based reading.</t>
  </si>
  <si>
    <t>Relative positive ankle (p = 0.35; d = 0.17) work were unchanged following the long run (Figure 1A)</t>
  </si>
  <si>
    <t>Jump height and all temporal and vertical GRF variables were not significantly different between STND and MAX, and all associated ES magnitudes were trivial to small (p ≥ 0.191; ES ≤ 0.35; Table 2). p = 0.577, ES = 0.04</t>
  </si>
  <si>
    <t>p = 0.577</t>
  </si>
  <si>
    <t>p = 0.561</t>
  </si>
  <si>
    <t>p = 0.05</t>
  </si>
  <si>
    <t>Significant interaction (time vs. water immersion condition) was observed for RTDV50 (p = 0.01)</t>
  </si>
  <si>
    <t>A two-way mixed model ANCOVA, with baseline as the covariate, detected a main effect of group for end-exercise Tre (f = 5.299, p = 0.013, Fig. 2B)</t>
  </si>
  <si>
    <t>p = 0.013</t>
  </si>
  <si>
    <t>There were significant main effects for supplement (p &lt; 0.01)</t>
  </si>
  <si>
    <t>Results of the two-way repeated measures ANOVAs (Table 1) indicated that there was no interaction between gait retraining and slopes for all variables of interest (p-values ≥ 0.06), but there were significant main effects of gait retraining (p-values ≤ 0.02)</t>
  </si>
  <si>
    <t>Supplementation (287.9 ± 549.7 s; p = 0.04) reduced time-to-completion compared to PLA (Fig. 1; 6.7% improvement)</t>
  </si>
  <si>
    <t>there was an effect of time for MVIC (P &lt; 0.05) and an interaction between time and group (F(8,80) = 2.31, P = 0.027), with higher (P &lt; 0.05) values demonstrated in the repeated IPC group at 24-h, 48-h and 72-h (90.4 ± 7.0 %, 101.5 ± 8.4% and 103.1 ± 4.7%, respectively) compared to the sham (81.4 6.7 %, 84.4 ± 7.0% and 89.7 ± 7.1%, respectively).</t>
  </si>
  <si>
    <t>T50, T100 and T150 were unchanged in HOT (p ≥ 0.121; Fig. 2A–C), as were RTD0-50 and RTD50-100 (p &gt; 0.99; Fig. 2D–E),</t>
  </si>
  <si>
    <t>p &gt; 0.99</t>
  </si>
  <si>
    <t>Unclear</t>
  </si>
  <si>
    <t>Participants ran a significantly longer distance in the Yo- Yo IR1 test in the control condition than in the mentally fatigued condition.</t>
  </si>
  <si>
    <t>Post hoc tests revealed FF ankle discrimination scores were significantly higher in the senior-elite group compared to the junior-elite (p=0.03, d=1.67 [1.01,2.33])</t>
  </si>
  <si>
    <t>Significant main effects of time [F(3, 276) = 24.93, p &lt; .001, η2 = .213] and group [F(1, 92) = 11.76, p = .001, η2 = .113] were observed, with participants in MICT reporting higher affective attitudes than those in HIIT throughout the intervention.</t>
  </si>
  <si>
    <t>The main effects for the group factor in the RF (F0.95(1,22) = 63.357, p &lt; 0.001, η2 = 0.687, power = 0.999)</t>
  </si>
  <si>
    <t>p = 0.064</t>
  </si>
  <si>
    <t>A significant interaction (time × group) effect was found for maximal passive ROM (F = 34.32, p &lt; 0.001). Post-hoc testing revealed a significant increase in the intervention group for maximal passive ROM (11.2%; p &lt; 0.001; d = 1.55), while no significant changes were observed in the control group (p = 0.46; d = 0.19).</t>
  </si>
  <si>
    <t>Univariate ANCOVA ( ling for pre-CPT values) indicated that there were significant effects of experimental conditions on SBP (F(3, 35) = 5.61, p = 0.008, η2 = 0.24), Post-hoc analyses revealed that ing HIIE resulted in lower SBP (p = 0.009), DBP (p = 0.010) and MAP (p = 0.014) responses during CPT compared to CON. SBP responses during CPT were also lower in MIE (p = 0.044) pared to CON.</t>
  </si>
  <si>
    <t>The time trial performance relative to PLA was unaffected by tyrosine ingestion (P = 0.579).</t>
  </si>
  <si>
    <t>p = 0.579</t>
  </si>
  <si>
    <t>(treatment–time P = 0.007; Fig. 2)</t>
  </si>
  <si>
    <t>A KE–BIC interaction effect was detected for mean power output during TT15′ (P = 0.04, η2 = 0.44; Fig. 5A). Post hoc analyses indicated that mean power output during TT15′ was similar (~254W) for KE and BIC compared with CON (both P &gt; 0.99). Conversely, mean power output in KE + BIC was 5% (+12 W) higher than in CON (95% CI = +2 to +22 W, d = 0.93, P = 0.02) and KE (95% CI = +0 to +23 W, d = 0.77, P = 0.049) and tended to be 5% higher comparedwith BIC (95% CI = −3 to+31W, d=1.01, P = 0.11; Fig. 5B).</t>
  </si>
  <si>
    <t>No effect of the creatine supplementation was observed on visuomotor RT</t>
  </si>
  <si>
    <t>The comparison between familiarization and ES conditions for performance fatigability variables only showed a main effect of time for IMVC (η2p = 0.823), VA (η2p = 0.611), Db100 (η2p = 0.895), Db10:100 (η2p = 0.891), and TwPt (η2p = 0.890) (all P &lt; 0.001) but no main effect of condition nor interaction (P &gt; 0.05).</t>
  </si>
  <si>
    <t>After adjustment for values in the respective parameters at PRE, body mass in TRE was significantly lower at POST compared with CON (mean difference of −1.92, 95% confidence interval [CI] = −3.52 to −0.32 kg, P = 0.022, ηp 2 = 0.321) (Fig. 3).</t>
  </si>
  <si>
    <t>p = 0.022</t>
  </si>
  <si>
    <t>no interaction effect and no main effect of condition on the WOBTot or WOB Ires during exercise</t>
  </si>
  <si>
    <t>IPC significantly increased time to task failure by 7.4 ± 3.2 min (95% CI = 0.1–14.7 min) or by 43% ± 13% (Table 2)</t>
  </si>
  <si>
    <t>peak relative effort among women who were obese was 23% higher in knee extension p = 0.028 (table 2)</t>
  </si>
  <si>
    <t>p = 0.028</t>
  </si>
  <si>
    <t>Over a period of 9 months, the change in BMAD (difference of posttrial and pretrial values) shows a significant increase in leg (P &lt; 0.001)</t>
  </si>
  <si>
    <t>group mean TLIM was not different in EML-EX versus SHAM-EX (7.91 ± 1.96 vs 8.09 ± 1.77 min, 95% CI = −1.02 to 0.67, P = 0.651).</t>
  </si>
  <si>
    <t>p = 0.651</t>
  </si>
  <si>
    <t>There was a significant time–group interaction effect for DPSI ( F [3,60] = 2.952; P = 0.040; η 2 p = 0.129)</t>
  </si>
  <si>
    <t>the interaction of Treatment by Time (F(1,19) = 21.59, p &lt; .001, partial n2 = 0.53) were also significant</t>
  </si>
  <si>
    <t>The analysis revealed no significant difference in TTE between active (173.30 ± 56.68 s) and sham (182.17 ± 74.77 s) tDCS conditions; t(22)=−0.773 p=.448.</t>
  </si>
  <si>
    <t>p = 0.448</t>
  </si>
  <si>
    <t>The 2 by 2 mixed design ANOVA analyses showed a significant group × time interaction on 3-point shot scores, F (2, 46) = 7.90, p = .001, η2 = 0.256, as Table 1 and Fig. 2 illustrate.</t>
  </si>
  <si>
    <t>Repeated measure ANOVA of dart throwing performance revealed a significant time by group interaction effect of the, F (2, 40) = 6.83, p = 0.003, n2 = 0 .26</t>
  </si>
  <si>
    <t>The results revealed that there was a significant main effect for experimental trial on wall sit performance (F(1,60) = 7.62, p = 0.01, r = 0 .78).</t>
  </si>
  <si>
    <t>Two-way ANOVA with the factors of performance (2) and time window (3) revealed a significant interaction effect, F(2, 46) = 3.224, p = 0.049, np2 =  0.123.</t>
  </si>
  <si>
    <t>p = 0.049</t>
  </si>
  <si>
    <t>Treatment x time effect F 18.14, p = 0.000, d = 0.49</t>
  </si>
  <si>
    <t>RM-ANOVA revealed a difference in VO2 between conditions, F (3, 69) = 5.88, p  = 0.001. Mean VO2 (Table 2 and Fig. 1) was lower during smiling than frowning (Mean difference, [MD] ¼ 0.94 ml/ min/kg, p ¼ 0.006, d¼0.23) and control (MD¼0.76 ml/min/kg, p ¼ 0.040, d ¼ 0.19).</t>
  </si>
  <si>
    <t>A significant main effect of epoch was found for all performance measures, all Fs &gt; 9.56, all ps &lt; .001, all ηp 2 &gt; .13, showing a general decline in performance across time before stabilising in the last 3 min. However, the trend across epochs differed across challenge level groups, as reflected in a significant challenge level×epoch interaction for distance, F (2, 153)=5.07, p=.004, ηp 2=.08,</t>
  </si>
  <si>
    <t>Punctuation scores were significantly higher for the PF group compared with the control group on the transfer test, F (1, 24)=4.86, p=.037, ηp 2=0.168 (Fig. 1)</t>
  </si>
  <si>
    <t>p = 0.037</t>
  </si>
  <si>
    <t>Repeated measures ANCOVAs revealed no effects of exercise re- gimes on post to pre changes of Stroop I (F(3)=0.936; p=0.428; η2p=0.039)</t>
  </si>
  <si>
    <t>p = 0.428</t>
  </si>
  <si>
    <t>A two-way repeated-measures analysis of variance (ANOVA) did not reveal a significant main effect of instruction type on accuracy, F(1, 19)=0.421, p=.524, ƞ2p =.02,</t>
  </si>
  <si>
    <t>p = 0.524</t>
  </si>
  <si>
    <t>Effect of exposure time to smartphone F = 30.5 p = 0.001, h2 = 0.7</t>
  </si>
  <si>
    <t>an interaction between the effects of condition and time was present (condition x time; F(1,19) = 10.0; p = 0.005)</t>
  </si>
  <si>
    <t>p = 0.005</t>
  </si>
  <si>
    <t>There were also significant two-way effects between context and time on HR, F (3, 324)=8.88, p &lt; .001, η2=0.16</t>
  </si>
  <si>
    <t>The results revealed a main effect of Condition, F(2,48) = 122.5, p &lt; .001, ηp 2 = 0.84. Post-hoc tests revealed that left-hand contractions led to significantly lower T7-Fz connectivity, than right-hand contractions (p &lt; .001) or no-hand contractions (p &lt; .001,</t>
  </si>
  <si>
    <t>an attentional focus × epoch interaction, F(11, 704) = 4.85, ε = 0.45, p &lt; .001, ηp 2 = 0.07.</t>
  </si>
  <si>
    <t>A significant slight and sustained increases of EE was identified (F6, 108 = 10.54, p , 0.001, h2 p = 0.369, SP = 1)</t>
  </si>
  <si>
    <t>There were no differences in HR rise between the 2 conditions (p = 0.36)</t>
  </si>
  <si>
    <t>p = 0.36</t>
  </si>
  <si>
    <t>Repeated-measures ANOVA revealed a significant main effect of “condition” (Figure 2A; F4,36 = 5.54, h2 p = 0.38; p &lt; 0.001)</t>
  </si>
  <si>
    <t>Total repetitions were greater in the PAP condition (56.2 6 17.3 repetitions [CI 95% = 43.8–68.6 repetitions]) compared with the No-PAP condition (48.8 6 14.5 repetitions [CI 95% = 38.4–59.2 repetitions]), and effect sizes ranged from small to medium (d = 0.46).</t>
  </si>
  <si>
    <t>p = 0.412</t>
  </si>
  <si>
    <t>The results of a one-tailed, paired samples t-test indicted a mean difference between peak baseline sprint times and peak post sled-towing sprint times (p &lt; 0.001, observed power 5 0.99). A Cohen’s d = 0.92 indicated a moderate to large magnitude of effect size,</t>
  </si>
  <si>
    <t>There were no significant differences between the trials for the TTF at 110% V̇O2max (F = 156.16 ± 35.5, S = 223.7 ± 42.9, W = 161.1 ± 21.4 seconds, p = 0.18; ES = 0.54; 95% CI, 139.4–221.2).</t>
  </si>
  <si>
    <t>p &lt; 0.024</t>
  </si>
  <si>
    <t>Two-way mixed factorial results for EMGFT indicated there was no significant interaction for treatment group x time (F4,76 = 1.346; p = 0.26; effect size: partial eta-squared (h2p 50.066)</t>
  </si>
  <si>
    <t>p = 0.26</t>
  </si>
  <si>
    <t>With respect of the jump height in CMJ (ES = 0.43; 0.62; 20.31; 0.88), no significant differences were found in any of the groups or based on the type of stretching included in the warm-up</t>
  </si>
  <si>
    <t>OL or PL did not have more bone mineral density than soccer players (p &gt; 0.05). No ES or CI reported</t>
  </si>
  <si>
    <t>A group vs. time interaction (p &lt; 0.05) revealed the effectiveness of high volume of RT for the improvement of all variables analyzed</t>
  </si>
  <si>
    <t>Significant differences between protocols were observed for all variables analyzed, except for RMS-TB and MDF-PM. The CS configurations (i.e., CS4 and CS2) showed higher MPF values during the entire session compared with TRDs.</t>
  </si>
  <si>
    <t>Table 1 presents total duration of CPETs, maximal heart rate (HRmax), V_ O2max, VT1, and VT2 (with corresponding speeds andV_ O2). Although test durations were shorter when treadmill inclination increased, no difference was detected for V_ O2max or HRmax</t>
  </si>
  <si>
    <t>p = 0.76</t>
  </si>
  <si>
    <t>Analysis of leg lean mass and thigh lean mass from DXA scans showed no significant changes after training. However, the more detailed analysis of CSA Q from MRI showed a significant increase of 3.25 cm 2 after SIT ( p = 0.023), with both males and females increasing CSAQ similarly after training (sex x time interaction: p=0.140</t>
  </si>
  <si>
    <t>p = 0.140</t>
  </si>
  <si>
    <t>No significant changes in sprint times over 0-5 m (Δ URS = 177 -0.003 s ± 0.03 s, RST Δ = 0.0008 s ± 0.03 s, p=0.63)</t>
  </si>
  <si>
    <t>There was no significant (p = 0.152, h2p = 0.118) Intensity 3 Time interaction</t>
  </si>
  <si>
    <t>p = 0.152</t>
  </si>
  <si>
    <t>There was no significant main effect in the maximal torque of hip flexor (F = 1.972, p = 0.155, partial h2 = 0.104)</t>
  </si>
  <si>
    <t>Total repetitions completed for BS (Figure 1A) were 11.6% (95% confidence interval, + 5.6% to + 17.5%; dz = 0.99) greater in SEM</t>
  </si>
  <si>
    <t>There was a significant interaction (group × training phase) for MIP (P = .0001). The MIP values after 2 and 6 weeks of IMST in the HI and MOD groups were significantly higher than those before IMST intervention (P = .0001). The magnitudes of the increased MIP after 6 weeks of IMST did not differ between the HI (13.4% [8.7%]) and MOD (13.1% [10.1%]) groups (P = .44). The MIP after 6 weeks of IMST in the MOD group was significantly higher than that in the control group (P = .044).</t>
  </si>
  <si>
    <t>During DEC (parts A and B pooled), V˙ O2max values were on average 3.0% higher than during INC (4259 [695] vs 4139 [657] mL·min−1 respectively, 95% CI, 16 to 224 mL·min−1, dz = 0.56, P = .025; Figure 2),</t>
  </si>
  <si>
    <t>There were no between-group differences in running TT performance changes (P = .44),</t>
  </si>
  <si>
    <t>There was no significant “training group × time” interaction for any of the variables evaluated</t>
  </si>
  <si>
    <t>During anticipated eccentric knee flexor contractions, there was a main effect of limb (df = 2, F = 5.99, p = 0.004)</t>
  </si>
  <si>
    <t>When data were analysed using paired-samples t-tests, endexercise _V O2 was significantly lower in BR compared to PL and CON for four transitions (PL: 1.33 ± 0.34 vs. BR: 1.31 ± 0.34 L·min−1, P &lt; 0.05),</t>
  </si>
  <si>
    <t>After the intervention, our analyses revealed significant group by time interactions for SLJ (df = 1, F = 12.194, p = 0.001, d = 1.27)</t>
  </si>
  <si>
    <t>There was a supplement and menstrual cycle phase interaction for jump height (F(1.13) = 6.33, ηp2 = 0.33, p = 0.026, Figure 3)</t>
  </si>
  <si>
    <t>p = 0.026</t>
  </si>
  <si>
    <t>F (2,38) = 21.43, p &lt;.001  np2 0.53</t>
  </si>
  <si>
    <t>there was a significant main effect for sock condition (p = .001), with faster times in GS compared to RS (Table 5)</t>
  </si>
  <si>
    <t>A condition x day interaction effect (F(1,20)=6.24, p = 0.02, ηp2 = 0.21) revealed FCRT to be slower across day 2 in the exercise condition when compared to day 1 (p &lt; 0.05) with no such effect in the control condition (Figure 2a).</t>
  </si>
  <si>
    <t>both the meal-induced rise in glucose Ra and Rd (Ra iAUC and Rd iAUC) were significantly reduced in the RE condition compared with rest (P = 0.002 for both measures; Fig. 3C and F).</t>
  </si>
  <si>
    <t>There was a statistically significant in- teraction by intervention group (partial η2 = 0.84, P = 0.004) over the course of the unloading period when considering whole-thigh lean tissue mass</t>
  </si>
  <si>
    <t>The extent of muscle soreness devel- oped after EF MaxEC of the Cont-KE-EF, Ipsi-KE-EF, Cont- KF-EF, and Ipsi-KF-EF groups was similar to that of the first bout of the control group (interaction effect: P = 0.992, η2 = 0.035; Fig. 3).</t>
  </si>
  <si>
    <t>p = 0.992</t>
  </si>
  <si>
    <t>The reduction in V ̇ O2max per milliliter blood removed was larger after BVR450mL than after BVR150mL (−0.7 ± 0.3 vs −0.3 ± 0.6 mL·min−1·mL−1, respec- tively, P = 0.029)</t>
  </si>
  <si>
    <t>Moreover, there was a time–group interaction for N2 amplitude (F(1,40) = 6.0, P = 0.019, η2 = 0.13)</t>
  </si>
  <si>
    <t>p = 0.019</t>
  </si>
  <si>
    <t>WEP was 10% higher in HYP than CONT (mean difference = 1.8 ± 1.8 kJ, 95% confidence interval [CI] = 0.7–3.0 kJ; t10 = 3.47, P = 0.006, dz = 1.05)</t>
  </si>
  <si>
    <t>No significant shoe by distance interaction ef- fects or shoe main effects for any joint work parameter other than for the negative work at the ankle were observed (Table 1) p = 0.259, n2p = 0.072</t>
  </si>
  <si>
    <t>p = 0.259</t>
  </si>
  <si>
    <t>a significant TIME–GROUP interaction was observed (F2,60 = 6.01, P = 0.004, η2p = 0.167)</t>
  </si>
  <si>
    <t>after accounting for the different absolute rectal temperature at baseline, the ΔTre throughout exercise was similar at a fixed Hprod between a.m. and p.m. at 7.5 W·kg−1 in 23°C (exercise time–time of day, P = 0.55; Fig. 1C) and 33°C (exercise time–time of day, P = 0.85; Fig. 1D), and 5.5 W·kg−1 in 33°C (exercise time– time of day, P = 0.22; Fig. 1D).</t>
  </si>
  <si>
    <t>p = 0.55</t>
  </si>
  <si>
    <t>Biceps brachii CSA and thickness increased significantly over time and showed a significant interaction of time and group (CSA, P = 0.006; thickness, P = 0.002).</t>
  </si>
  <si>
    <t>Also, there was a sig- nificant main effect of vibration (P = 0.001, μ2 = 0.427)</t>
  </si>
  <si>
    <t>there were no significant interactions between the experimental factors (condition _x0001_ time; F(4,48) = 0.055, P &gt; 0.05)</t>
  </si>
  <si>
    <t>Group X Time interaction F(4,84) =1.03, p =.379.</t>
  </si>
  <si>
    <t>p = 0.379</t>
  </si>
  <si>
    <t>Pairwise comparisons showed that the immersive video condition prompted significantly greater prediction accuracy scores when compared to the traditional video condition (p =.037, 95% CI [0.25, 6.98]; see Figure 4).</t>
  </si>
  <si>
    <t>The ANOVA for the number of saves revealed a significant main effect for gender, F (1, 14) =5.05, p =.04, ηp 2 =0.27, and a significant gender by strategy interaction, F (1, 14) =6.32, p =.03, ηp 2 =0.31</t>
  </si>
  <si>
    <t>a statistically significant main effect of performance level on 360-MOT performance was found, F (1,260) =4.76, p = .030, η2p =.02, with elite players having higher 360-MOT scores than sub-elite players.</t>
  </si>
  <si>
    <t>The majority of cognitive analyses failed to detect a statistically significant effect […] (F = 0.33, p = 0.8 Cohen's f = 0.03)</t>
  </si>
  <si>
    <t>p = 0.8</t>
  </si>
  <si>
    <t>revealed a main effect for test, F(1, 57) =19.08, p &lt; .001, η2 =0.25, whereby force fell from pre-test (M =17.92 %MVC/s) to post-test (M = 16.78 %MVC/s), and a group by test interaction effect, F(2, 57) =7.22, p &lt;.002, η2 =0.20</t>
  </si>
  <si>
    <t>p &lt; 0.002</t>
  </si>
  <si>
    <t>p = 0.043</t>
  </si>
  <si>
    <t>Both sidestepping conditions were significantly greater (p &lt; 0.05) than in RUN and greater in pSS compared with upSS (p = 0.01)</t>
  </si>
  <si>
    <t>ANOVA results revealed the main effect of time for SEBT score (Figure 3) without a significant effect of sex, or interaction</t>
  </si>
  <si>
    <t>Insulin was not altered by statin withdrawal in the fasted state (STAT 9±4 vs. PLAC 8±3 μIU·mL−1; p= 0.121)</t>
  </si>
  <si>
    <t>p = 0.121</t>
  </si>
  <si>
    <t>There were significant group x time interactions for PTAa (F = 4.675, p = 0.044, ηP 2   =  0.206, ηG 2   =  0.031),</t>
  </si>
  <si>
    <t>p = 0.044</t>
  </si>
  <si>
    <t>Significant differences among the groups were also evident for changes in  MVC-ECCAVE (F [2, 33]  =  7.901, p =  0.002, 휂2 p =  0.324)</t>
  </si>
  <si>
    <t>Significant group-by-time interaction effects for inhibition were observed (F = 12.197, p = 0.001, η 2  = 0.15). A follow-up of the simple main effects revealed that RT in incongruent trials decreased in the EG compared with the wait-list CG at Time 2 (F = 31.93, p&lt;0.01, η 2  = 0.31; refer to Figure 2)</t>
  </si>
  <si>
    <t>Perception of DOMS showed main effects of bout (F2,34 = 16.521, p &lt; .001), time (F2,34 = 58.003, p &lt; .001) and bout x time interactions (F4,68 = 8.774, p &lt; .001)</t>
  </si>
  <si>
    <t>significant condition × time interactions were found in PPO (P&lt;0.05, η2=0.02)</t>
  </si>
  <si>
    <t>The Group × Time interaction yielded statistically significant differences: F(1, 105) = 64.31, p &lt; 0.001, η2 = 0.38,</t>
  </si>
  <si>
    <t>significant main effects for substance ingested (P = .001, Pη2 = .541)</t>
  </si>
  <si>
    <t>Maximal fat oxidation during exercise was greater in the cold compared to warm during tread- mill (0.66 ± 0.31 vs. 0.43 ± 0.23 g min−1; p = 0.017)</t>
  </si>
  <si>
    <t>p = 0.017</t>
  </si>
  <si>
    <t>ANCOVA results. Mean difference -0.07, p = 0.01, ES = 1.17</t>
  </si>
  <si>
    <t>The knee extension torque showed significant interaction between group and period (F (1, 30) = 32.09, p &lt; 0.0001)</t>
  </si>
  <si>
    <t>Results from one-way ANOVA showed a main effect of the priming session on CMJ height (F2,20=11.58; p&lt;0.001; ηp2=0.537)</t>
  </si>
  <si>
    <t>A time×group effect was detected for LDL and UA levels, in that overweight participants presented reduced LDL levels by -6.61±10.02% and UA levels by -10.50±9.67% at follow-up (LDL, interaction p=0.042,</t>
  </si>
  <si>
    <t>p = 0.042</t>
  </si>
  <si>
    <t>Interaction not reported</t>
  </si>
  <si>
    <t>However, during mental stress, peak FBF (Fig. 2B; P&lt; 0.001) were attenuated in the BL individuals. ES = 2.034</t>
  </si>
  <si>
    <t>No difference was found between the two conditions for mean power during the total Wingate. However, when consid- ering the mean power per 5 s, a signiﬁcant higher power was generated in the ﬁrst 5 s (during which the highest power is generated) after prior ingestion of the ANS þ CARN mixture compared with placebo (placebo 12.1 ± 2.2 W/kg vs. ANS þ CARN 12.8 ± 2.4 W/kg, P = 0.04)</t>
  </si>
  <si>
    <t>Repeated measures ANOVA showed that compared with no taping, IRT and ERT were both effective at improving pain during the three clinical tests (F = 224.10, p &lt; 0.001, partial η2 = 0.94). For IRT and ERT, there was a tape direction effect whereby ERT was more effective than IRT (F = 4.90, p = 0.044, partial η2 = 0.26).</t>
  </si>
  <si>
    <t>Changes in fasting TAG differed among trials and over time (interaction, p = .006) increasing on PS-S compared with reductions on C-W (p = .019) and PS-W (p = .031).</t>
  </si>
  <si>
    <t>There was a main effect of group on glucose AUC p = 0.007</t>
  </si>
  <si>
    <t>For the RSAbest, no significant main effect of time was shown (p=0.06, ES=0.1), with a significant group × time interaction (p=0.007, ES=0.1).</t>
  </si>
  <si>
    <t>significant main effects of “biofeedback” (p &lt; 0.001) and “intensity” factors (p = 0.023) in PMaj thickness change were identified</t>
  </si>
  <si>
    <t>There was found no main effect of group for time-to-exhaustion [F(2, 42)=0.97; p=0.38 (CI95%=0.32– 0.53); ηp2=0.01 (CI95%=0.004–0.02); ES=small]. There was a significant group×time interaction for time-to- exhaustion [F(2, 42) = 19.08; p = 0.001 (CI95% = 0.001– 0.01); ηp2=0.11 (CI95%=0.08–0.19); ES=large]. Post-hoc test showed an increase in time-to-exhaustion from baseline (CT = 45.66 ± 8.30 min; ET = 45.93 ± 8.89 min; BET = 47.20 ± 9.54 min) for post-experiment (CT=45.20±8.46, Δ%=1.00; ET=49.80±8.81, Δ%=8.42; BET=52.40±8.87min, Δ%=11.01) only for ET and BET groups (p &lt; 0.05).</t>
  </si>
  <si>
    <t>No interaction and main effect of group report. 4X4 elicited higher VO2max than SIT 8x20 p = 0.002</t>
  </si>
  <si>
    <t>No significant interaction F(1,27) = 0.1, p = 0.754, n2p = 0.004, 95%CI n2p [0.00, 0.15]</t>
  </si>
  <si>
    <t>p = 0.754</t>
  </si>
  <si>
    <t>Group × time: p = 0.852</t>
  </si>
  <si>
    <t>p = 0.852</t>
  </si>
  <si>
    <t>For vBLa4, there was a significant main effect of time (F [1, 56] = 48.7; p &lt; 0.0001; n2p = 0.21 and an interaction groupxtime (F[3,56] = 3.4; p = 0.0235, n2p = 0.07), while no main effect of group (F [3, 56] = 0.1; p = 0.9794; np2 = 0.01)</t>
  </si>
  <si>
    <t>No significant differences between running and cycling for gut discomfort p = 0.401</t>
  </si>
  <si>
    <t>p = 0.401</t>
  </si>
  <si>
    <t>The increases in V̇O2max (ml kg−0.75 min−1 and ml kg−1 min−1) and maximal O2 pulse (mlkg−1 beat−1) were larger in HIIT 4 × 4 min compared with both SIT groups (p &lt; 0.05, Figure 3; Table 2).</t>
  </si>
  <si>
    <t>VO2max improved more in the intervention group than in the control group (p = 0.035)</t>
  </si>
  <si>
    <t>No significant between-group differences in fastest times were observed in the first (CON = 11.51 s; ECC = 11.32 s; mean difference = 0.18 s; 95% CI = −0.60 to 0.98; p = 0.630; d = 0.07)</t>
  </si>
  <si>
    <t>p = 0.630</t>
  </si>
  <si>
    <t>Absolute physical task performance was analysed with a 2 group (BET, Control) by 2 test (pre, post) by 3 task (subsequent, solo, concurrent) by 10 time (30-s averages) ANOVA on force produced per second, revealing a group-by-test interaction effect (F1,34 = 6.064, p &lt; 0.05, n2 = .15).</t>
  </si>
  <si>
    <t>There were no dif- ferences between HEAT, SUIT and SUITHWI in improvement of 30- min all-out average power in the heat following the 10-day interven- tion period (9.5 ± 3.8%, 9.5 ± 3.6 and 9.9 ± 5.2%, respectively, main effect: p &lt; 0.001, F = 192.3, interaction effect: p = 0.995, F = 0.005).</t>
  </si>
  <si>
    <t>p = 0.995</t>
  </si>
  <si>
    <t>A two-way repeated measure ANOVA revealed a significant interac- tion between group (SSC dec, SSC non-dec) and time (pre, post1, and post2) (F2, 28 = 9.77, p = 0.001)</t>
  </si>
  <si>
    <t>See Table 1. Interaction p = 0.12 n2p = 0.74</t>
  </si>
  <si>
    <t>p = 0.12</t>
  </si>
  <si>
    <t>Absolute strength variables (N) displayed no group-by-time interac- tions (p &gt; 0.05)</t>
  </si>
  <si>
    <t>Large and significant differences were found between IG and CG in COD GCT in both ND (p=0.047, ղ2 =0.160)</t>
  </si>
  <si>
    <t>The one-way ANOVA on the change scores revealed a significant difference between groups for all performance tests (p ≤ 0.001). Mean difference -0.20 and ES and 95%CL -2.23 (-3.06; -1.39)</t>
  </si>
  <si>
    <t>No differences were found between conditions for TTE at 70%∆ (PL+MAL: 246 ± 134 vs. PL+NAC: 238 ± 149 vs. BR+MAL: 252 ± 118 vs. BR+NAC: 235 ± 140 s; P &gt; 0.05).</t>
  </si>
  <si>
    <t>There was no significant group effect (p = 0.610) or a time × group interaction (p = 0.285) for thigh muscle CSA measured by pQCT</t>
  </si>
  <si>
    <t>p = 0.285</t>
  </si>
  <si>
    <t>the statistical analysis for leg stiffness revealed significant interaction effects (F(1,21) = 4.493, p = 0.046, η2 = 0.176) between time (pre, post) and condition (type of protocol)</t>
  </si>
  <si>
    <t>p = 0.046</t>
  </si>
  <si>
    <t>it was hypothesized that DC would improve the oxygenation status in the VL and the prefrontal cortex during exercise at simulated (normobaric) altitude while enhancing energy metabo- lism (evidenced by enhanced blood glucose stability and decreased blood lactate). It was hypothesized that these beneficial effects will result in improved TT performance in trained cyclists.</t>
  </si>
  <si>
    <t>The ANOVA yielded a group × time interaction for velocity at the end of the 30–15 IFT (F1,20 = 5.12, P = .04, η2p = .09; Figure 1A).</t>
  </si>
  <si>
    <t>There was a significant effect for the training group on 10-m sprint time after controlling for baseline value (F1,23 = 17.39; P &lt; .01; η2p = .44)</t>
  </si>
  <si>
    <t>Performance during the 20-minute TT, a measure of physical endurance, was impaired by MF. The 2-condition by 6-time ANOVA yielded a main effect of condition for power (F1,14 = 5.65, P = .032, η2p = .19)</t>
  </si>
  <si>
    <t>Shooting accuracy was significantly increased following both a-tDCSM1 (P = .010, Cohen d = 0.81) and a-tDCSCB (P = .010, Cohen d = 0.92) compared with tDCSSHAM (Figure 6).</t>
  </si>
  <si>
    <t>Post hoc analysis indicated significantly larger peak veloci- ties for EXT compared with INT when using loads of 30% (P = .038; d = 0.79)</t>
  </si>
  <si>
    <t>There was a main effect of condition on CMJ height (F = 5.550; P = .038; power = 0.575)</t>
  </si>
  <si>
    <t>no interaction reported</t>
  </si>
  <si>
    <t>we hypothesized that short intervals would result in superior improvements in the performance indicators as well as in the 20-minute cycling performance test.</t>
  </si>
  <si>
    <t>significant in the other direction</t>
  </si>
  <si>
    <t>no interaction reported reported for peak power, neither effect of IMT</t>
  </si>
  <si>
    <t>p = 0.35</t>
  </si>
  <si>
    <t>A significant differ- ence between conditions was revealed by the one- way repeated-measures ANOVA for the peak power and the relative values of peak power in the Wingate test (P = 0.009 and P = 0.004, respectively). In particular, the Priming30 condition exhibited greater values (595±84 W and 7.91±0.74 W/kg) compared to the control (567±85 W and 7.54± 0.79 W/kg)</t>
  </si>
  <si>
    <t>df1</t>
  </si>
  <si>
    <t>df2</t>
  </si>
  <si>
    <t>statistic</t>
  </si>
  <si>
    <t>We hypothesized sweat losses would be higher in cramp-prone athletes, these variables would be capable of identifying cramp-prone athletes, and sweat losses would be different across gender and sports.</t>
  </si>
  <si>
    <t>It was hypothesized that fatigued runners would present increased vertical impact properties (peak sounds and loading rates) especially during silent running, as it may be a more metabolically demanding locomotor task.</t>
  </si>
  <si>
    <t>We hypothesized that an 8-km cycling time trial performance would be slower in the ML phase compared with the MF phase and that this would coincide with a more negative mood state during the ML compared with the MF phase.</t>
  </si>
  <si>
    <t>we hypothesized that older adults supplemented with tyrosine will exhibit a greater cutaneous VC response during 90min of whole-body cooling,
and the increased VC will correspond to a reduction in their
decline in TES.</t>
  </si>
  <si>
    <t>We hypothesized a caffeine-induced increase in maximal strength and muscular activation levels, vertical jump height, as well as in muscular
endurance, compared to placebo ingestion.</t>
  </si>
  <si>
    <t>We hypothesized that there would be an impairment of dynamic balance and of the ability to control inversion with hip abductor muscle fatigue, and greater impairment of ankle stability in females than in males.</t>
  </si>
  <si>
    <t>Physical activity before encoding was expected to result in superior long-term episodic memory performance when compared to physical activity after encoding.</t>
  </si>
  <si>
    <t>vibration increases sys- temic physiological demands such as oxygen consumption or heart rate in cycling</t>
  </si>
  <si>
    <t>We hypothesised that NHE training would result in improved performance in all the dependent variables and that the 1-day format would be just as effective as the 2-day format.</t>
  </si>
  <si>
    <t>reduced accuracy, greater joint angle variability, slower angular velocity, and longer throw times would suggest more active manipulation of the instructions in working memory in line with Fitts and Posner’s three-stage cognitive framework for motor learning (1967) and associated models of choking, such as Masters’ (1992) conscious processing hypothesis.</t>
  </si>
  <si>
    <t>receiving HR biofeedback would attenuate declines in performance such that when people were mentally-fatigued, they would exercise at the same intensity and perform the same amount of work as when not mentally fatigued.</t>
  </si>
  <si>
    <t>(1) short (i.e. 15 min) and longer (i.e. 45 min) duration moderate-intensity exercise would improve simple and complex cognitive abilities;</t>
  </si>
  <si>
    <t>We hypothesized that IPC combined with dietary NO3− supplementation would result in a cumulative rise in plasma NO2− and improve muscle oxygenation, VO2 kinetics, and exercise performance compared to a control or IPC alone.</t>
  </si>
  <si>
    <t>RM would decrease the negative functional and morphological effects
induced by EIMD</t>
  </si>
  <si>
    <t>It was hypothesized that SIT combined with BFR would result in a greater increase in CP, which would be associated with a greater increase in skeletal muscle capillarity and mitochondrial protein content compared with SIT alone.</t>
  </si>
  <si>
    <t>The main hypothesis considers that muscle activation decreases after static stretching when compared with the dynamic-stretching protocol in both tennis movements.</t>
  </si>
  <si>
    <t>We hypothesized that the strobe group (training with stroboscopic glasses) would show more improvements in postural control than the control group (training without the glasses).</t>
  </si>
  <si>
    <t>It was hypothe- sized that CAF would improve TT time and power production.</t>
  </si>
  <si>
    <t>We hypothesized that chronic resistance training would result in greater explosive torque in both young and older adults and that this would be associated with enhanced neural and muscular determinants in both groups.</t>
  </si>
  <si>
    <t>We hypothesized that in healthy, young male volunteers who were recreationally active, 12 weeks of unilateral combined maximal isokinetic concentric and eccentric resistance training would produce greater gains in muscle CSA, muscle volume, and isometric strength compared to maximal isokinetic concentric exercise training performed by the
contralateral limb.</t>
  </si>
  <si>
    <t>we hypothesized that there would be increases in (a) knee and hip internal rotation and anterior pelvic tilt</t>
  </si>
  <si>
    <t>It was hypothesized that the IND recovery duration would increase work interval power output (PO) resulting in a greater acute physiological response during the work intervals when compared with the STD recovery duration.</t>
  </si>
  <si>
    <t>It can, therefore, be hypothesized that DP-specific high-intensity aerobic interval training (HIT DP) could improve %RUN-VO2max in nonspecially DP
trained, but competitive, cross-country skiers.</t>
  </si>
  <si>
    <t>Our hypothesis was that greater carbohydrate concentrations in the rinsed solution would be associated with greater improvements in cycle time trial performance.</t>
  </si>
  <si>
    <t>We hypothesized that the novel, cycling-specific isometric training stimulus would elicit improvements in the PPO of already very well-trained athletes.</t>
  </si>
  <si>
    <t>larger MVIC gains would occur at initial angles of the ROM for faster training protocols. In contrast, larger MVIC moments at the end of the ROM would be observed for slower training protocols.</t>
  </si>
  <si>
    <t>it was hypothesized that MF will result in: i) impaired perception
peripheral performance</t>
  </si>
  <si>
    <t>participants who were told that their baseline performance was below the norm would demonstrate greater improvements in their performance (H1a) than participants who were told that their baseline performance was above the norm.</t>
  </si>
  <si>
    <t>force-velocity optimised training resulted in a greater magnitude of improvement in 3RM squat, sprint acceleration performance, SJ height, peak power, and reduction in FVimb.</t>
  </si>
  <si>
    <t>post-exercise HWI would accelerate the speed of adaptation compared to EHA, and that the benefits of EHA beyond that of TNE would be modest.</t>
  </si>
  <si>
    <t>within-subject</t>
  </si>
  <si>
    <t>es</t>
  </si>
  <si>
    <t>p-value recalculated from t = dz * sqrt(N)</t>
  </si>
  <si>
    <t>between-subject</t>
  </si>
  <si>
    <t>p = 0.453</t>
  </si>
  <si>
    <t>no interaction reported. p-value recalculated from t = dz * sqrt(N)</t>
  </si>
  <si>
    <t xml:space="preserve">p = 0.99 </t>
  </si>
  <si>
    <t>con_sample</t>
  </si>
  <si>
    <t>int_sam</t>
  </si>
  <si>
    <t xml:space="preserve">It was hypothesized that ACLR patients would demonstrate a reduced proportion of work done at the knee, and increased proportion of work done at the hip and peak hip moments compared to the non-i njured controls </t>
  </si>
  <si>
    <t>Group effect F=21.930, n2p = 0.114, p &lt; 0.001</t>
  </si>
  <si>
    <t>eta partial squared = eta squared when df1. We first transformed n2p into d and then d into t-statistic</t>
  </si>
  <si>
    <t>p = 0.63</t>
  </si>
  <si>
    <t>p = 0.136</t>
  </si>
  <si>
    <t>p = 0.15</t>
  </si>
  <si>
    <t xml:space="preserve"> Eta squared  converted to d and then d to t statistic</t>
  </si>
  <si>
    <t>Changes in SSCP (n2p =  0.250) and AEE (n2p = 0.119) displayed the only time-by-group interactions (SSCP n2p = 0.205 and AEE n2p = 0.067). Interaction effect P &lt; 0.01 for SSCP</t>
  </si>
  <si>
    <t>For all muscle groups, peak EMG during the extension phase was significantly greater activation during the RHE, with moderate magnitudes (p ≤ 0.024; g ≥ 0.95; ES  = 107.3 ± 37.9%, GMax = 49.3 ±  37.5%, and BF = 58.8 6 21.7%) compared with HE (ES = 73.1 ± 25.4%, GMax = 18.1 ± 13.1%, and BF =  38.7 ± 18.6%).</t>
  </si>
  <si>
    <t>there was a main effect of mode (p= 0.03), Peak FOx was significantly higher in rowing vs. cycling (0.23 ± 0.09 g·min21 [95% CI = 0.20–0.27 g·min21] vs. 0.18 6 0.07 g·min21 [95% CI = 0.15–0.22 g·min21]), (t(21) =  2.84, p = 0.01, d = 0.65),</t>
  </si>
  <si>
    <t>For maximal ROM, a significant 2-way interaction (stretching 3 time) was found (p &lt; 0.01, n2p = 0.64).</t>
  </si>
  <si>
    <t>p = 0.44</t>
  </si>
  <si>
    <t>We hypothesized that wearing an ARM would cause a greater reduction in the SpO2 and blood pH, and a greater increase in the HR, plasma lactate concentration, dyspnea, P-RPE, TEA, and greater end-exercise peripheral and central fatigue.</t>
  </si>
  <si>
    <t>We hypothesized that IPC would increase time to task failure and attenuate the rate of the fatigue-induced reduction in muscle torque complexity, quantified by a slower rate of decrease in ApEn and a slower rate of increase in the DFA α scaling exponent.</t>
  </si>
  <si>
    <t>a_priori_power_statement</t>
  </si>
  <si>
    <t>To calculate the sample size, the G*Power® software (version 3.1.9.2; Universität Kiel, Kiel, Germany) was used, taking into consideration the study by Deb et al. (2018), which was based on total sprint time. The values found as reference showed that, with a level of significance of 5% and statistical power of 80% (power [1 − β] = 0.80), a total of 10 individuals was required. The required sample size was then rescaled for 15, considering a dropout rate of 50%.</t>
  </si>
  <si>
    <t>We estimated sample size using prior data (Horswill et al., 2009; Stofan et al., 2005) and the following assumptions: alpha level of .01, 80% power, [Na+]sw differences of 22 mmol/L, and SDs of 13 mmol/L. We needed seven subjects per group to detect differences.</t>
  </si>
  <si>
    <t>A priori sample size was calculated using the running capacity data (d = 1.84) from Maunder et al. (2018). N = 5 would provide 95% statistical power with α = .05. Therefore, eight participants were recruited in each experiment to ensure ample data sets.</t>
  </si>
  <si>
    <t>An a priori sample size estimation was performed for a two-way repeated-measures ANOVA using the G*Power software package (version 3.1.9.4) before our statistical analyses. The input parameters were: statistical test = ANOVA: repeated measures, within factors; effect size f = .25; α err prob = 0.05; power (1 − β err prob) = .80; number of groups = 2; number of measures = 5; correlation among repeated measures = 0.50; nonsphericity correction e = 1. These conditions produced n = 22, which was satisfied by our total sample size (n = 26; 13 participants × 2 legs per participant).</t>
  </si>
  <si>
    <t>An a priori power analysis (G*Power, v3.1.3) determined that a minimum sample size of 27 subjects was required for a power of 0.80 and medium effect size (Cohen’s d 5 0.50) (18).</t>
  </si>
  <si>
    <t>The sample size was calculated by the software G. Power (version 3.1.7). An effect size value of 0.45 was obtained through the relative change in performance in the MVIC test at the 90° angle (the angle that showed the least relative difference in comparing two experimental groups) using data from Folland et al. (2005)</t>
  </si>
  <si>
    <t>A power analysis was carried out with G-Power version 3.1.9.4 (32) using previous literature evaluating time trial performance (17). It was estimated that seven participants were needed to detect differences in time trial performance using standard parameters of 1 − β = 0.80 and α = 0.05.</t>
  </si>
  <si>
    <t>A minimum of 21 participants were required according to a priori power analyses (G*Power [version 3.1, Heinrich-Heine-Universität, Düsseldorf, Germany]), based on ES of 0.514 and power of 0.8.24</t>
  </si>
  <si>
    <t>The sample size of 20 per group was determined based on power analysis (power = 0.8) using the mean effect size (f = 0.7) from previous studies comparing similar hitting conditions using the same batting simulator (Gray, 2009a,b; Gray, 2015).</t>
  </si>
  <si>
    <t>The sample size was calculated using a priori t tests for paired samples to ensure sufficient statistical power in the main analyses (G*Power version 3.1, Heinrich-Heine University). 35 With α-level set at 0.05 for the main outcomes and a 1-β error probability of 0.8, we used the mean and SD from Goldstein et al 27 to calculate the sample size. Ten participants were needed to detect a true mean difference in 1RM strength of 0.8 kg (1.54% difference).</t>
  </si>
  <si>
    <t>As this is the first study, to our knowledge, that has investigated the effects of hypohydration and menstrual phase in combination, there was no reference study to base our sample size calculations on. As such, sample size was estimated from two previous studies; one on hypohydration and pain (β = 0.79 and effect size = 0.53) (8) and the other on a meta-analysis on menstrual phase effects on pain (effect size = 0.5 for ischemic pain, β = 0.80) (12), which yielded required sample sizes of n = 17 and n = 27, respectively at an α = 0.05. Therefore, we aimed for 17 &gt; n &lt; 27 and estimated the required number of participants for sufficient power to be n = 22.</t>
  </si>
  <si>
    <t>An a-priori sample size estimation was performed (PASS 15.0.3 software NCSS, LLC, Kaysville, UT) for repeated-measures analysis of variance (ANOVA), and based on the work of McMorris et al.10. It was determined that 23 participants would be necessary to achieve 81% power with the following criteria: a) 2 within-subject factors and participants measured 5 times, b) effect size of 0.6, c) α=0.05.</t>
  </si>
  <si>
    <t>To determine the appropriate sample size, an interim analysis was performed once 12 participants (n=6 per group) completed the study. For the most relevant performance outcome [changes in maximal aerobic speed (MAS)], effect sizes were calculated using analysis of variance (ANOVA). Data were adjusted for their respective baseline levels. The interim analysis revealed a large effect size of f=0.88. With a confidence level of 0.05 and power of 80%, it was determined that 18 participants (n=9 per group) were required to achieve statistical significance for the difference between groups.</t>
  </si>
  <si>
    <t>Participant number was determined through power calculations (G*Power software, G*Power, version 3.1.9.7).</t>
  </si>
  <si>
    <t>An a priori power analysis with reference to the study of Faigenbaum et al. (10) was computed using G x Power (Version 3.1.9.2; University of Kiel, Kiel, Germany) and the F test family (11) with a desired Bonferroni adjusted significance level of 0.025 (type I error) for 2 primary outcomes, and a statistical power of 0.80 (type II error rate) for the effects of a strength-dominated exercise program on components of physical fitness. The analysis revealed that 41 subjects would be needed to find medium-sized group x  time interaction for physical fitness components. We expected a 15% dropout rate over the course of the study because of a loss of motivation, illnesses, or injuries.</t>
  </si>
  <si>
    <t>Sample sizes were determined based on the predicted power to detect a difference of 15%, as reported by Milner et al4.</t>
  </si>
  <si>
    <t>To calculate the power required to observe a main effect of hypoxia (3 levels), a power analysis conducted in G*Power (Faul et al., 2007) incorporating a large effect size (f = 0.4), power of 0.8 with an α err prob of 0.05 yielded a sample size of 10. To calculate the power required for a main effect of mental fatigue (two levels), a large effect size (f = 0.4), power of 0.8, with an α err prob of 0.05 yielded a sample size of 12. The power required for a one-tailed (pre to post) t-test using a large effect size of d = 0.8, a power of 0.8, and an α err prob of 0.05 outputted a required sample size of 12. Lastly, to calculate the power for the interaction between mental fatigue and hypoxia, PANGEA (Westfall, 2016) an application for power analysis for general ANOVA was used. A large effect size (d = 0.8) using 15 participants outputted a power of 0.998.</t>
  </si>
  <si>
    <t>Based on their excellent translational meaning regarding daily LEPF and subsequent risk for disability, UPGO and CHAIR were deemed as the primary outcomes of interest for power calculations. Accepted clinically meaningful change in LEPF varies based on type of objective; therefore, similar to other health outcome research, it was accepted that a moderate effect (Cohen’s d = 0.5) is the minimal effect to be of meaning. Based on our pilot data (9), it was determined that a sample of 25 per group with a retention of 80% providing 20 participants per group would provide power of ~0.85 to detect a group–time interaction effect size of 0.50 SD with the three measurement time points (0, 3, and 6 months), an alpha level of 0.05, and an average correlation between repeated measurements of ≥0.80.</t>
  </si>
  <si>
    <t>The sample was informed by power analysis based on previous research illustrating the effect of neurofeedback on alpha asymmetry. Research by Quaedflieg et al. (2016) and Mennella et al. (2014) reported that EEG-neurofeedback protocols such as the one used in this experiment elicited a significant and medium effect size (η2p = .08 and η2p = .14, respectively). Using the average of these effect sizes, GPower indicated that a sample of 27 participants would be sufficient to detect a comparable effect via the between-subject factorial ANOVA design that we planned to employ [(f = 0.33), α = 0.05, and β = 0.80)]. Accordingly, by recruiting a sample of 40, we were more than sufficiently powered to detect the expected effect</t>
  </si>
  <si>
    <t>This sample size was determined on the basis of expected changes in blood lactate concentrations observed in a previous investigation (41).</t>
  </si>
  <si>
    <t>Sample size was based on the mean and standard deviation of the observed difference in evening time trial performance from a previous similar study (Cornford and Metcalfe, 2018), we calculated that n=11 participants would provide &gt;80% power to detect an effect size (dz) of 0.94 with an alpha of 0.05.</t>
  </si>
  <si>
    <t>Based upon documented changes in muscle CSA at 10 weeks of a maximal isokinetic resistance training protocol in healthy, recreationally active male volunteers18 and assuming (a) an effect size of 0.7, (b) a significance level of 0.05 (α), and (c) 95% power, the required sample size was calculated (using G*Power, v3.1.2) to be n = 6. We recruited n = 8 volunteers in total for the current study.</t>
  </si>
  <si>
    <t>Minimal sample size of 16 participants in each of the two groups was determined a priori for 80% statistical power, an alpha error of 0.05 and an effect size of 0.75. This effect size was selected as recent meta-analytical review revealed that the eccentric hamstring strengthening results in large increases (effect sizes &gt;1.0) in eccentric hamstring strength and BFlh fascicle length.16</t>
  </si>
  <si>
    <t>The sample size was calculated a priori using the following input parameters for the ANOVA test: (a) effect size(=0.40); (b) α error probability (=0.05); (c) power (1-β error probability = 0.95); and (d) number of groups (=3, ie, AA, AC and CC). It was estimated that 102 participants would be necessary.</t>
  </si>
  <si>
    <t>A required sample size of 13 was calculated based on the difference in MVC torque loss induced by downhill and uphill running (perceived easier),25 for a two-tailed test, an effect size of d = 0.85—calculated from the raw data provided by the authors—an alpha level of 0.05 and power of 0.8.</t>
  </si>
  <si>
    <t>A sample size of 10 participants was calculated based on the results of Rio et al, 2015 (GPower software parameters: effect size d = 2.63; α err prob: 0.05; power 0.95; n = 10).</t>
  </si>
  <si>
    <t>To determine the sample size a priori (software package, G*Power 3.1.9.2), the following input variables were selected as per an F test for ANOVA-repeated measures-within factors analysis: a statistical power (1 − β) of 0.8, a probability α level of 0.05, an effect size f of 0.35, four groups and a compliance &gt;90%. These inputs were determined using the literature on training intervention in high-level endurance athletes. As output variables, an actual power of 0.81 and a critical F of 3.13 were obtained</t>
  </si>
  <si>
    <t>Based on the effect size evident in Piras and Vickers’ study(2011), G*power, version3.1.9.2 (Kiel,Germany), predicted that a total sample size of 7 would give sufficient power (0.80) to detect a significant difference at alpha level of 0.05.</t>
  </si>
  <si>
    <t>Three studies investigating the effect of TR on Wʹ have shown a medium to large effect (26, 28, 29). Based on data from these three studies, we adopted an alpha level of 0.05, a power of 80% and a medium effect size (Mixed-ANOVA: effect size f = 0.25). Thus, a minimum number of 42 participants was required for this study. The sample size was estimated using the G-Power® software (version 3.1.2).</t>
  </si>
  <si>
    <t>The required sample size was based upon an a-priori power analysis for a repeated measures analysis of variance using the GPower 3.1 software [23]. For this analysis, an effect size of 0.25, at power of 0.80 and alpha of 0.05 were assumed. This calculation projected a necessary sample size of 18 participants.</t>
  </si>
  <si>
    <t>At least ten participants were required to detect a decrease of 0.14 g/min in the rate of maximal fat oxidation in the heat when compared to a temperate environment, with a power of 0.80 and two-tailed α level set at 0.05</t>
  </si>
  <si>
    <t>An a priori sample size calculation estimated that 802 participants (401 per group) were required for the trial.</t>
  </si>
  <si>
    <t>A pre-experimental sample size calculation indicated that we would need at least 13 participants to detect an increase in maximal fat oxidation of 0.17 g/min, with a power of 0.80 and two-tailed α level set at 0.05.</t>
  </si>
  <si>
    <t>The sample size was calculated based on our previous study (Ra et al. 2018) that demonstrated the effect of supplement intake on brachial systolic pressure in healthy subjects with similar characteristics to the present study population. Many stimulus (e.g., supplement intake, combined exercise and supplement, and lifestyle modification) decrease central systolic pressure and/or PP in the same manner as brachial systolic pressure (Sugawara et al. 2012; Yang et al. 2019; Yoshikawa et al. 2018). Since we perceive an effect size (partial η2) of 0.5 with a power of 0.80 and an α level of 0.05, a sample size of 11 subjects was estimated to be necessary. To provide a better confidence level, we decided to set a sample size of 18 subjects.</t>
  </si>
  <si>
    <t>An a priori power analysis for repeated-measures Analysis of Variance (ANOVA) for within- between interaction, with an expected effect size (ES) f of 0.20, alpha of 0.05, r between repeated measures of 0.80, and statistical power of 80%, indicated that the required sample size was n=22. Power ana Dusseldorf). Effect size f of 0.20 was chosen given that this value was similar to the differences in caffeine's ergogenic effects between “non-users” and “users” in the study by Bell and McLellan (11).lysis was performed using G*Power (version 3.1; Germany,</t>
  </si>
  <si>
    <t>The sample size for the current study was guided by the sample sizes and analyses of similar studies, including Hall et al. (1994; n = 10), Landin and Hebert (1997; n = 10), Landin, Hebert, and Fair- weather (1993; n = 14), and Simon et al. (2008; n = 12). Based on a predicted moderate effect size, using G∗Power v.3.19 (Faul, Erdfelder, Lang, &amp; Buchner, 2007) it was determined that a minimum of nine participants was required (Effect size = 0.52, Power = 0.80, p = .05).</t>
  </si>
  <si>
    <t>We calculated that 30 participants were required for this study, assuming a power of 0.80, between-trial correlation of .90 (Sabol et al., 2019), the effect size of 0.20 (Grgic et al., 2018), and alpha error of .05, in muscle endurance and jumping performance as dependent variables (G*Power software, Heinrich Heine Univer- sity (HHU), Düsseldorf, Germany). However, considering a pos- sible approximately 20% dropout, 36 individuals were recruited</t>
  </si>
  <si>
    <t>A required sample size of 12 was calculated a priori by using work completed in the TT as the main outcome and a large effect size (1.0; Rustad et al., 2016) with α=.05 and 1−β=0.8.</t>
  </si>
  <si>
    <t>The study was planned to include approximately 20 participants in a randomized cross-over design. This number was based on an a priori sample size calculation with change in TT performance as the primary endpoint. The calculation was performed in STATA 16 (STATA Corp LP, TX) using an expected 1.7% increase (±1.7% SD) in performance following NaHCO3 ingestion (Carr et al., 2011), a 20% drop-out rate, 80% statistical power, and a 5% significance level.</t>
  </si>
  <si>
    <t>Based on a similarly designed study (Bell et al., 2016), we calculated (using G*Power, Autenzell, Germany) that, at 80% power and an α of .05, at least eight volunteers were required to detect a group difference of 10% in our primary outcome MIVC (7 SD units) postexercise.</t>
  </si>
  <si>
    <t>To calculate study power, a conservative estimate in the statistical program G*Power (version 3.1; Heinrich Heine Universität Düsseldorf, Düsseldorf, Germany; Faul et al., 2007) for a within-factor repeated-measures analysis of variance was performed. This analysis suggested a minimum of 12 riders to obtain a moderate effect size (Cohen’s d = 0.50) based on research examining effects of CAF on sprint cycling (Paton et al., 2010), an alpha error probability of .05, and statistical power of 0.90.</t>
  </si>
  <si>
    <t>The sample size was calculated using G*Power app (version 3.1.9.7; Heinrich Heine Universität Dusseldorf, Düsseldorf, Germany), based on an effect size of 0.67 for our primary outcome, TT performance (Muggeridge et al., 2014), a 95% confidence interval (CI), and a power of 80%.</t>
  </si>
  <si>
    <t>Based on a similar previous study focusing on recovery with a polyphenol-rich supplement following a running event (Clifford et al., 2016), established on countermovement jump (CMJ) height, we calculated (G*Power; Faul, Erdfelder, Lang, &amp; Buchner, 2007) that, at 80% power and an α of .05, at least eight volunteers were required, to detect a group difference of 5% (using change from pre-half-marathon data; 3.5% SD) at any time points post the half-marathon event.</t>
  </si>
  <si>
    <t>An a priori power calculation determined that a sample size of 21 was required for 80% power and to detect significance, based on the effect size from previous research regarding maximal voluntary isometric contraction (MVIC) recovery at 48 hr (Bowtell et al., 2011).</t>
  </si>
  <si>
    <t>An a priori sample size estimate was performed based on the effect size (Cohen’s d) of exogenous carbohydrate oxidation rates in response to glucose– fructose coingestion compared with glucose alone based on the following equations: (formula for Cohen's). Peak exogenous carbohydrate oxidation rates from glucose ingestion alone have been reported to be 1.06 (SD 0.11) g·min−1 compared with 1.75 (SD 0.31) g·min−1 with glucose–fructose coingestion (n = 8, in a crossover design) (12). Using this ef- fect size (d = 2.49), five participants should provide power &gt; 95% to detect a difference with a two-tailed test and an α level of 0.05. To ensure adequate power with the potential for drop- outs, we aimed to recruit at least seven participants.</t>
  </si>
  <si>
    <t>The number of required participants was determined using a priori statistical power analysis for previously determined reliability parameter estimates, with the smallest worthwhile effects assumed to be 9 W for CP and 1230 J for W′ (7), an alpha level of P &lt; 0.05, and a statistical power of &gt;80%.</t>
  </si>
  <si>
    <t>Sample size was estimated a priori with G*Power (version 3.1.9.7) based on previous studies where similar VA decrease (7) and position errors from bilateral-matching tasks (21) were obtained after eccentric exercise of the KE muscles. From these studies, the highest minimum sample size obtained was six participants for a repeated-measures within-subject analysis with a power set at 0.95</t>
  </si>
  <si>
    <t>A total of 18 male well-trained soccer players (seven midfielders, six defenders, and five strikers) were recruited from local soccer academies to participate in this investigation. A priori, we con- ducted a power calculation (using software G*Power version 3, Düsseldorf, Germany) of appropriate sample size based on previ- ously published data (Harper et al., 2017). This calculation revealed that 14 participants (using a cross-over design) were required for 80% power with a mean difference in skill performance score of 0.8 × SD and significance set at p &lt; .05.</t>
  </si>
  <si>
    <t xml:space="preserve">The sample size was calculated a priori based on a statistical power of 0.8, an effect size of 0.5, and an alpha level of P &lt; .05, taking sprint performance as a reference variable. A minimum sample size of 11 individuals was obtained
(G*Power–software package [version 3.1.9.2], Franz, Universitat Kiel, Germany). We recruited 13 athletes to account for possible sample loss. </t>
  </si>
  <si>
    <t>A sample size of 10 was calculated using a change in mean 2000-m rowing TT performance, a crossover design in a similar population, and the SD of nontapered performance times (±23.4 s). A statistical power of .8 and the smallest worthwhile improvement in performance of 1%13 was used (version 18, Mini Tab; Minitab Ltd, Coventry, United King- dom)</t>
  </si>
  <si>
    <t>Sample size was estimated using the data from a previous study9 in which the cross-education effect on strength was investigated for lower limb muscles. Based on the effect size of 1.0 for a possible difference in muscle strength changes between the ipsilateral and contralateral limbs, it was estimated that at least eight participants were necessary for each group, with the alpha level of 0.05 and power (1−β) of 0.80 by G*Power (G*Power 3.1.9.2, Heinrich-Heine-Universitat Dusseldorf, Dusseldorf, Germany; http://www.gpower.hhu.de/). Considering possible dropouts and an estimation error, 10 participants were recruited for each group</t>
  </si>
  <si>
    <t>The sample size was estimated using a power analysis software G*Power (version 3.1.9.2; Bonn University, Bonn, Germany) based on the mean effect (d = 3.18) of the within-condition decre- ment to peak and mean power output during repeated 30-s Wingate efforts.10 The power analysis resulted in a calculated total sample size of 4 participants.</t>
  </si>
  <si>
    <t>Based on a statistical power analysis derived from surface electro-myography (sEMG) data from a pilot study, a sample size of 21 participants was deemed necessary to achieve an alpha level of .05 and a power (1–β) of .80.</t>
  </si>
  <si>
    <t>A priori power analysis was calculated using G*Power (version 3.1.9.2; University Düsseldorf, Germany). Assuming repeated- measures analysis of variance (ANOVA), within factors as the statistical test, 0.15 as the expected effect size (ES; f) for vertical jump height, .05 as α, the statistical power of 0.80, 1 group, 3 measurements, and correlation of .85 (used from a previously pub- lished data set6), the power analysis indicated that the required sample size was n = 23.</t>
  </si>
  <si>
    <t>We conducted a sample-size estimate. Based on the Cohen guide- lines (Cohen 1988), with an alpha level of .05 and power of 0.8, sample sizes 6 to 12 appeared to be necessary to detect the differences between consecutive tests.</t>
  </si>
  <si>
    <t>An a priori sample size calculation was performed using the G*Power software for ANOVA: repeated measures, with a between groups analysis. The following parameters were selected: moderate effect size f = 0.252, α level of 0.05, a power level of 0.95, Noncentrality parameter λ = 16.500, critical F = 3.142. The sample size required was determined to be at least 66 participants to assess the three groups at two assessment time points</t>
  </si>
  <si>
    <t>An a priori power analysis indicated that (using a randomized controlled trial design, alpha cutoff of 5%, power of 0.80, and an effect size of 0.20) a total of 18 participants were required to detect a change in run performance as the primary outcome measure,15 while a total of 22 participants were required to detect a change in ground contact time as a secondary outcome measure.11</t>
  </si>
  <si>
    <t>The G*Power software (version 3.1.3; Heinrich-Heine-Universität Düsseldorf, Düsseldorf, Germany) was used to calculate the sample size for this study. The mean effect size value (f = 0.25, according to COHEN20) was used for the 2-way mixed analysis of variance test, values of 0.05 for the type I probability error (α) and .80 for the type II probability error (power or β). Therefore, in order to ensure these preestablished conditions, at least 30 subjects should participate in this study.</t>
  </si>
  <si>
    <t>The sample size was calculated from a priori analysis for a group by time interaction comparison (F test, analysis of variance for repeated measures, and within-between interaction) according to an effect size (ES) of 0.25 (obtained from a pilot studies), power of 80%, and significance level of 5%. We used the software G*Power (version 3.1; Heinrich Heine University Düsseldorf, Düsseldorf, Germany) for the calculation. The priori power analysis revealed a minimal sample of 15 participants.</t>
  </si>
  <si>
    <t>Past research has shown that men and women have different gross oxygen cost during treadmill running at 11 km/h with a 1.5% incline (men 0.752 􏰀 0.053 vs. women 0.686 􏰀 0.038 mL·kg􏰂0.75·m􏰂1) (26). Based on these data, a total sample size of 25 participants was estimated to have 􏰆95% power of correctly rejecting the null hypothesis (14).</t>
  </si>
  <si>
    <t>Based on previous studies (11, 12), we adopted here differ- ences in net efficiency (gnet) as main outcome. With an a level of 0.05 and a required power (1  b ) of 0.80, the desired sample size, computed using statistical software (G-Power 3.1, Dusseldorf, Germany) resulted in 12 participants and 7% expected difference of gnet. Accordingly, the study sample was 15 participants.</t>
  </si>
  <si>
    <t>Based on previously reported differences in skin blood flow data (15), the number of participants for within-group comparisons for each group (HAB: n = 14; NHAB: n = 14) was determined by performing a power calculation (GPower 3 software, Heinrich-Heine- Universita€t Du€sseldorf, Germany) assuming a a of 0.05, a b of 0.2, and an effect size of 0.82.</t>
  </si>
  <si>
    <t>To detect a signifi- cant effect (P &lt; 0.05) of activity breaks compared with prolonged sitting with 80% power, n = 12 was required.</t>
  </si>
  <si>
    <t>Using the performance decrement in total work from previous research (24) examining time trial performance at similar core temperatures and environmental conditions as the present study, as well as a conventional α (0.05) and β (0.80), we determined that eight subjects would provide sufficient power to determine the impact of elevated core temperature on EP and WEP.</t>
  </si>
  <si>
    <t>A sample size estimate using data from Cunningham et al. (2014) indicated 18 subjects in each group would be required to obtain 0.8 statistical power (α &lt; 0.05).</t>
  </si>
  <si>
    <t>An a priori power analysis using G*Power 3.1.9.2 (Faul et al., 2007) indicated that based on a small-to-medium effect size of f = 0.20, using an α &lt; .05, and a power (1 – β) = 0.80, a sample size of 54 participants was required.</t>
  </si>
  <si>
    <t>Based on observed differences in sweat rate in tattooed and control skin reported by Luetkemeier et al. (23), an effect size of 0.78 was calculated. Eleven subjects per group were derived from a power analysis (􏰈 􏰀 0.05, power 􏰀 0.80) to find an anticipated difference in SR between tattooed and control skin during WBH.</t>
  </si>
  <si>
    <t>The sample size calculation was based on the results of Rossman et al. (42). The authors found a mean difference of 44% with standard deviation of 6% for the reduction of potentiated peak twitch (as an index of peripheral fatigue) between pre- and postexercise in the single-leg KE condition. The decrease in potentiated peak twitch was 33% with standard deviations of 7% for the double-leg KE condition. This gives a standardized effect size (dz) of 2. In case this effect size was inflated, we powered the study for an effect size 50% of this magnitude, i.e., dz 􏰀 1. For an 􏰈 of 0.05 and a power of 80%, we calculated that 10 participants should be included. Taking into account an abandon rate of 10%, 11 participants needed to be included.</t>
  </si>
  <si>
    <t>Power analysis (G*Power 3.1; Franz Faul) showed that a sample size of 9 would allow detection of significant differences in fatigue (40), 11 would demonstrate reductions in FFA (10), 8 for glucose (41), and 9 for amino acids (10) with statistical power of 1 – 􏰇 􏰀 0.80 and 􏰈 􏰀 0.05.</t>
  </si>
  <si>
    <t>The primary outcome measure of mechanical pressure pain threshold (PPT) was used to calculate the required sample size a priori using G* Power (20). An effect size of d = 0.46 was used for this calculation, which is the effect size for the difference in PPT between BFR exercise and low-intensity exercise reported previously (12). To achieve a power of 80% at an alpha level of 0.05 with a two-way (4 × 2) repeated measures ANOVA, a total of 12 participants were required.</t>
  </si>
  <si>
    <t>An a priori power analysis was performed using previously reported between-phase differences in local sweat rate (12), since data for the primary variable of interest (whole body net heat loss) were unavailable. On the basis of the effect size (Cohen’s d 􏰀 1.38) associated with those differences in local sweating, a minimum of nine subjects would be required to detect differences in whole body net heat loss among phases of this effect size with at least 80% statistical power after correcting for multiple comparisons (i.e., 􏰈/3).</t>
  </si>
  <si>
    <t>This sample size was determined using G*Power statistical program (version 3.1.9.2) based on previous reliability testing performed on muscle morphological variables (r &gt; 0.8), for a power of 80%, an expected medium effect size (i.e., f = 0.25), and for a level of significance of 5%.</t>
  </si>
  <si>
    <t>The sample size was estimated using G*Power software ver- sion 3.1.9.2 (Universität Kiel, Kiel, Germany) with power = 0.95, small effect size (Effect size F = 0.39) for strength gains in mentally fatigued adults [19], α = 0.05, number of groups = 2, number of measurements = 2, correlation among repeated mea- sures = 0.5, and nonsphericity correction = 1. Results indicated that 24 participants would be necessary for the study.</t>
  </si>
  <si>
    <t>Based on the results of our previous study (15), we esti- mated that a sample size of 28 subjects per group had 80% power to detect an exercise-induced decrease of 24-h systolic BPV by 10-8% with a standard deviation of 3% using a two- sided significance level of 0.05.</t>
  </si>
  <si>
    <t>A sample size of 12 people was required for this study based on a power calculation (G*Power 3 software16), with an  ̨ of 0.05, a ˇ of 0.05, and an effect size of 1.15 calculated from the difference in time to completion from a previous study employing a similar protocol</t>
  </si>
  <si>
    <t>A sample size of 8 participants was determined via a power analysis using customised computer software (GPOWER Version 3.1.9.2, Bon, Germany) and effect sizes from related studies (Duvnjak-Zaknich, Dawson, Wallman, &amp; Henry, 2011; Wood et al., 2013) with an expected power of 0.8.</t>
  </si>
  <si>
    <t>An a priori power analysis (G*Power 3.1.5) indicated that 12 participants were needed to obtain a Cohen’s d effect size of 0.81 from previously reported knee flexion excursion before and after a run (Melcher et al., 2017)), power of 0.8, and α of 0.05.</t>
  </si>
  <si>
    <t>An a priori power analysis using G*Power version 3.1.9.2 (Faul et al., 2007) and the total positive joint work produced by males during the CMVJ when wearing STND versus minimal footwear (Smith et al., 2020) indicated a sample of 11 participants would be required to achieve an estimated effect size of 0.96 (i.e., large effect), power of 0.90, and an alpha level of 0.05 for a comparison between dependent means.</t>
  </si>
  <si>
    <t>The sample size was based on the results from Rio et al. where they found a mean reduction of 6 NRS points in response to iso- metric exercise15 in volleyball players. We aimed to account for a potentially smaller effect size due to a more heterogeneous group (wider sports participation and including females). Therefore, our samples size was based on detecting a 2 ± 3 point difference between exercises (p &lt; 0.05) in NRS with a within groups design and a power of 0.9 which would require 21 participants.</t>
  </si>
  <si>
    <t>Using data from healthy adolescents,13 we assumed the mean max- imal HR on the treadmill test to be 191 bpm in females and 194 bpm in males with a standard deviation of 7 bpm, following a normal distribu- tion. Using a two-sided t-test we calculated a sample size of 170 partic- ipants (85 per sex) to be able to detect a significant difference in maximal HR between the sexes with 80% power and α of 0.05.</t>
  </si>
  <si>
    <t>The G*power software was used to determine the sample size for 90% power and an expected effect size of 0.25 SD units. It showed that to meet these specifications, there should be at least 15 participants for each group.</t>
  </si>
  <si>
    <t>A sample size estimation (G*Power 3.1.9)27 was performed using data from post-exercise HWI (−0.36 °C),15 exercise heat acclimation (−0.22 °C)28 and thermoneutral exercise (0.00 °C), with a pooled SD of 0.2 °C. A one-way analysis of variance (ANOVA; alpha = 0.05, power = 0.8, correlation = 0.7) estimated that eight participants per group were required to detect a difference in the change in end-exercise Tre between groups. However, following statistical advice during the review process, a two-way mixed-methods analysis of covariance (ANCOVA) was consid- ered the more appropriate and statistically powerful approach for com- paring the effectiveness of interventions.</t>
  </si>
  <si>
    <t>We estimated the required sample size prior to the exper- iment using G*POWER 3.1 (Universitat Kiel, Germany). A sample of 16 would be sufficient to power the present study, with alpha at 0.05, power at 0.8, and an effect size of 0.76 based on a previous in-field gait retraining study using audio feedback</t>
  </si>
  <si>
    <t>A priori power analysis was performed for sample size estimation using G*Power, based on the passive heating VA data from Périard et al.,5 and a large effect size of d = 1.1.</t>
  </si>
  <si>
    <t>Based on recent comparable studies on soccer skill performance,9 a moderate effect size of 0.6 was deemed appro- priate and a power analysis indicated that a sample size of 24 would be sufficient to identify within-participant differences (effect size = 0.6, 􏰇 = 0.05, statistical power = 0.8) using a 2-tailed t-test (G*Power, Version 3.1, University of Dusseldorf, Dusseldorf DE).15</t>
  </si>
  <si>
    <t>A sample size calculation (G*Power Version 3.1.9.2, University Kiel Germany, 2014) using a power (1-β) of 0.85, α = 0.05 and a Cohen’s dz effect size of 0.60 (R= 0.80) (based on data from (McCartney et al., 2019a)) indicated that 21 participants would be required to detect a significant effect of MIE on CRT.</t>
  </si>
  <si>
    <t>Minimal sample size of 16 participants in each of the two groups was determined a priori for 80% statistical power, an alpha error of 0.05 and an effect size of 0.75. This effect size was selected based on previous eccentric hamstring training studies that reported moderate to large increases (effect sizes &gt; 0.8) in hamstring flexibility in untrained and moderately trained individuals (Delvaux et al., 2020; Nelson and Bandy, 2004).</t>
  </si>
  <si>
    <t>G*power software (version 3.1.9.2; Kiel University, Kiel, Germany) (Faul et al., 2007) was utilized to calculate a priori the required sample size. Values for α were set at 0.05 and power at 0.90. Based on the study of Herrera (2012), Cohen d was estimated to be 0.55. The required sample size was 30 for PSQI parameters. Concerning daytime sleepiness, based on the study of Herrera (2012), Cohen d effect size was estimated to be 0.39. The required sample size was 68 for daytime sleepiness.</t>
  </si>
  <si>
    <t>An a priori power analysis in G*Power (version 3.1) indicated that to detect a significant interaction effect (P &lt; 0.05) for mean power output during TT15′ (primary outcome) in a two-way repeated-measures ANOVA (η2 of ~0.33 [2] and statistical power of 0.80) required eight participants.</t>
  </si>
  <si>
    <t>An a priori sample size calculation based on the results reported in the study of Rae et al. (17) (reported effect size on cognitive performance = 1.01) showed that a total of 14 participants are needed to observe the effect of creatine supplementation on performance.</t>
  </si>
  <si>
    <t>The primary outcome measure was change in body mass from PRE to POST. Based on the data from Moro et al. (7) who reported changes in body mass in response to 16:8 TRE during resistance exercise training, the required sample size to detect a difference at a type I error rate (α) of 0.05 and a power (1 − β) of 0.8 was n = 11 per group.</t>
  </si>
  <si>
    <t>This investigation is a preliminary investigation with no data available within this population to determine the efficacy of aTDCS. Previous aTDCS investigations using long-term training in healthy individuals with similar outcome variables (i.e., cortical excitability, strength) were used to estimate a sample size ( f=0.43 to0.55; 1 β=0.8; α = 0.05) (10,17),with 10 subjects
per group identified as achieving sufficient power.</t>
  </si>
  <si>
    <t>Adhering to the recommendations of Minarik et al (2016), a priori power analysis for determining sample size was calculated. Data presented in Oki et al. (2016) was used, who similarly aimed to enhance isometric muscular endurance using active and placebo tDCS conditions. Oki et al. reported a medium effect size (d=0.54) and sufficient power (0.85), with an alpha (α) level set at 0.05, and a sample size of 13. This effect size is comparable to previous research with similar sample size detecting a significant effect of tDCS (Minarik et al., 2016).</t>
  </si>
  <si>
    <t>We used G* Power 3.1 (Faul, Erdfelder, Buchner, &amp; Lang, 2009) to estimate the sample required for moderate magnitude (α = 0.05, power = 0.8, ES = 0.40; groups = 3, numbers of measurement = 2, the correlation among repeated measures = .05) in a repeated-measures analysis of variance (ANOVA). It was indicated that at least 42 participants were required (14 per group) to examine the interaction and main effects of the factorial design (G* Power 3.1, 2017, p.26).</t>
  </si>
  <si>
    <t>A power calculation (G*Power version 3.1; Faul, Erdfelder, Lang, &amp; Buchner, 2007) with power = 0.80 and a = 0.05, indicated a minimum sample size of N = 52 would be sufficient to detect a medium effect size (0.40), which is typical of previous self-control studies.</t>
  </si>
  <si>
    <t>Sample size calculations were based on estimated Cohen's d effect size (ES) of CRF derived from a meta-analysis of worksite PA intervention studies resulting in an estimated mean of true ESs of 0.51 (95% CI = 0.39 to 0.63; Conn et al., 2009). Based on this study, a conservative estimation of d = 0.39 was expected in the present study since participants initiated and organized their exercise sessions individually. An estimate of the intra-cluster correlation coefficient (ICC) was set to 0.040. This was based on a review of cluster randomized controlled trials in primary care since equivalent metaanalyses of ICC was not found for worksite interventions (Eldridge, Ashby, Feder, Rudnicka, &amp; Ukoumunne, 2004). SD was set to 0.5 based on a clinically relevant change in CRF of one MET or 3.5 mL kg−1·min−1 (Myers et al., 2004) combined with results from a large Norwegian study on healthy adults (M = 40 mL kg−1·min−1, SD = 7; Aspenes et al., 2011). In order to achieve a detectable effect size of d=0.39 with 90% probability at 5% significance level, a sample size of n=27 per cluster was required resulting in a total sample size of n = 162.</t>
  </si>
  <si>
    <t>Research by Schücker and colleagues have reported moderate (hp 2 ¼ 0.099; Schücker et al., 2016) and large (hp 2 ¼ 0.29; Schücker et al., 2014) effect sizes for attentional focus manipulations on RE. an a priori power analysis (Repeated Measures ANOVA, within factors) with a moderate effect size (f ¼ 0.25), a power of 0.8, an alpha level of 0.05, a modest correlation between repeated measures (r ¼ 0.5), and four measurements suggested a sample size of 24</t>
  </si>
  <si>
    <t>A power calculation employing G*Power version 3.1 indicated a minimum total sample size of 57 using the input estimates of power = 0.90, α = 0.05, and effect size f = 0.44, with the effect size based on performance differences between high and low trait competitiveness individuals in virtual cycling with a competitor (f = 0.66; Anderson-Hanley et al., 2011) and the effect of the presence of a more capable virtual other in VR rowing (f=0.34; and 0.32; Murray et al., 2016).</t>
  </si>
  <si>
    <t>Calculation of the sample size was carried out using G×Power 3.1, with an α level of 5%, effect size (f) of 0.58, and a power of 80% for the two groups, based on effect sizes previously reported using similar study designs (e.g., ηp 2 =0.78 in Chiviacowsky, 2014; ηp2 = 0.16 in Ávila et al., 2012).</t>
  </si>
  <si>
    <t>A sample size estimate was computed using G*Power software (Version 3.1; www.gpower.hhu.de), based on McMorris, Barwood, Hale, Dicks and Corbett’s (2018) meta-analysis effect size of cognitive control manipulations on physical performance (Hedge’s g = 0.27). According to G*Power estimates, 36 participants were required for our primary analysis using a 4 condition, repeated measures, within-subject design with β = 0.95 and α = 0.01</t>
  </si>
  <si>
    <t>We performed a sample size calculation (G*power, Version 3.1.9.2, Germany) (Faul, Erdfelder, Lang, &amp; Buchner, 2007) a priori based on the data of Brush and colleagues who applied the Stroop Test in a comparable setting and were able to report moderate to large effect sizes for Stroop Test outcomes including reaction times and interference score (Brush et al., 2016). We calculated the sample size for the hypothesis that exercise intensity and workload were related to the effect on domain specific cognitive function. We tested this hypothesis by repeated measures ANOVAs analyzing the effect of exercise regimes on lower and higher cognitive functions. Using an estimated moderate effect size of eta2=0.1, a Bonferroni adjusted alpha of .025 we calculated a sample size of minimum 24 participants for repeated measurements ANOVAs with one within factor (four conditions) and no between subject factor (one group).</t>
  </si>
  <si>
    <t>An a priori calculation with G*Power (Faul, Erdfelder, Buchner, &amp; Lang, 2007) revealed that a sample size of at least 32 would give sufficient power (0.80) to detect significant differences at the alpha level of 0.05. We anticipated a medium-to-large effect size, which was based on previous research investigating the effectiveness of PPR (Hazell et al., 2014; Lautenbach et al., 2015; Mesagno &amp; Mullane-Grant, 2010).</t>
  </si>
  <si>
    <t>The requisite sample size of 20 participants was determined using the G*Power programme (version 3.1) for a repeated measures test (within factors) based on α=0.05, power (1 – β)=0.95, and effect size of f = 0.35, corresponding with precedents in other sport-related research (e.g., Oppici, Panchuk, Serpiello, &amp; Farrow, 2018; Van Dyck et al., 2015).</t>
  </si>
  <si>
    <t>An a priori sample size calculation based on the results reported in the study of Martin et al. (2016) (reported effect size of the interaction between condition and group was ηp2 = 0.293) revealed – with α set at 0.05 and an actual power of 0.85 – that a total of 8 participants were needed in each group to observe a similar interaction effect.</t>
  </si>
  <si>
    <t>Power analysis was conducted using G*Power 3.1 to determine the adequacy of the sample size. Few studies have reported effect size for the difference between internal and external attentional focus instructions on continuous tasks where physical effort was controlled. Freudenheim et al. (2010) reported a large effect (η2 = 0.15) for the effect of specific attentional focus instructions on swimming speed. Connolly and Janelle (2003) did not report statistics for the specific comparisons between internal and external conditions although they reported a large overall effect (η2 = 0.23) for the attentional focus conditions, which included dissociative conditions. A recent metaanalysis of balancing task performance found that the benefit of an external focus over an internal focus was medium (d = 0.44). No studies have examined differences between specific attentional focus cues (e.g., breathing, technique) during rowing. As such, power analyses were conducted using a conservative small to medium sized effect (d = 0.40), Type I error (α) of 0.05, Power = .90, and yielded a required sample size of 65 for the difference between attentional focus conditions, thus our obtained sample size was considered sufficient.</t>
  </si>
  <si>
    <t>We estimatedthat 10 subjects would be needed to detect a 6 beats·min difference between groups with a SD of 5 and a power of 80%.</t>
  </si>
  <si>
    <t>Sample size was estimated using G*Power (version 3.0.10, Universitat Kiel, Germany). Data from previous studies from our laboratory in which RT was the exercise intervention model were used for sample size estimation (33,39,40). We based the calculation on an effect size (ES) of 0.30, an a level of 0.05, and a power (1 2 b) of 0.95. The sample size estimation indicated that it would be necessary to include at least 45 subjects (15 per group).</t>
  </si>
  <si>
    <t>Sample size was calculated (using GPower version 3.1.9.4) introducing the following parameters: effect size (ES) 0.50 for between-protocols comparisons based on a previous research using a similar protocol (40) and a error probability (0.05) and power (0.95), which resulted in a sample size of 12 subjects.</t>
  </si>
  <si>
    <t>Based on our preliminary data (n = 5), a priori power analyses with an assumed type 1 error of 0.05 and a statistical power of 80% indicated that at least 7 and 14 subjects were required to find statistically significant differences in the IAPs during hip and knee tasks between the 3 conditions, respectively.</t>
  </si>
  <si>
    <t>Sample size was computed using G*Power (version 3.0.10)17 software using an α of .05, β of 0.05. Based on a previous experiment,3 it was estimated that 16 participants would be sufficient to detect a 15% difference in BS performance.</t>
  </si>
  <si>
    <t>Sample size was calculated based on changes in MIP after the IMST intervention.13,21 Based on an alpha of .05 and a statistical power (1-β) of 0.9, at least 5 participants were required in each group. Two participants in the HI group dropped out during IMST and were excluded from the analyses.</t>
  </si>
  <si>
    <t>The sample size estimation was computed using G*Power software (version 3.1.9.6). We conducted an a priori sample size calculation for sprint time based on a similar study from Chaabene et al. (Chaabene et al., 2020). We set a type I error rate of 0.05 and 80% statistical power. The estimate effect size of Cohen’s d = 0.78 is based on the effects of NHE on explosive athletic performance in youth athletes over a similar time period. The analysis indicated that seven participants per group would represent a sufficient sample. We recruited at least 14 to each group</t>
  </si>
  <si>
    <t>The sample size was calculated based on previous recommendations (Abt et al., 2020). Briefly, the expected effect size for a potential interaction between caffeine ingestion and menstrual cycle phase was determined by conducting a previous pilot study. Six participants were recruited for this pilot study and performed all experimental trials. From these data, we calculated the partial eta squared (ηp2) of the supplement vs. menstrual cycle phase interaction for each performance test (i.e., MVIC, 1-RM, CMJ, and RF). The smallest ηp2 found was 0.17, which was then converted to effect size f using equation 2 (Cohen, 1988): Thus, the smallest ηp 2 of 0.17 corresponded to an effect size f of 0.45. Thereafter, desirable sample size was calculated using GPower® software (version 3.1.9.7 for Windows, Düsseldorf, Germany; Faul et al., 2009) by choosing “a priori power analysis  and “F test family, ANOVA: repeated measures, within-between interaction”. The following parameters were inputted for sample size calculation: effect size f= 0.45, alpha = 0.05, power = 0.80, number of groups and measurements = 2, correlation of measurements = 0.5, and nonsphericity correction = 1. The effective sample size necessary to achieve statistical significance was estimated to be 12 participants. Accounting for potential dropouts, the recruited sample size was increased to 14 participants</t>
  </si>
  <si>
    <t>An estimated effect size of η2p = .11 (Stambaugh, 2017; Zarghami et al., 2012) was utilised to conduct a power analysis using G*Power 3.1 (Faul et al., 2007). For a repeated measures ANOVA, with an α-level set at .05% and 90% power, a sample size of 19 participants was estimated.</t>
  </si>
  <si>
    <t>A conservative effect size of 1 was used to sample size cal- culations based on the results from Breen et al. (8), who re- ported an effect size of 2 for an increase in glucose Rd after a single session of RE in healthy men. Therefore, a sample size of 10 was required to achieve 80% power to detect differences on a paired t-test for glucose disposal (at a two-tailed alpha level of 0.05).</t>
  </si>
  <si>
    <t>The sample size was estimated using the data from our pre- vious study in which the contralateral repeated bout effect of the EF was investigated (8). Based on the possible effect size of 1 for a difference in some muscle damage marker changes between the first and second bouts, with an α level of 0.05, and a power (1 − β) of 0.80 (16), it was estimated that at least 12 par- ticipants were necessary per group. Considering a possible esti- mation error, 13 participants were recruited for each group.</t>
  </si>
  <si>
    <t>The required sample size was determined a priori using G*Power 3.1.9.4. Meta-analytical findings reported small-to-moderate effects of exercise on executive function in children and adolescents. The few experimental studies that investigated the influence of martial arts on this domain consistently reported large effects on behavioral performance and parent ratings (12,13). Consid- ering a moderate effect (based on the average of previous meta-analyses and experimental studies), P = 0.05, and a drop- out rate of 10%, 42 participants were required to reach 85% power on a repeated-measures ANOVA.</t>
  </si>
  <si>
    <t>The sample size was calculated in G*Power (Version 3.1.7) based on a mixed-model ANOVA with the between-subject factor group (intervention, control), the within-subject factor time (pre, post, retention), an α level of 0.05, and a power of 0.9. In a previous pilot study investigating the effects of a 4-wk stroboscopic training on visuomotor performance in badminton (18), an effect size (partial eta square (η2p)) of 0.17 was observed. In the same study, the analysis of neural mechanisms underlying stroboscopic training effects revealed a correlation of r = −0.55 between visuomotor performance and neural activity as reflected by the latency of the N2 poten- tial. This resulted in a sample size of 36 and 30 participants for the behavioral (part 1) and neurophysiological (part 2) experi- ments, respectively. Therefore, it was decided to use a target sample of 36 athletes for both parts of this project. Because participants were younger in this study and the duration of the training was more than twice as long, a greater effect size was assumed. However, because of the expected high dropout rate in a 19-wk longitudinal study, at least 43 participants should be included.</t>
  </si>
  <si>
    <t>With G*Power 3.1.9.4, an effect size of 1.33 was computed from previously reported data (18) examining the change in rectal temperature during steady-state exercise at two different times of day (0800 vs 1800 h). It was determined that a mini- mum of 10 participants were required, assuming a two-tailed t-test with 0.05 and 0.95 for the α and β values, respectively.</t>
  </si>
  <si>
    <t>A priori power analysis for a repeated-measures design indicated that a sample size of 13 would be sufficient to demonstrate a significant result with an α level of P &lt; 0.05, power of 0.8, and a significant effect size of 0.2 or higher based on significant effect size estimates for changes in PT after EIMD (37).</t>
  </si>
  <si>
    <t>an a-priori estimated sample size of 30 participants was calculated using the G*Power software (http://www.gpower.hhu.de/) (Faul, Erdfelder, Buchner, &amp; Lang, 2009) for a repeated measures ANOVA within-between interaction, presuming a Cohen’s d effect size of 0.26, alpha =0.05, power =0.8, 3 groups, four repeated measures, a 0.05 correlation, and a nonsphericity correction of 1 (Roig, Nordbrandt, Geertsen, &amp; Nielsen, 2013).</t>
  </si>
  <si>
    <t>This sample size was calculated using G*Power3.1 with an estimated effect size of 0.4 based on a previous study with similar procedures (Zheng et al., 2021) and a significance level of 0.05 at the desired power of 0.8.</t>
  </si>
  <si>
    <t>Estimated sample size calculations were conducted utilizing preliminary data (ACLR, n =3; healthy young adults, n =3) with the a priori required sample size analysis in G*Power (v3.1) (Faul et al., 2007). Alpha was set at 0.05 and beta was set at 0.2, and the effect size of interest was set at 0.3. Based on these calculations, a total sample size of 40 was deemed adequate. Twenty-one persons with ACLR (13 females) and 21 age-, sex-, and activity-matched control participants (CON) were recruited.</t>
  </si>
  <si>
    <t>We used G*Power 3.1 to determine the minimal detectable effect (Faul et al., 2007). Consistent with a previous NFT study (Kao et al., 2014), we set the following input parameters for a repeated-measures multivariate analysis of variance (MANOVA): an alpha value of 0.05, a power of .80, a minimum effect size of 0.84 (corresponding to 72.00 ± 14.58 vs. 84.25 ±1.48), three groups, and four measurements. The resulting sample size, determined as per the recommendations of Rao (1951), was N =14. Considering the potential for biases in power analysesmin the field of neuroscience (Albers &amp; Lakens, 2018) and of the small sample size in the previous NFT study (Kao et al., 2014), 36 right-handed skilled golfers</t>
  </si>
  <si>
    <t>This was a preregistered, randomized intervention study with four groups and two distinct measurement occasions. An a priori calculation with G*Power (Faul et al., 2007) for a 4 ×2 (Group ×Phase) analysis of variance (ANOVA) with repeated measures revealed that a sample size of at least 76 (19 per group) would give sufficient power (0.95) to detect significant differences at the alpha level of 0.05 with a middle effect size (f = 0.25). The middle effect size was based on previous research investigating the effect of acute exercise on performance in the d2-test of attention (Budde et al., 2008; Budde et al., 2012).</t>
  </si>
  <si>
    <t>The minimum sample size was estimated from an a priori power analysis using G*Power (power =0.90, alpha =0.05, effect size f=0.37); a sample size of least 24 would adequately power a 3 (condition) by 2 (time) repeated-measures ANOVA interaction term (Faul et al., 2009). This effect size was based on previous work for the effect of brief MI on state anxiety in athletes (Wolch et al., 2020).</t>
  </si>
  <si>
    <t>Sample size was estimated a priori using G*Power 3.1 software. Considering an ANOVA within-between factors approach by setting an alpha error probability at 0.05, a power β of 0.80, and an effect size f at 0.25 (moderate), a minimum of 24 individuals was recommended. In order to take account of the missing data, 26 subjects were recruited</t>
  </si>
  <si>
    <t>Calculations suggested that at least 18 number of paired comparisons would be required to achieve a difference between trials of 0.44 ± 0.61mmol·dl−1 in glucose with a power of β = 0.80 and a level of significance α = 0.05 (two-sided)</t>
  </si>
  <si>
    <t xml:space="preserve">Based on the effect size of 0.39 for a possible change in the MVC-ECC torque from pre- and post-intervention, the sample size was estimated to be 12 participants in a group with an alpha level of 0.05 and a power (1−β) of 0.8 (G*Power 3.1, Germany). </t>
  </si>
  <si>
    <t>In a previous review,27 the effect size on the overall EFs (SMD = 0.611) was employed to compute the sample size required in this study. Power calculation using G*Power 3.1 revealed 60 participants as the minimal sample size
for a general model with repeated measures to achieve a power of 80% and a level of significance of 5%</t>
  </si>
  <si>
    <t xml:space="preserve">
The sample size was calculated using Ene 3.0 (Glax- oSmithKline, SA, Madrid, Spain). The required sample was determined taking as a reference the data reported by Josephs, Pratt, Calk-Meadows, Thur- mond, and Wagner (2016). To obtain a statistically significant difference using ABC scores as the depen- dent variable, with a power of 0.80, a significance level of 95%, and considering an estimated drop out of 22.58%, 52 subjects per group were required.</t>
  </si>
  <si>
    <t>It was estimated that a sample of nine participants would be sufficient for detection of large effect sizes, assuming standard deviations similar to those previously observed (Achten et al., 2003; Gagnon et al., 2013; Layden et al., 2002) with a statistical power (1-β err. prob.) of 80% (G∗power, Düsseldorf, Germany). Results were analyzed using STATA version 15 (Statacorp LLC, College Station, Texas, USA)</t>
  </si>
  <si>
    <t>Sample size was estimated using free software (G*Power v3.1). Sample size estimation revealed that 8 participants were sufficient for a within-factors repeated measures ANOVA assuming a partial eta-squared (η2) of 0.573 for CMJ as reported in previous research 4, with a Pearson correlation of 0.94 (data obtained during familiarization) and values of 5% and 1% for type I and type II errors, respectively.</t>
  </si>
  <si>
    <t>G*power software 3.19.2 was used to determine the sample size needed for 80% power of the Visual Analog Scale (VAS) variable, with an ex-pected effect size of 0.4 standard deviation units. In order to satisfy these conditions, fifteen participants were included in the study</t>
  </si>
  <si>
    <t>We calculated sample size implied power for an analy- sis of variance (ANOVA) with repeated measures be- tween factors. The sample size was estimated using G × Power software version 3.1.9.2 (Universität Kiel) with power=0.80, large ES [ηp2=0.15 (Effect size f=0.42)], considering findings of a previous study,17 α=0.05, num- ber of groups=3, number of measurements=2, correla- tion among repeated measures=0.5, and nonsphericity correction = 1. Results indicated that 45 subjects would be necessary for the study.</t>
  </si>
  <si>
    <t>Given the previously calculated effect size difference be- tween lower and higher training volumes on increases in muscle mass of d = 0.21 under eucaloric conditions,13 we assumed a moderate effect in this study due to resistance- trained males being at risk of atrophy under caloric restriction.7 We lowered the effect size to account for in- dividual variability in lean mass loss.15. An a priori power analysis was performed using G*Power 3.1 (University Duesseldorf, GER) which revealed that 38 participants were required to achieve a power = 0.80, an effect size of f = 0.23, and an α = 0.05.</t>
  </si>
  <si>
    <t>A four-armed parallel group randomized controlled trial was used. To determine the sample size a priori (soft- ware package, G*Power 3.1.9.2), the following input variables were selected as per an F test for ANOVA-repeated measures-within factors analysis: a statistical power (1-β) of 0.8, a probability α level of 0.05, an effect size f of 0.35, four groups and a compliance &gt;90%. These inputs were determined using the literature on training intervention in high-level endurance athletes. As output variables, an actual power of 0.81 and a critical F of 3.13 were obtained</t>
  </si>
  <si>
    <t>The required sample size was determined on the basis of the differences in aerobic exercise capacity in COVID-19 patients’ post-hospital discharge compared to comorbidity-matched controls.12 Effect sizes of d = 0.998 in aerobic exercise capacity can be identified with 16 par- ticipants per group, assuming an alpha error of α = 5% and power of 95%. Expecting a maximum loss of follow- up of 20%, we recruited 19 participants per group (n = 38).</t>
  </si>
  <si>
    <t>Sample size estimation was determined from a priori power analysis, using com- puter software G*Power 3.1, to detect differences (effect size = 1.36, power of 0.95, alpha of 0.05) on mechanical output with effects sizes calculated from previous research assessing the effects of heat exposure on power output during repeated bouts of short-term maximal exercise on this variable.16 It was determined that ten participants were re- quired, with twelve allowing for a 20% attrition rate.</t>
  </si>
  <si>
    <t>A power calculation based on the effects of NO3− (+16%, effect size = 0.78; Bailey et al., Citation2009) and NAC (+9.6%, effect size = 1.19; unpublished meta-analysis) relative to placebo on TTE for a matched paired t-test indicated a sample size of n = 15 and n = 8, respectively, using a power of 0.80 and alpha of 0.05, and thus, a sample size of n = 16 was chosen</t>
  </si>
  <si>
    <t>A priori estimation of sample size was performed using sprint time performance as one of our primary outcome measures.5 The sample size was estimated using the G*Power software (version 3.1 software, Heinrich-Heine-Universität)19 by applying repeated-mea- sures 2×2 analysis of variance (F test) with 2 factors, within- subject (time: pre and post) and between-subject (groups: RSS or URS) factors, assuming an effect size (η2p) of .25, a correlation of .8 between premeasurements and postmeasurements, a significance level of .05, and a statistical power of 80%.5 This calculation generated a desired sample size of at least 16 participants.</t>
  </si>
  <si>
    <t>An a priori power analysis with an assumed type I error of 0.05, and a type II error rate of 0.20 (ie, 80% statistical power) was calculated for sample size estimation using G*Power (version 3.1).18 With reference to Soriano et al12 and Chua et al,16 the analysis indicated that 30 subjects would be sufficient to observe large effects of load and small effects of focus of attention on BPT power output.</t>
  </si>
  <si>
    <t>type_es</t>
  </si>
  <si>
    <t>p = 0.38</t>
  </si>
  <si>
    <t>p = 0.0235</t>
  </si>
  <si>
    <t>p = 0.564</t>
  </si>
  <si>
    <t>p = 0.018</t>
  </si>
  <si>
    <t>p &lt; 0.014</t>
  </si>
  <si>
    <t>p = 0.027</t>
  </si>
  <si>
    <t>p = 0.040</t>
  </si>
  <si>
    <t>p = 0.000</t>
  </si>
  <si>
    <t>p = 0.155</t>
  </si>
  <si>
    <t>pvalue</t>
  </si>
  <si>
    <t>recalculated_pvalue</t>
  </si>
  <si>
    <t>zcurve_pvalue</t>
  </si>
  <si>
    <t>Follow-up analyses revealed that both parameters increased progressively in transition between running speeds (P &lt; 0.05). However, although the magnitude of increase in this parameter was similar between sexes without scaling, this was not sustained after V ̇O2 was scaled allometrically (speed x sex interaction: F = 4.1, P = 0.04).</t>
  </si>
  <si>
    <t>In the ANOVA there was no significant interaction between mode of exercise and time on NRS scores of pain during SLDS (F(238) = 0.6, p = 0.561, partial n2 = 0.03; Fig. 2; Table 2).</t>
  </si>
  <si>
    <t>There was no effect of condition on total sleep time (F(2,10)=3.484, p = 0.071)</t>
  </si>
  <si>
    <t>p = 0.58</t>
  </si>
  <si>
    <t>p &lt;</t>
  </si>
  <si>
    <t>0.0001</t>
  </si>
  <si>
    <t>within-subject comparison</t>
  </si>
  <si>
    <t>p &gt;</t>
  </si>
  <si>
    <t>All force and EMG parameters, except for MEP100 and MEP75, showed a significant time effect (P &lt; 0.005), increas- ing during recovery compared with POST, but neither condi- tion nor condition x time interaction was significant. MEP100 and MEP75 did not show any significant effects (Fig. 4).</t>
  </si>
  <si>
    <t>p &lt; 0.005</t>
  </si>
  <si>
    <t>reason_exclusion</t>
  </si>
  <si>
    <t xml:space="preserve"> not reported</t>
  </si>
  <si>
    <t>There was no statistical difference (t(11) = 0.852, p = 0.412, Cohen’s d = 0.246) for working-set MCVs between the DS condition (0.621 ± 0.116 m·s21) and the NDS condition (0.636  ± 0.129 m·s21).</t>
  </si>
  <si>
    <t>Isometric shoulder flexion peak torque was greater when the abdominals were actively contracted (44.6 ± 18.9 N 3 m) compared with ISFPT when the abdominals were recruited subconsciously (30.7 ±  15.7 N 3 m) (t = 8.69, p , 0.001).</t>
  </si>
  <si>
    <t xml:space="preserve">p &lt; </t>
  </si>
  <si>
    <t xml:space="preserve">
The Effects of Neuromuscular Training on Sand Versus Hard Surfaces on Physical Fitness in Young Male Tennis Players</t>
  </si>
  <si>
    <t xml:space="preserve">We hypothesized that both training strategies would be equally effective in producing positive changes in the physical performance of young tennis athletes. </t>
  </si>
  <si>
    <t xml:space="preserve"> when physical activity matched, older women with LBP will have similar results in countermovement jump, gait speed, chair rise and grip strength to those without LBP.</t>
  </si>
  <si>
    <t>no differences in CMVJ performance would be observed between STND and MAX shoes</t>
  </si>
  <si>
    <t>Does anodal tDCS improve basketball performance? A randomized controlled trial</t>
  </si>
  <si>
    <t>we assume that a 1mA anodal tDCS applied 20 minutes over the primary motor cortex of the dominant hemisphere improves both basketball shooting precision and basketball specific dribbling and agility</t>
  </si>
  <si>
    <t>ANOVAs show significant intervention*time effects on both the shooting accuracy test (F1,51 = 5.6; P = 0.022) and on the Illinois ball-dribbling test (F1,51 = 4.5; P = 0.038)</t>
  </si>
  <si>
    <t>unclear whether null effect or effect. It hypothesises that both groups would improve so the interaction test does not match the hypothesis</t>
  </si>
  <si>
    <t xml:space="preserve"> Contrast-coded analysis (−1, −1, −1, +3, for the three intervention groups and the control group, respectively) in the first posttest was significant, corrected t(15.66) = 2.18, p = .045, indicating that participants in the intervention groups outperformed control participants.</t>
  </si>
  <si>
    <t>Whey Protein Supplementation Is Superior to Leucine-Matched Collagen Peptides to Increase Muscle Thickness During a 10-Week Resistance Training Program in Untrained Young Adults</t>
  </si>
  <si>
    <t>Sample size was calculated (G*Power software, version 3.1.9; Dusseldorf, Germany) for an F test using repeated-measures analysis of variance with within–between interaction (Cohen’s effects size [ES] = 0.65, partial eta squared (η2p) = .3, α = .05, β = 0.80, groups = 2, measurements = 2, nonsphericity correction = 1). The ES was estimated by between-group differences (WP vs. carbohydrate or soy protein) from previous studies (Aristizabal et al., 2015; Babault et al., 2015; Taylor et al., 2016; Volek et al., 2013) that found a large ES (&gt;0.65; η2p = .3) for gains in lean mass and muscle thickness (MT) following an RT program. A total sample size was based on MT and 22 participants (minimum of 11 participants for each group) were required for an 83% chance (actual power) of correctly rejecting the null hypothesis.</t>
  </si>
  <si>
    <t>We hypothesized that leucine-matched CP sup- plementation would result in similar hypertrophic and functional gains (peak power output [PPO] and isokinetic strength) during the RT program compared with WP supplementation.</t>
  </si>
  <si>
    <t>A significant Group × Time interaction indicated a greater increase in vastus lateralis MT (interaction, p = .015; %Δ, WP = 8.4 ± 2.5 vs. CP = 5.6 ± 2.6%, p = .037; Figure 2a)</t>
  </si>
  <si>
    <t>0.02</t>
  </si>
  <si>
    <t>no differences were found between CON and ISO (p = 0.2, d = 0.214 “small”) or DYN (p = 0.162, d =  0.295 “small”)</t>
  </si>
  <si>
    <t>Brain Endurance Training improves endurance and cognitive performance in road cyclists</t>
  </si>
  <si>
    <t>Partial-Body Cryotherapy Exposure 2 Hours Prior to a Shuttle Run
Does Not Enhance Running Performance</t>
  </si>
  <si>
    <t>Adding vibration to high-intensity intervals increase time at high oxygen uptake in well-trained cyclists</t>
  </si>
  <si>
    <t>Caffeine Increases Exercise Performance, Maximal Oxygen Uptake, and Oxygen Deficit in Elite Male Endurance Athletes</t>
  </si>
  <si>
    <t>Ain’t Just Imagination! Effects of Motor Imagery Training on Strength and Power Performance of Athletes during Detraining</t>
  </si>
  <si>
    <t>Brain endurance training improves shot speed and accuracy in grassroots padel players</t>
  </si>
  <si>
    <t>Endurance and Sprint Training Improve Glycemia and V˙O2peak but only Frequent Endurance Benefits Blood Pressure and Lipidemia</t>
  </si>
  <si>
    <t xml:space="preserve">To provide 80% power to detect the expected increase (alpha of 0.05) in V˙O2peak (+~3.5 mL·kg−1·min−1) and glucose tolerance (−~90 mmol·L−1·min−1 OGTT AUC) reported after exercise training protocols (5,10,22,23), a sample size of ≥11 was required in each group. </t>
  </si>
  <si>
    <t xml:space="preserve">Post-BET would enhance endurance performance and cognitive performance more than traditional physical training (control), especially in fatigued states. </t>
  </si>
  <si>
    <t>We expected that an acute 3 minutes PBC exposure could elicit a beneficial enhancement of repeat effort shuttle run performance</t>
  </si>
  <si>
    <t>The present study was designed to test the hypothesis that caffeine increases V˙O2max in elite endurance athletes during running.</t>
  </si>
  <si>
    <t xml:space="preserve">We hypothesized that MI would enhance strength and power performances compared with a control condition </t>
  </si>
  <si>
    <t>We hypothesized that players would hit faster shots following BET than standard training (control) when mentally fatigued.</t>
  </si>
  <si>
    <t>we hypothesized that END would elicit favorable adaptations as a result of the high-frequency exposure</t>
  </si>
  <si>
    <t>Group by Test ANOVAs yielded interaction effects for TTE at 80 % PPO (F(1, 24) = 5.32, p = 0.032, η2p = 0.30)</t>
  </si>
  <si>
    <t>There was no difference in the mean change in shuttle run performance after PBC exposure compared with the control group (standardized difference; −0.4 [5.9%], P = .881, ES = 0.07 ± 0.58; mean ± 90% confidence limits).</t>
  </si>
  <si>
    <t>significant time–protocol interactions between both MI conditions and control for relative 1RM in the back squat exercise (F(2,18) = 28.25, P &lt; 0.001)</t>
  </si>
  <si>
    <t>Results reported in Table 3. Difference in pre vs. Post for END p = 0.001 and for SIT p = 0.02</t>
  </si>
  <si>
    <t>within-subject comparison. No interaction reported</t>
  </si>
  <si>
    <t>p = 0.881</t>
  </si>
  <si>
    <t xml:space="preserve">Adding vibrations to a HIT session might therefore accelerate the development of fatigue and thereby reduce the power output, the mechanical training stimulus and maybe also reduce time ≥ 90% VO2max or on the other hand, it could increase the muscle activity and VO2 and thus time ≥ 90% VO2max </t>
  </si>
  <si>
    <t>FT accu- racy was higher in CON than in MF (P = .015, d = 0.41, small), SR (P = .021, d = 0.43, small), and SRMF (P = .019, d = 0.41, small), with a decline in performance of approximately 7% in all 3 con- ditions.</t>
  </si>
  <si>
    <t>Females had significantly higher resting HR (p = 0.009) and HRt (p = 0.050) than males</t>
  </si>
  <si>
    <t xml:space="preserve">There was a significant group-by-time interaction effect for CMJ (F=5.07; P=.032), RJT (F=5.26; P = .029), and RSI (F = 8.01; P = .008), with post hoc tests reveal- ing greater increases for the hard group </t>
  </si>
  <si>
    <r>
      <t>—a priori power analysis—was calculated using the G*Power software (Heinrich-Heine-Universitat Dusseldorf, Germany).  A repeated-measures ANOVA with an α = 0.05, β = 0.95, moderate effect size (ES ≥ 0.5) for between-group comparisons, and moderate correlation (</t>
    </r>
    <r>
      <rPr>
        <i/>
        <sz val="10"/>
        <color rgb="FF333333"/>
        <rFont val="Calibri"/>
        <family val="2"/>
        <scheme val="minor"/>
      </rPr>
      <t>r</t>
    </r>
    <r>
      <rPr>
        <sz val="10"/>
        <color rgb="FF333333"/>
        <rFont val="Calibri"/>
        <family val="2"/>
        <scheme val="minor"/>
      </rPr>
      <t> ≥ 0.3) among repeated measures gave an estimated sample size of 27 subjects</t>
    </r>
  </si>
  <si>
    <t>No Differences Between Beetroot Juice and Placebo on Competitive 5-km Running Performance: A Double-Blind, Placebo-Controlled Trial</t>
  </si>
  <si>
    <t>A minimum sample size of 66 was calculated to detect a medium effect of beetroot juice on time to complete a 5-km time trial. This estimation was based on a study design using repeated- measures analysis of variance, an alpha value of .05 and effect size 0.2 (Hopkins et al., 1999) using G*Power (version 3.1 software; University of Dusseldorf, Dusseldorf, Germany; Faul et al., 2009).</t>
  </si>
  <si>
    <t>We hypothe- sized that beetroot juice would improve time to complete 5 km compared with baseline and placebo.</t>
  </si>
  <si>
    <t>No differences in times were reported between beetroot and placebo (0.8 ± 5.7 s, 95% CI [−10.6, 12.1], p = .875, d = 0.00).</t>
  </si>
  <si>
    <t>p = 0.875</t>
  </si>
  <si>
    <t>study_title</t>
  </si>
  <si>
    <t>hypothesis_statement</t>
  </si>
  <si>
    <t>type_effect</t>
  </si>
  <si>
    <t>comments</t>
  </si>
  <si>
    <t>0.044</t>
  </si>
  <si>
    <t>Peak power increased following training at both MTU lengths with a MTU length × training interaction [F(1, 51) = 5.97, P &lt; 0.05, ηp2 = 0.11]</t>
  </si>
  <si>
    <t xml:space="preserve"> There was a group effect (F(1,26) = 12.72, P = 0.001), with greater values in the OP group postintervention (95% CI [1.76, 6.56] P = 0.001, Figure 2)</t>
  </si>
  <si>
    <t xml:space="preserve"> there was a significant KT main effect (F = 7.489, p &lt; 0.001), suggesting that, overall, KT significantly improved ankle inversion proprioception in landing (Table 2).</t>
  </si>
  <si>
    <t>Analysis of LOOH findings indicated a main effect of trial (p = 0.005) and time (p = 0.019); however, no trial x time interaction was observed (p = 0.064). At 2-HR, LOOH was significantly higher than the POST time point (p = 0.011).</t>
  </si>
  <si>
    <t>Results revealed significant main effects for Cognitive Control, F (1, 35)=11.21 p=.002, ηp 2=0.24, Biofeedback, F (1, 35)=9.96, p=.003, ηp 2=0.22, and a significant interaction, F (1, 35)=5.23, p=.028, ηp2=0.13. Decomposition of the interaction using post-hoc planned contrasts (Bonferroni) between each condition revealed significantly lower total work in the HCC/no feedback condition compared to both LCC conditions (ps≤.002) and the HCC/biofeedback condition (p=.004). However, there were no differences between any of the LCC/no feedback, LCC/biofeedback and HCC/biofeedback conditions (ps &gt; .99).</t>
  </si>
  <si>
    <t>There was no significant difference between groups (mIER and mCER) in our co-primary outcomes of fat mass (in kilograms) or fat-free mass (in kilograms) after 12 wk of energy restriction</t>
  </si>
  <si>
    <t>Contrast-coded analysis (+1, +1, +1, − 3 for the three intervention groups and the control group,
respectively) was significant, F(1, 75) =9.02, p =.004, ηp2 =0.11,</t>
  </si>
  <si>
    <t>Results revealed a main effect of Session [F (1, 63) = 4.59, p =.036, ηp2=0.068], which was superseded by a significant effect of Session ×Group interaction [F (1, 63) =5.54, p =.022, ηp2=0.081].</t>
  </si>
  <si>
    <t>There was a significant interaction between group and time, F(8, 58) =2.177, p =.043, Wilks’ lambda =0.591, ηp2 =0.231, power =.809).</t>
  </si>
  <si>
    <t xml:space="preserve">Two-way ANOVA revealed a time effect for SAI score [F(1, 34) = 17.11, p &lt; .001, ηp2 = 0.34], which was superseded by a significant condition × time interaction [F(2, 68) = 6.48, p = .004, ηp2 = 0.16]. Post hoc analysis indicated that the decreased scores from pre-test to post-test in MI (37.83 ± 10.82 vs. 31.31 ± 9.44, p &lt; .001) and RI (36.94 ± 9.51 vs. 32.00 ± 8.66, p &lt; .001), but not control condition (34.86 ± 8.03 vs 34.06 ± 9.40, p = .536). </t>
  </si>
  <si>
    <t>Post-hoc based on a within-subject comparison. No post-test comparison between groups</t>
  </si>
  <si>
    <t>The Δ values for IMVC (η2p = 0.477) and Db100 (η2p = 0.276) showed differences among exercise intensities (all P &lt; 0.05), wherein the ΔIMVC values were smaller for MLSS−10 compared to MLSS and MLSS+10 (all P &lt; 0.001), the ΔDb100 values were larger for MLSS+10 compared to MLSS−10 and MLSS (all P &lt; 0.05).</t>
  </si>
  <si>
    <t>VIB induced a longer time ≥ 90% of VO2max (ES=0.77), longer time ≥ 90% of HRmax (ES=1.13), and higher mean VO2 (ES=0.32) during the work intervals than TRAD (all p &lt; 0.05)</t>
  </si>
  <si>
    <t>p &lt; 0.003</t>
  </si>
  <si>
    <t>Group x Time x Test interaction (Table 1) F(2, 58) = 22.58 n2p = 0.44  p &lt; 0.001</t>
  </si>
  <si>
    <t>Caffeine ingestion also increased mean maximal oxygen uptake from 75.8±5.6 to 76.7±6.0 ml·kg-1·min-1 (0.9 ml·kg-1·min-1; 1.2%; p &lt; 0.003) compared to placebo (Table 1;  Figure 2B).</t>
  </si>
  <si>
    <t>Table 1. Wilcoxon (231) ES = 0.57 P &lt; 0.001</t>
  </si>
  <si>
    <t>men receiving supplementation with L-arginine would have an enhanced exercise tolerance through HIIE (Álvares et al., 2012; Bailey et al., 2010; McKnight et al.,
2010), as measured by various markers of ventilatory function.</t>
  </si>
  <si>
    <t xml:space="preserve"> task performance and learning will improve with increased expectations of success and will decline when expectations of success are low.</t>
  </si>
  <si>
    <t xml:space="preserve"> Peak power output relative to body mass increased more in EXP compared to CON (group × time interaction P = .02)</t>
  </si>
  <si>
    <t>(table 3) p = 0.223</t>
  </si>
  <si>
    <t>p = 0.223</t>
  </si>
  <si>
    <t>0.223</t>
  </si>
  <si>
    <t>There was no interaction between physical activity and LBP status (p = 0.15; Table II).</t>
  </si>
  <si>
    <t>Analysis revealed a trial (p &lt; .0001) but not a consumption main effect (p = .836) in total repetitions, showing that CAF supplemen- tation improved total repetitions when compared to PLA (p= .0002) and CON (p=.0001), regardless of CAF consumption habituation (low, moderate, and high tertiles)</t>
  </si>
  <si>
    <t>there was a significant increase in fat oxidation during the second test after all three drinks and at all intensities (Figure 2, p &lt; 0.001 using 2-way ANOVA for all intensities)</t>
  </si>
  <si>
    <t xml:space="preserve">Relative to baseline, positive work done by the hip flexion joint moment during early swing (H3, MD −0.43 J/kg, 95%CI −0.69 to −0.18, p = 0.001,  np2 = 0.266) </t>
  </si>
  <si>
    <t>It was hypothesised dirt and gravel would produce 1) lower tibial accelerations than running over apaved 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</si>
</sst>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
    <numFmt numFmtId="165" formatCode="0.000000000"/>
    <numFmt numFmtId="166" formatCode="0.00000000000"/>
    <numFmt numFmtId="167" formatCode="#,##0.000"/>
  </numFmts>
  <fonts count="12" x14ac:knownFonts="1">
    <font>
      <sz val="12"/>
      <color theme="1"/>
      <name val="Calibri"/>
      <family val="2"/>
      <scheme val="minor"/>
    </font>
    <font>
      <sz val="10"/>
      <color theme="1"/>
      <name val="Calibri"/>
      <family val="2"/>
      <scheme val="minor"/>
    </font>
    <font>
      <sz val="10"/>
      <color indexed="8"/>
      <name val="Calibri"/>
      <family val="2"/>
      <scheme val="minor"/>
    </font>
    <font>
      <sz val="10"/>
      <color rgb="FF000000"/>
      <name val="Calibri"/>
      <family val="2"/>
      <scheme val="minor"/>
    </font>
    <font>
      <sz val="10"/>
      <name val="Calibri"/>
      <family val="2"/>
      <scheme val="minor"/>
    </font>
    <font>
      <b/>
      <sz val="10"/>
      <color rgb="FF000000"/>
      <name val="Calibri"/>
      <family val="2"/>
      <scheme val="minor"/>
    </font>
    <font>
      <sz val="10"/>
      <color rgb="FFFF0000"/>
      <name val="Calibri"/>
      <family val="2"/>
      <scheme val="minor"/>
    </font>
    <font>
      <sz val="12"/>
      <name val="Calibri"/>
      <family val="2"/>
      <scheme val="minor"/>
    </font>
    <font>
      <sz val="12"/>
      <color theme="1"/>
      <name val="Helvetica Neue"/>
      <family val="2"/>
    </font>
    <font>
      <sz val="10"/>
      <color rgb="FF333333"/>
      <name val="Calibri"/>
      <family val="2"/>
      <scheme val="minor"/>
    </font>
    <font>
      <i/>
      <sz val="10"/>
      <color rgb="FF333333"/>
      <name val="Calibri"/>
      <family val="2"/>
      <scheme val="minor"/>
    </font>
    <font>
      <sz val="10"/>
      <color rgb="FF000000"/>
      <name val="Helvetica Neue"/>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
    <border>
      <left/>
      <right/>
      <top/>
      <bottom/>
      <diagonal/>
    </border>
    <border>
      <left style="thin">
        <color rgb="FFA5A5A5"/>
      </left>
      <right style="thin">
        <color rgb="FFA5A5A5"/>
      </right>
      <top style="thin">
        <color rgb="FFA5A5A5"/>
      </top>
      <bottom style="thin">
        <color rgb="FFA5A5A5"/>
      </bottom>
      <diagonal/>
    </border>
    <border>
      <left style="thin">
        <color indexed="10"/>
      </left>
      <right style="thin">
        <color indexed="10"/>
      </right>
      <top style="thin">
        <color indexed="10"/>
      </top>
      <bottom style="thin">
        <color indexed="10"/>
      </bottom>
      <diagonal/>
    </border>
  </borders>
  <cellStyleXfs count="1">
    <xf numFmtId="0" fontId="0" fillId="0" borderId="0"/>
  </cellStyleXfs>
  <cellXfs count="37">
    <xf numFmtId="0" fontId="0" fillId="0" borderId="0" xfId="0"/>
    <xf numFmtId="0" fontId="3"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xf>
    <xf numFmtId="0" fontId="3" fillId="2" borderId="0" xfId="0" applyFont="1" applyFill="1" applyAlignment="1">
      <alignment horizontal="center" vertical="center"/>
    </xf>
    <xf numFmtId="0" fontId="3" fillId="3"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3" fillId="2" borderId="0" xfId="0" applyFont="1" applyFill="1" applyAlignment="1">
      <alignment horizontal="center" vertical="center" wrapText="1"/>
    </xf>
    <xf numFmtId="0" fontId="2" fillId="0" borderId="0" xfId="0" applyFont="1" applyAlignment="1">
      <alignment horizontal="center" vertical="center" wrapText="1"/>
    </xf>
    <xf numFmtId="0" fontId="3" fillId="4" borderId="0" xfId="0" applyFont="1" applyFill="1" applyAlignment="1">
      <alignment horizontal="center" vertical="center"/>
    </xf>
    <xf numFmtId="0" fontId="3" fillId="3" borderId="0" xfId="0" applyFont="1" applyFill="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7" fillId="0" borderId="0" xfId="0" applyFont="1"/>
    <xf numFmtId="49" fontId="2" fillId="0" borderId="0" xfId="0" applyNumberFormat="1" applyFont="1" applyAlignment="1">
      <alignment vertical="center" wrapText="1"/>
    </xf>
    <xf numFmtId="0" fontId="2" fillId="0" borderId="0" xfId="0" applyFont="1" applyAlignment="1">
      <alignment vertical="top" wrapText="1"/>
    </xf>
    <xf numFmtId="0" fontId="8" fillId="0" borderId="0" xfId="0" applyFont="1"/>
    <xf numFmtId="0" fontId="2" fillId="0" borderId="0" xfId="0" applyFont="1" applyAlignment="1">
      <alignment vertical="top"/>
    </xf>
    <xf numFmtId="0" fontId="1" fillId="0" borderId="0" xfId="0" applyFont="1" applyAlignment="1">
      <alignment vertical="center" wrapText="1"/>
    </xf>
    <xf numFmtId="0" fontId="1" fillId="0" borderId="0" xfId="0" applyFont="1" applyAlignment="1">
      <alignment wrapText="1"/>
    </xf>
    <xf numFmtId="0" fontId="2" fillId="0" borderId="0" xfId="0" applyFont="1" applyAlignment="1">
      <alignment horizontal="center" vertical="top" wrapText="1"/>
    </xf>
    <xf numFmtId="0" fontId="2" fillId="0" borderId="0" xfId="0" applyFont="1" applyAlignment="1">
      <alignment horizontal="left" vertical="center" wrapText="1"/>
    </xf>
    <xf numFmtId="0" fontId="0" fillId="0" borderId="0" xfId="0" applyAlignment="1">
      <alignment vertical="top"/>
    </xf>
    <xf numFmtId="0" fontId="9" fillId="0" borderId="0" xfId="0" applyFont="1" applyAlignment="1">
      <alignment vertical="top" wrapText="1"/>
    </xf>
    <xf numFmtId="49" fontId="11" fillId="0" borderId="1" xfId="0" applyNumberFormat="1" applyFont="1" applyBorder="1" applyAlignment="1">
      <alignment vertical="top"/>
    </xf>
    <xf numFmtId="49" fontId="2" fillId="0" borderId="0" xfId="0" applyNumberFormat="1" applyFont="1" applyAlignment="1">
      <alignment vertical="top" wrapText="1"/>
    </xf>
    <xf numFmtId="49" fontId="2" fillId="0" borderId="2" xfId="0" applyNumberFormat="1" applyFont="1" applyBorder="1" applyAlignment="1">
      <alignment horizontal="center" vertical="center" wrapText="1"/>
    </xf>
    <xf numFmtId="164" fontId="3" fillId="0" borderId="0" xfId="0" applyNumberFormat="1" applyFont="1" applyAlignment="1">
      <alignment horizontal="center" vertical="center"/>
    </xf>
    <xf numFmtId="166" fontId="1" fillId="0" borderId="0" xfId="0" applyNumberFormat="1" applyFont="1" applyAlignment="1">
      <alignment horizontal="center" vertical="center"/>
    </xf>
    <xf numFmtId="164" fontId="4" fillId="0" borderId="0" xfId="0" applyNumberFormat="1" applyFont="1" applyAlignment="1">
      <alignment horizontal="center" vertical="center"/>
    </xf>
    <xf numFmtId="165" fontId="3" fillId="0" borderId="0" xfId="0" applyNumberFormat="1" applyFont="1" applyAlignment="1">
      <alignment horizontal="center" vertical="center"/>
    </xf>
    <xf numFmtId="164" fontId="1" fillId="0" borderId="0" xfId="0" applyNumberFormat="1" applyFont="1" applyAlignment="1">
      <alignment horizontal="center" vertical="center"/>
    </xf>
    <xf numFmtId="0" fontId="5" fillId="0" borderId="0" xfId="0" applyFont="1" applyAlignment="1">
      <alignment horizontal="center" vertical="center"/>
    </xf>
    <xf numFmtId="164" fontId="6" fillId="0" borderId="0" xfId="0" applyNumberFormat="1" applyFont="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C10BF-4E60-114C-8B58-D3EA78F5918D}">
  <dimension ref="A1:T387"/>
  <sheetViews>
    <sheetView tabSelected="1" workbookViewId="0">
      <pane ySplit="1" topLeftCell="A64" activePane="bottomLeft" state="frozen"/>
      <selection activeCell="E1" sqref="E1"/>
      <selection pane="bottomLeft" activeCell="T1" sqref="T1"/>
    </sheetView>
  </sheetViews>
  <sheetFormatPr baseColWidth="10" defaultRowHeight="16" x14ac:dyDescent="0.2"/>
  <cols>
    <col min="1" max="1" width="22.1640625" style="7" customWidth="1"/>
    <col min="2" max="2" width="47.33203125" style="7" customWidth="1"/>
    <col min="3" max="3" width="59" style="7" customWidth="1"/>
    <col min="4" max="4" width="56.5" style="7" customWidth="1"/>
    <col min="5" max="5" width="15.5" style="2" customWidth="1"/>
    <col min="6" max="6" width="15.33203125" style="2" customWidth="1"/>
    <col min="7" max="7" width="40" style="2" customWidth="1"/>
    <col min="8" max="8" width="25.83203125" style="2" customWidth="1"/>
    <col min="9" max="10" width="14.6640625" style="2" customWidth="1"/>
    <col min="11" max="11" width="11.1640625" style="2" customWidth="1"/>
    <col min="12" max="12" width="10" style="2" customWidth="1"/>
    <col min="13" max="13" width="12" style="2" customWidth="1"/>
    <col min="14" max="14" width="10.83203125" style="2" customWidth="1"/>
    <col min="15" max="15" width="7.83203125" style="2" customWidth="1"/>
    <col min="16" max="16" width="7.33203125" style="2" customWidth="1"/>
    <col min="17" max="17" width="8.1640625" style="2" customWidth="1"/>
    <col min="18" max="18" width="10.83203125" style="2"/>
    <col min="19" max="19" width="17.83203125" style="2" customWidth="1"/>
    <col min="20" max="20" width="16.1640625" style="29" customWidth="1"/>
  </cols>
  <sheetData>
    <row r="1" spans="1:20" x14ac:dyDescent="0.2">
      <c r="A1" s="7" t="s">
        <v>56</v>
      </c>
      <c r="B1" s="7" t="s">
        <v>1364</v>
      </c>
      <c r="C1" s="1" t="s">
        <v>1148</v>
      </c>
      <c r="D1" s="7" t="s">
        <v>1365</v>
      </c>
      <c r="E1" s="2" t="s">
        <v>650</v>
      </c>
      <c r="F1" s="3" t="s">
        <v>1366</v>
      </c>
      <c r="G1" s="1" t="s">
        <v>655</v>
      </c>
      <c r="H1" s="1" t="s">
        <v>1367</v>
      </c>
      <c r="I1" s="1" t="s">
        <v>648</v>
      </c>
      <c r="J1" s="1" t="s">
        <v>1314</v>
      </c>
      <c r="K1" s="1" t="s">
        <v>1291</v>
      </c>
      <c r="L1" s="1" t="s">
        <v>1126</v>
      </c>
      <c r="M1" s="1" t="s">
        <v>1132</v>
      </c>
      <c r="N1" s="1" t="s">
        <v>1133</v>
      </c>
      <c r="O1" s="1" t="s">
        <v>1092</v>
      </c>
      <c r="P1" s="1" t="s">
        <v>1093</v>
      </c>
      <c r="Q1" s="1" t="s">
        <v>1094</v>
      </c>
      <c r="R1" s="1" t="s">
        <v>1301</v>
      </c>
      <c r="S1" s="3" t="s">
        <v>1302</v>
      </c>
      <c r="T1" s="29" t="s">
        <v>1303</v>
      </c>
    </row>
    <row r="2" spans="1:20" ht="81" customHeight="1" x14ac:dyDescent="0.2">
      <c r="A2" s="7" t="s">
        <v>46</v>
      </c>
      <c r="B2" s="7" t="s">
        <v>0</v>
      </c>
      <c r="C2" s="1"/>
      <c r="D2" s="7" t="s">
        <v>57</v>
      </c>
      <c r="E2" s="2" t="s">
        <v>88</v>
      </c>
      <c r="F2" s="3" t="s">
        <v>656</v>
      </c>
      <c r="G2" s="1" t="s">
        <v>657</v>
      </c>
      <c r="H2" s="1"/>
      <c r="I2" s="1" t="s">
        <v>649</v>
      </c>
      <c r="J2" s="1" t="s">
        <v>1088</v>
      </c>
      <c r="K2" s="1"/>
      <c r="L2" s="1"/>
      <c r="M2" s="1"/>
      <c r="N2" s="1"/>
      <c r="O2" s="1"/>
      <c r="P2" s="1"/>
      <c r="Q2" s="7"/>
      <c r="R2" s="1" t="s">
        <v>658</v>
      </c>
      <c r="S2" s="28"/>
      <c r="T2" s="29">
        <v>0.02</v>
      </c>
    </row>
    <row r="3" spans="1:20" ht="90" x14ac:dyDescent="0.2">
      <c r="A3" s="7" t="s">
        <v>47</v>
      </c>
      <c r="B3" s="7" t="s">
        <v>1</v>
      </c>
      <c r="C3" s="1" t="s">
        <v>1149</v>
      </c>
      <c r="D3" s="7" t="s">
        <v>58</v>
      </c>
      <c r="E3" s="2" t="s">
        <v>88</v>
      </c>
      <c r="F3" s="3" t="s">
        <v>660</v>
      </c>
      <c r="G3" s="1" t="s">
        <v>661</v>
      </c>
      <c r="H3" s="1"/>
      <c r="I3" s="1" t="s">
        <v>686</v>
      </c>
      <c r="J3" s="1"/>
      <c r="K3" s="1"/>
      <c r="L3" s="1"/>
      <c r="M3" s="1"/>
      <c r="N3" s="1"/>
      <c r="O3" s="7"/>
      <c r="P3" s="7"/>
      <c r="Q3" s="7"/>
      <c r="R3" s="3" t="s">
        <v>662</v>
      </c>
      <c r="S3" s="28"/>
      <c r="T3" s="29">
        <v>0.53300000000000003</v>
      </c>
    </row>
    <row r="4" spans="1:20" ht="60" x14ac:dyDescent="0.2">
      <c r="A4" s="7" t="s">
        <v>47</v>
      </c>
      <c r="B4" s="7" t="s">
        <v>2</v>
      </c>
      <c r="C4" s="1" t="s">
        <v>1150</v>
      </c>
      <c r="D4" s="7" t="s">
        <v>1095</v>
      </c>
      <c r="E4" s="2" t="s">
        <v>88</v>
      </c>
      <c r="F4" s="3" t="s">
        <v>660</v>
      </c>
      <c r="G4" s="1" t="s">
        <v>663</v>
      </c>
      <c r="H4" s="1"/>
      <c r="I4" s="1" t="s">
        <v>686</v>
      </c>
      <c r="J4" s="1"/>
      <c r="K4" s="1"/>
      <c r="L4" s="1"/>
      <c r="M4" s="1"/>
      <c r="N4" s="1"/>
      <c r="O4" s="3">
        <v>1</v>
      </c>
      <c r="P4" s="3">
        <v>313</v>
      </c>
      <c r="Q4" s="3">
        <v>2.2799999999999998</v>
      </c>
      <c r="R4" s="3" t="s">
        <v>664</v>
      </c>
      <c r="S4" s="28">
        <f>IF(F4="difference of means",_xlfn.T.DIST.2T(Q4,O4), IF(F4="main effect",_xlfn.F.DIST.RT(Q4,O4,P4), IF(F4="interaction effect",_xlfn.F.DIST.RT(Q4,O4,P4))))</f>
        <v>0.13206068950778777</v>
      </c>
      <c r="T4" s="29">
        <v>0.13206068949999999</v>
      </c>
    </row>
    <row r="5" spans="1:20" ht="60" x14ac:dyDescent="0.2">
      <c r="A5" s="7" t="s">
        <v>47</v>
      </c>
      <c r="B5" s="7" t="s">
        <v>3</v>
      </c>
      <c r="C5" s="1" t="s">
        <v>1151</v>
      </c>
      <c r="D5" s="7" t="s">
        <v>59</v>
      </c>
      <c r="E5" s="2" t="s">
        <v>88</v>
      </c>
      <c r="F5" s="3" t="s">
        <v>665</v>
      </c>
      <c r="G5" s="1" t="s">
        <v>666</v>
      </c>
      <c r="H5" s="1"/>
      <c r="I5" s="1" t="s">
        <v>686</v>
      </c>
      <c r="J5" s="1"/>
      <c r="K5" s="1"/>
      <c r="L5" s="1"/>
      <c r="M5" s="1"/>
      <c r="N5" s="1"/>
      <c r="O5" s="1"/>
      <c r="P5" s="1"/>
      <c r="Q5" s="7"/>
      <c r="R5" s="1" t="s">
        <v>667</v>
      </c>
      <c r="S5" s="28"/>
      <c r="T5" s="29">
        <v>3.9E-2</v>
      </c>
    </row>
    <row r="6" spans="1:20" ht="60" x14ac:dyDescent="0.2">
      <c r="A6" s="7" t="s">
        <v>48</v>
      </c>
      <c r="B6" s="7" t="s">
        <v>4</v>
      </c>
      <c r="C6" s="1"/>
      <c r="D6" s="7" t="s">
        <v>60</v>
      </c>
      <c r="E6" s="2" t="s">
        <v>88</v>
      </c>
      <c r="F6" s="3" t="s">
        <v>665</v>
      </c>
      <c r="G6" s="1" t="s">
        <v>668</v>
      </c>
      <c r="H6" s="1"/>
      <c r="I6" s="1" t="s">
        <v>686</v>
      </c>
      <c r="J6" s="1"/>
      <c r="K6" s="1"/>
      <c r="L6" s="1"/>
      <c r="M6" s="1"/>
      <c r="N6" s="1"/>
      <c r="O6" s="1"/>
      <c r="P6" s="1"/>
      <c r="Q6" s="7"/>
      <c r="R6" s="1" t="s">
        <v>669</v>
      </c>
      <c r="S6" s="28"/>
      <c r="T6" s="29">
        <v>4.0000000000000001E-3</v>
      </c>
    </row>
    <row r="7" spans="1:20" ht="123" customHeight="1" x14ac:dyDescent="0.2">
      <c r="A7" s="7" t="s">
        <v>49</v>
      </c>
      <c r="B7" s="7" t="s">
        <v>5</v>
      </c>
      <c r="C7" s="1" t="s">
        <v>1152</v>
      </c>
      <c r="D7" s="7" t="s">
        <v>61</v>
      </c>
      <c r="E7" s="2" t="s">
        <v>88</v>
      </c>
      <c r="F7" s="3" t="s">
        <v>653</v>
      </c>
      <c r="G7" s="1" t="s">
        <v>1369</v>
      </c>
      <c r="H7" s="1"/>
      <c r="I7" s="1" t="s">
        <v>686</v>
      </c>
      <c r="J7" s="1"/>
      <c r="K7" s="1"/>
      <c r="L7" s="1"/>
      <c r="M7" s="1"/>
      <c r="N7" s="1"/>
      <c r="O7" s="3">
        <v>1</v>
      </c>
      <c r="P7" s="3">
        <v>51</v>
      </c>
      <c r="Q7" s="3">
        <v>5.97</v>
      </c>
      <c r="R7" s="3" t="s">
        <v>681</v>
      </c>
      <c r="S7" s="28">
        <f>IF(F7="difference of means",_xlfn.T.DIST.2T(Q7,O7), IF(F7="main effect",_xlfn.F.DIST.RT(Q7,O7,P7), IF(F7="interaction effect",_xlfn.F.DIST.RT(Q7,O7,P7))))</f>
        <v>1.8052028903250059E-2</v>
      </c>
      <c r="T7" s="29">
        <v>1.8052028903250059E-2</v>
      </c>
    </row>
    <row r="8" spans="1:20" ht="45" x14ac:dyDescent="0.2">
      <c r="A8" s="7" t="s">
        <v>49</v>
      </c>
      <c r="B8" s="7" t="s">
        <v>6</v>
      </c>
      <c r="C8" s="1"/>
      <c r="D8" s="7" t="s">
        <v>62</v>
      </c>
      <c r="E8" s="2" t="s">
        <v>88</v>
      </c>
      <c r="F8" s="3" t="s">
        <v>660</v>
      </c>
      <c r="G8" s="1" t="s">
        <v>670</v>
      </c>
      <c r="H8" s="1"/>
      <c r="I8" s="1" t="s">
        <v>686</v>
      </c>
      <c r="J8" s="1" t="s">
        <v>671</v>
      </c>
      <c r="K8" s="1"/>
      <c r="L8" s="1"/>
      <c r="M8" s="1"/>
      <c r="N8" s="1"/>
      <c r="O8" s="3"/>
      <c r="P8" s="3"/>
      <c r="Q8" s="3"/>
      <c r="R8" s="3" t="s">
        <v>671</v>
      </c>
      <c r="S8" s="28"/>
      <c r="T8" s="29">
        <v>1E-4</v>
      </c>
    </row>
    <row r="9" spans="1:20" ht="60" x14ac:dyDescent="0.2">
      <c r="A9" s="7" t="s">
        <v>50</v>
      </c>
      <c r="B9" s="7" t="s">
        <v>7</v>
      </c>
      <c r="C9" s="1"/>
      <c r="D9" s="7" t="s">
        <v>584</v>
      </c>
      <c r="E9" s="2" t="s">
        <v>89</v>
      </c>
      <c r="F9" s="3" t="s">
        <v>653</v>
      </c>
      <c r="G9" s="1" t="s">
        <v>672</v>
      </c>
      <c r="H9" s="1"/>
      <c r="I9" s="1" t="s">
        <v>649</v>
      </c>
      <c r="J9" s="1" t="s">
        <v>89</v>
      </c>
      <c r="K9" s="1"/>
      <c r="L9" s="1"/>
      <c r="M9" s="1"/>
      <c r="N9" s="1"/>
      <c r="O9" s="3"/>
      <c r="P9" s="3"/>
      <c r="Q9" s="3"/>
      <c r="R9" s="3" t="s">
        <v>673</v>
      </c>
      <c r="S9" s="28"/>
      <c r="T9" s="29">
        <v>0.18</v>
      </c>
    </row>
    <row r="10" spans="1:20" ht="75" x14ac:dyDescent="0.2">
      <c r="A10" s="7" t="s">
        <v>50</v>
      </c>
      <c r="B10" s="7" t="s">
        <v>8</v>
      </c>
      <c r="C10" s="1" t="s">
        <v>1153</v>
      </c>
      <c r="D10" s="7" t="s">
        <v>63</v>
      </c>
      <c r="E10" s="2" t="s">
        <v>88</v>
      </c>
      <c r="F10" s="3" t="s">
        <v>665</v>
      </c>
      <c r="G10" s="1" t="s">
        <v>1317</v>
      </c>
      <c r="H10" s="1"/>
      <c r="I10" s="1" t="s">
        <v>686</v>
      </c>
      <c r="J10" s="1"/>
      <c r="K10" s="1"/>
      <c r="L10" s="1"/>
      <c r="M10" s="1">
        <v>20</v>
      </c>
      <c r="N10" s="1"/>
      <c r="O10" s="1">
        <v>29</v>
      </c>
      <c r="P10" s="1"/>
      <c r="Q10" s="3">
        <v>8.69</v>
      </c>
      <c r="R10" s="1" t="s">
        <v>671</v>
      </c>
      <c r="S10" s="28">
        <f>IF(F10="difference of means",_xlfn.T.DIST.2T(Q10,O10), IF(F10="main effect",_xlfn.F.DIST.RT(Q10,O10,P10), IF(F10="interaction effect",_xlfn.F.DIST.RT(Q10,O10,P10))))</f>
        <v>1.4419531715536992E-9</v>
      </c>
      <c r="T10" s="29">
        <v>1.441953171553699E-9</v>
      </c>
    </row>
    <row r="11" spans="1:20" ht="45" x14ac:dyDescent="0.2">
      <c r="A11" s="1" t="s">
        <v>55</v>
      </c>
      <c r="B11" s="1" t="s">
        <v>92</v>
      </c>
      <c r="C11" s="1"/>
      <c r="D11" s="1" t="s">
        <v>377</v>
      </c>
      <c r="E11" s="3" t="s">
        <v>88</v>
      </c>
      <c r="F11" s="3" t="s">
        <v>665</v>
      </c>
      <c r="G11" s="1" t="s">
        <v>733</v>
      </c>
      <c r="H11" s="1"/>
      <c r="I11" s="1" t="s">
        <v>686</v>
      </c>
      <c r="J11" s="1"/>
      <c r="K11" s="1"/>
      <c r="L11" s="1"/>
      <c r="M11" s="1"/>
      <c r="N11" s="1"/>
      <c r="O11" s="3">
        <v>10</v>
      </c>
      <c r="P11" s="3"/>
      <c r="Q11" s="3">
        <v>2.27</v>
      </c>
      <c r="R11" s="3" t="s">
        <v>734</v>
      </c>
      <c r="S11" s="28">
        <f>IF(F11="difference of means",_xlfn.T.DIST.2T(Q11,O11), IF(F11="main effect",_xlfn.F.DIST.RT(Q11,O11,P11), IF(F11="interaction effect",_xlfn.F.DIST.RT(Q11,O11,P11))))</f>
        <v>4.6570586151278695E-2</v>
      </c>
      <c r="T11" s="28">
        <v>4.65705862E-2</v>
      </c>
    </row>
    <row r="12" spans="1:20" ht="45" x14ac:dyDescent="0.2">
      <c r="A12" s="7" t="s">
        <v>51</v>
      </c>
      <c r="B12" s="7" t="s">
        <v>9</v>
      </c>
      <c r="C12" s="1"/>
      <c r="D12" s="7" t="s">
        <v>1096</v>
      </c>
      <c r="E12" s="2" t="s">
        <v>88</v>
      </c>
      <c r="F12" s="3" t="s">
        <v>660</v>
      </c>
      <c r="G12" s="1" t="s">
        <v>674</v>
      </c>
      <c r="H12" s="1"/>
      <c r="I12" s="1" t="s">
        <v>686</v>
      </c>
      <c r="J12" s="1"/>
      <c r="K12" s="1"/>
      <c r="L12" s="1"/>
      <c r="M12" s="1"/>
      <c r="N12" s="1"/>
      <c r="O12" s="3">
        <v>1</v>
      </c>
      <c r="P12" s="3">
        <v>16</v>
      </c>
      <c r="Q12" s="3">
        <v>49.5</v>
      </c>
      <c r="R12" s="3" t="s">
        <v>675</v>
      </c>
      <c r="S12" s="28">
        <f>IF(F12="difference of means",_xlfn.T.DIST.2T(Q12,O12), IF(F12="main effect",_xlfn.F.DIST.RT(Q12,O12,P12), IF(F12="interaction effect",_xlfn.F.DIST.RT(Q12,O12,P12))))</f>
        <v>2.8147218311630221E-6</v>
      </c>
      <c r="T12" s="29">
        <v>2.8147218311630221E-6</v>
      </c>
    </row>
    <row r="13" spans="1:20" ht="45" x14ac:dyDescent="0.2">
      <c r="A13" s="7" t="s">
        <v>51</v>
      </c>
      <c r="B13" s="7" t="s">
        <v>10</v>
      </c>
      <c r="C13" s="1"/>
      <c r="D13" s="7" t="s">
        <v>64</v>
      </c>
      <c r="E13" s="2" t="s">
        <v>88</v>
      </c>
      <c r="F13" s="3" t="s">
        <v>665</v>
      </c>
      <c r="G13" s="1" t="s">
        <v>676</v>
      </c>
      <c r="H13" s="1"/>
      <c r="I13" s="1" t="s">
        <v>686</v>
      </c>
      <c r="J13" s="1"/>
      <c r="K13" s="1"/>
      <c r="L13" s="1"/>
      <c r="M13" s="1"/>
      <c r="N13" s="1"/>
      <c r="O13" s="1"/>
      <c r="P13" s="1"/>
      <c r="Q13" s="7"/>
      <c r="R13" s="1" t="s">
        <v>779</v>
      </c>
      <c r="S13" s="28"/>
      <c r="T13" s="29">
        <v>0.04</v>
      </c>
    </row>
    <row r="14" spans="1:20" ht="60" x14ac:dyDescent="0.2">
      <c r="A14" s="7" t="s">
        <v>51</v>
      </c>
      <c r="B14" s="7" t="s">
        <v>11</v>
      </c>
      <c r="C14" s="1" t="s">
        <v>1154</v>
      </c>
      <c r="D14" s="7" t="s">
        <v>1120</v>
      </c>
      <c r="E14" s="2" t="s">
        <v>88</v>
      </c>
      <c r="F14" s="3" t="s">
        <v>660</v>
      </c>
      <c r="G14" s="1" t="s">
        <v>678</v>
      </c>
      <c r="H14" s="1"/>
      <c r="I14" s="1" t="s">
        <v>686</v>
      </c>
      <c r="J14" s="1"/>
      <c r="K14" s="1"/>
      <c r="L14" s="1"/>
      <c r="M14" s="1"/>
      <c r="N14" s="1"/>
      <c r="O14" s="3">
        <v>6</v>
      </c>
      <c r="P14" s="3">
        <v>216</v>
      </c>
      <c r="Q14" s="3">
        <v>4.8099999999999996</v>
      </c>
      <c r="R14" s="3" t="s">
        <v>671</v>
      </c>
      <c r="S14" s="28">
        <f>IF(F14="difference of means",_xlfn.T.DIST.2T(Q14,O14), IF(F14="main effect",_xlfn.F.DIST.RT(Q14,O14,P14), IF(F14="interaction effect",_xlfn.F.DIST.RT(Q14,O14,P14))))</f>
        <v>1.2527469850048196E-4</v>
      </c>
      <c r="T14" s="29">
        <v>1.2527469850048199E-4</v>
      </c>
    </row>
    <row r="15" spans="1:20" ht="60" x14ac:dyDescent="0.2">
      <c r="A15" s="7" t="s">
        <v>52</v>
      </c>
      <c r="B15" s="7" t="s">
        <v>12</v>
      </c>
      <c r="C15" s="1" t="s">
        <v>1155</v>
      </c>
      <c r="D15" s="7" t="s">
        <v>1097</v>
      </c>
      <c r="E15" s="2" t="s">
        <v>88</v>
      </c>
      <c r="F15" s="3" t="s">
        <v>665</v>
      </c>
      <c r="G15" s="1" t="s">
        <v>679</v>
      </c>
      <c r="H15" s="1"/>
      <c r="I15" s="1" t="s">
        <v>686</v>
      </c>
      <c r="J15" s="1"/>
      <c r="K15" s="1"/>
      <c r="L15" s="1"/>
      <c r="M15" s="1"/>
      <c r="N15" s="1"/>
      <c r="O15" s="1"/>
      <c r="P15" s="1"/>
      <c r="Q15" s="7"/>
      <c r="R15" s="1" t="s">
        <v>677</v>
      </c>
      <c r="S15" s="28"/>
      <c r="T15" s="29">
        <v>0.03</v>
      </c>
    </row>
    <row r="16" spans="1:20" ht="60" x14ac:dyDescent="0.2">
      <c r="A16" s="7" t="s">
        <v>52</v>
      </c>
      <c r="B16" s="7" t="s">
        <v>13</v>
      </c>
      <c r="C16" s="1"/>
      <c r="D16" s="7" t="s">
        <v>1098</v>
      </c>
      <c r="E16" s="2" t="s">
        <v>88</v>
      </c>
      <c r="F16" s="3" t="s">
        <v>665</v>
      </c>
      <c r="G16" s="1" t="s">
        <v>680</v>
      </c>
      <c r="H16" s="1"/>
      <c r="I16" s="1" t="s">
        <v>649</v>
      </c>
      <c r="J16" s="1" t="s">
        <v>1308</v>
      </c>
      <c r="K16" s="1"/>
      <c r="L16" s="1"/>
      <c r="M16" s="1"/>
      <c r="N16" s="1"/>
      <c r="O16" s="1"/>
      <c r="P16" s="1"/>
      <c r="Q16" s="7"/>
      <c r="R16" s="1" t="s">
        <v>681</v>
      </c>
      <c r="S16" s="28"/>
    </row>
    <row r="17" spans="1:20" ht="45" x14ac:dyDescent="0.2">
      <c r="A17" s="7" t="s">
        <v>48</v>
      </c>
      <c r="B17" s="7" t="s">
        <v>14</v>
      </c>
      <c r="C17" s="1" t="s">
        <v>1156</v>
      </c>
      <c r="D17" s="7" t="s">
        <v>65</v>
      </c>
      <c r="E17" s="2" t="s">
        <v>88</v>
      </c>
      <c r="F17" s="3" t="s">
        <v>665</v>
      </c>
      <c r="G17" s="1" t="s">
        <v>682</v>
      </c>
      <c r="H17" s="1"/>
      <c r="I17" s="1" t="s">
        <v>686</v>
      </c>
      <c r="J17" s="1"/>
      <c r="K17" s="1"/>
      <c r="L17" s="1"/>
      <c r="M17" s="1"/>
      <c r="N17" s="1"/>
      <c r="O17" s="1"/>
      <c r="P17" s="1"/>
      <c r="Q17" s="7"/>
      <c r="R17" s="1" t="s">
        <v>683</v>
      </c>
      <c r="S17" s="28"/>
      <c r="T17" s="29">
        <v>7.4999999999999997E-2</v>
      </c>
    </row>
    <row r="18" spans="1:20" ht="60" x14ac:dyDescent="0.2">
      <c r="A18" s="7" t="s">
        <v>53</v>
      </c>
      <c r="B18" s="7" t="s">
        <v>15</v>
      </c>
      <c r="C18" s="1"/>
      <c r="D18" s="7" t="s">
        <v>66</v>
      </c>
      <c r="E18" s="2" t="s">
        <v>88</v>
      </c>
      <c r="F18" s="3" t="s">
        <v>660</v>
      </c>
      <c r="G18" s="1" t="s">
        <v>684</v>
      </c>
      <c r="H18" s="1"/>
      <c r="I18" s="1" t="s">
        <v>686</v>
      </c>
      <c r="J18" s="1"/>
      <c r="K18" s="1"/>
      <c r="L18" s="1"/>
      <c r="M18" s="1"/>
      <c r="N18" s="1"/>
      <c r="O18" s="3">
        <v>3</v>
      </c>
      <c r="P18" s="3">
        <v>66</v>
      </c>
      <c r="Q18" s="3">
        <v>2.09</v>
      </c>
      <c r="R18" s="3" t="s">
        <v>685</v>
      </c>
      <c r="S18" s="28">
        <f>IF(F18="difference of means",_xlfn.T.DIST.2T(Q18,O18), IF(F18="main effect",_xlfn.F.DIST.RT(Q18,O18,P18), IF(F18="interaction effect",_xlfn.F.DIST.RT(Q18,O18,P18))))</f>
        <v>0.10994192587489647</v>
      </c>
      <c r="T18" s="29">
        <v>0.1099419259</v>
      </c>
    </row>
    <row r="19" spans="1:20" ht="105" x14ac:dyDescent="0.2">
      <c r="A19" s="7" t="s">
        <v>53</v>
      </c>
      <c r="B19" s="7" t="s">
        <v>16</v>
      </c>
      <c r="C19" s="1" t="s">
        <v>1157</v>
      </c>
      <c r="D19" s="7" t="s">
        <v>67</v>
      </c>
      <c r="E19" s="2" t="s">
        <v>88</v>
      </c>
      <c r="F19" s="3" t="s">
        <v>660</v>
      </c>
      <c r="G19" s="1" t="s">
        <v>687</v>
      </c>
      <c r="H19" s="1" t="s">
        <v>1088</v>
      </c>
      <c r="I19" s="1" t="s">
        <v>649</v>
      </c>
      <c r="J19" s="1" t="s">
        <v>1088</v>
      </c>
      <c r="K19" s="1"/>
      <c r="L19" s="1"/>
      <c r="M19" s="1"/>
      <c r="N19" s="1"/>
      <c r="O19" s="3">
        <v>2</v>
      </c>
      <c r="P19" s="3">
        <v>38</v>
      </c>
      <c r="Q19" s="3">
        <v>34.9</v>
      </c>
      <c r="R19" s="3" t="s">
        <v>671</v>
      </c>
      <c r="S19" s="28">
        <f>IF(F19="difference of means",_xlfn.T.DIST.2T(Q19,O19), IF(F19="main effect",_xlfn.F.DIST.RT(Q19,O19,P19), IF(F19="interaction effect",_xlfn.F.DIST.RT(Q19,O19,P19))))</f>
        <v>2.489613209162447E-9</v>
      </c>
      <c r="T19" s="29">
        <v>2.4896132091624499E-9</v>
      </c>
    </row>
    <row r="20" spans="1:20" ht="45" x14ac:dyDescent="0.2">
      <c r="A20" s="7" t="s">
        <v>54</v>
      </c>
      <c r="B20" s="7" t="s">
        <v>17</v>
      </c>
      <c r="C20" s="1"/>
      <c r="D20" s="7" t="s">
        <v>68</v>
      </c>
      <c r="E20" s="2" t="s">
        <v>88</v>
      </c>
      <c r="F20" s="3" t="s">
        <v>665</v>
      </c>
      <c r="G20" s="1" t="s">
        <v>688</v>
      </c>
      <c r="H20" s="1" t="s">
        <v>1127</v>
      </c>
      <c r="I20" s="1" t="s">
        <v>686</v>
      </c>
      <c r="J20" s="1"/>
      <c r="K20" s="1" t="s">
        <v>1125</v>
      </c>
      <c r="L20" s="1">
        <v>0.501</v>
      </c>
      <c r="M20" s="1">
        <v>16</v>
      </c>
      <c r="N20" s="1"/>
      <c r="O20" s="1">
        <v>15</v>
      </c>
      <c r="P20" s="1"/>
      <c r="Q20" s="7">
        <f>M20*SQRT(L20)</f>
        <v>11.325016556279289</v>
      </c>
      <c r="R20" s="1" t="s">
        <v>671</v>
      </c>
      <c r="S20" s="28">
        <f>IF(F20="difference of means",_xlfn.T.DIST.2T(Q20,O20), IF(F20="main effect",_xlfn.F.DIST.RT(Q20,O20,P20), IF(F20="interaction effect",_xlfn.F.DIST.RT(Q20,O20,P20))))</f>
        <v>9.4967133222328681E-9</v>
      </c>
      <c r="T20" s="29">
        <v>9.4967133222328681E-9</v>
      </c>
    </row>
    <row r="21" spans="1:20" ht="90" x14ac:dyDescent="0.2">
      <c r="A21" s="7" t="s">
        <v>54</v>
      </c>
      <c r="B21" s="7" t="s">
        <v>18</v>
      </c>
      <c r="C21" s="1" t="s">
        <v>1158</v>
      </c>
      <c r="D21" s="7" t="s">
        <v>1099</v>
      </c>
      <c r="E21" s="2" t="s">
        <v>88</v>
      </c>
      <c r="F21" s="3" t="s">
        <v>665</v>
      </c>
      <c r="G21" s="1" t="s">
        <v>689</v>
      </c>
      <c r="H21" s="1" t="s">
        <v>1127</v>
      </c>
      <c r="I21" s="1" t="s">
        <v>686</v>
      </c>
      <c r="J21" s="1"/>
      <c r="K21" s="1" t="s">
        <v>1125</v>
      </c>
      <c r="L21" s="1">
        <v>0.25</v>
      </c>
      <c r="M21" s="1">
        <v>15</v>
      </c>
      <c r="N21" s="1"/>
      <c r="O21" s="1">
        <v>14</v>
      </c>
      <c r="P21" s="1"/>
      <c r="Q21" s="7">
        <f>M21*SQRT(L21)</f>
        <v>7.5</v>
      </c>
      <c r="R21" s="1" t="s">
        <v>671</v>
      </c>
      <c r="S21" s="28">
        <f>IF(F21="difference of means",_xlfn.T.DIST.2T(Q21,O21), IF(F21="main effect",_xlfn.F.DIST.RT(Q21,O21,P21), IF(F21="interaction effect",_xlfn.F.DIST.RT(Q21,O21,P21))))</f>
        <v>2.8788600699322262E-6</v>
      </c>
      <c r="T21" s="29">
        <v>2.8788600699322258E-6</v>
      </c>
    </row>
    <row r="22" spans="1:20" ht="45" x14ac:dyDescent="0.2">
      <c r="A22" s="7" t="s">
        <v>54</v>
      </c>
      <c r="B22" s="7" t="s">
        <v>19</v>
      </c>
      <c r="C22" s="1"/>
      <c r="D22" s="7" t="s">
        <v>1119</v>
      </c>
      <c r="E22" s="2" t="s">
        <v>88</v>
      </c>
      <c r="F22" s="3" t="s">
        <v>653</v>
      </c>
      <c r="G22" s="1" t="s">
        <v>1388</v>
      </c>
      <c r="H22" s="1"/>
      <c r="I22" s="1" t="s">
        <v>686</v>
      </c>
      <c r="J22" s="1"/>
      <c r="K22" s="1"/>
      <c r="L22" s="1"/>
      <c r="M22" s="1"/>
      <c r="N22" s="1"/>
      <c r="O22" s="3"/>
      <c r="P22" s="3"/>
      <c r="Q22" s="3"/>
      <c r="R22" s="3" t="s">
        <v>658</v>
      </c>
      <c r="S22" s="28"/>
      <c r="T22" s="29">
        <v>0.02</v>
      </c>
    </row>
    <row r="23" spans="1:20" ht="120" x14ac:dyDescent="0.2">
      <c r="A23" s="7" t="s">
        <v>49</v>
      </c>
      <c r="B23" s="7" t="s">
        <v>20</v>
      </c>
      <c r="C23" s="1" t="s">
        <v>1159</v>
      </c>
      <c r="D23" s="7" t="s">
        <v>69</v>
      </c>
      <c r="E23" s="2" t="s">
        <v>88</v>
      </c>
      <c r="F23" s="3" t="s">
        <v>660</v>
      </c>
      <c r="G23" s="1" t="s">
        <v>690</v>
      </c>
      <c r="H23" s="1"/>
      <c r="I23" s="1" t="s">
        <v>686</v>
      </c>
      <c r="J23" s="1"/>
      <c r="K23" s="1"/>
      <c r="L23" s="1"/>
      <c r="M23" s="1"/>
      <c r="N23" s="1"/>
      <c r="O23" s="3"/>
      <c r="P23" s="3"/>
      <c r="Q23" s="3"/>
      <c r="R23" s="3" t="s">
        <v>658</v>
      </c>
      <c r="S23" s="28"/>
      <c r="T23" s="29">
        <v>0.02</v>
      </c>
    </row>
    <row r="24" spans="1:20" ht="75" x14ac:dyDescent="0.2">
      <c r="A24" s="7" t="s">
        <v>46</v>
      </c>
      <c r="B24" s="7" t="s">
        <v>21</v>
      </c>
      <c r="C24" s="1" t="s">
        <v>1160</v>
      </c>
      <c r="D24" s="7" t="s">
        <v>70</v>
      </c>
      <c r="E24" s="2" t="s">
        <v>88</v>
      </c>
      <c r="F24" s="3" t="s">
        <v>653</v>
      </c>
      <c r="G24" s="1" t="s">
        <v>691</v>
      </c>
      <c r="H24" s="1"/>
      <c r="I24" s="1" t="s">
        <v>686</v>
      </c>
      <c r="J24" s="1"/>
      <c r="K24" s="1"/>
      <c r="L24" s="1"/>
      <c r="M24" s="1"/>
      <c r="N24" s="1"/>
      <c r="O24" s="3">
        <v>2.7</v>
      </c>
      <c r="P24" s="3">
        <v>59.8</v>
      </c>
      <c r="Q24" s="3">
        <v>0.39</v>
      </c>
      <c r="R24" s="3" t="s">
        <v>692</v>
      </c>
      <c r="S24" s="28">
        <f>IF(F24="difference of means",_xlfn.T.DIST.2T(Q24,O24), IF(F24="main effect",_xlfn.F.DIST.RT(Q24,O24,P24), IF(F24="interaction effect",_xlfn.F.DIST.RT(Q24,O24,P24))))</f>
        <v>0.67878928427282115</v>
      </c>
      <c r="T24" s="29">
        <v>0.67878928429999996</v>
      </c>
    </row>
    <row r="25" spans="1:20" ht="120" x14ac:dyDescent="0.2">
      <c r="A25" s="7" t="s">
        <v>46</v>
      </c>
      <c r="B25" s="7" t="s">
        <v>22</v>
      </c>
      <c r="C25" s="1"/>
      <c r="D25" s="7" t="s">
        <v>71</v>
      </c>
      <c r="E25" s="2" t="s">
        <v>88</v>
      </c>
      <c r="F25" s="3" t="s">
        <v>660</v>
      </c>
      <c r="G25" s="1" t="s">
        <v>1091</v>
      </c>
      <c r="H25" s="1"/>
      <c r="I25" s="1" t="s">
        <v>686</v>
      </c>
      <c r="J25" s="1"/>
      <c r="K25" s="1"/>
      <c r="L25" s="1"/>
      <c r="M25" s="1"/>
      <c r="N25" s="1"/>
      <c r="O25" s="1"/>
      <c r="P25" s="1"/>
      <c r="Q25" s="3"/>
      <c r="R25" s="3" t="s">
        <v>693</v>
      </c>
      <c r="S25" s="28"/>
      <c r="T25" s="29">
        <v>8.9999999999999993E-3</v>
      </c>
    </row>
    <row r="26" spans="1:20" ht="75" x14ac:dyDescent="0.2">
      <c r="A26" s="7" t="s">
        <v>47</v>
      </c>
      <c r="B26" s="7" t="s">
        <v>23</v>
      </c>
      <c r="C26" s="1"/>
      <c r="D26" s="7" t="s">
        <v>72</v>
      </c>
      <c r="E26" s="2" t="s">
        <v>88</v>
      </c>
      <c r="F26" s="3" t="s">
        <v>665</v>
      </c>
      <c r="G26" s="1" t="s">
        <v>694</v>
      </c>
      <c r="H26" s="1" t="s">
        <v>1130</v>
      </c>
      <c r="I26" s="1" t="s">
        <v>686</v>
      </c>
      <c r="J26" s="1"/>
      <c r="K26" s="1" t="s">
        <v>1125</v>
      </c>
      <c r="L26" s="1">
        <v>0.06</v>
      </c>
      <c r="M26" s="1">
        <v>8</v>
      </c>
      <c r="N26" s="1"/>
      <c r="O26" s="1">
        <v>7</v>
      </c>
      <c r="P26" s="1"/>
      <c r="Q26" s="3">
        <f>M26*SQRT(L26)</f>
        <v>1.9595917942265424</v>
      </c>
      <c r="R26" s="1" t="s">
        <v>695</v>
      </c>
      <c r="S26" s="30">
        <f>IF(F26="difference of means",_xlfn.T.DIST.2T(Q26,O26), IF(F26="main effect",_xlfn.F.DIST.RT(Q26,O26,P26), IF(F26="interaction effect",_xlfn.F.DIST.RT(Q26,O26,P26))))</f>
        <v>9.0874334912333335E-2</v>
      </c>
      <c r="T26" s="29">
        <v>9.0874334912333335E-2</v>
      </c>
    </row>
    <row r="27" spans="1:20" ht="120" x14ac:dyDescent="0.2">
      <c r="A27" s="7" t="s">
        <v>46</v>
      </c>
      <c r="B27" s="7" t="s">
        <v>24</v>
      </c>
      <c r="C27" s="1" t="s">
        <v>1161</v>
      </c>
      <c r="D27" s="7" t="s">
        <v>73</v>
      </c>
      <c r="E27" s="2" t="s">
        <v>88</v>
      </c>
      <c r="F27" s="3" t="s">
        <v>660</v>
      </c>
      <c r="G27" s="1" t="s">
        <v>696</v>
      </c>
      <c r="H27" s="1"/>
      <c r="I27" s="1" t="s">
        <v>686</v>
      </c>
      <c r="J27" s="1"/>
      <c r="K27" s="1"/>
      <c r="L27" s="1"/>
      <c r="M27" s="1"/>
      <c r="N27" s="1"/>
      <c r="O27" s="3">
        <v>1</v>
      </c>
      <c r="P27" s="3">
        <v>16</v>
      </c>
      <c r="Q27" s="3">
        <v>0.03</v>
      </c>
      <c r="R27" s="3" t="s">
        <v>697</v>
      </c>
      <c r="S27" s="28">
        <f>IF(F27="difference of means",_xlfn.T.DIST.2T(Q27,O27), IF(F27="main effect",_xlfn.F.DIST.RT(Q27,O27,P27), IF(F27="interaction effect",_xlfn.F.DIST.RT(Q27,O27,P27))))</f>
        <v>0.86466247434065779</v>
      </c>
      <c r="T27" s="29">
        <v>0.876</v>
      </c>
    </row>
    <row r="28" spans="1:20" ht="45" x14ac:dyDescent="0.2">
      <c r="A28" s="7" t="s">
        <v>47</v>
      </c>
      <c r="B28" s="7" t="s">
        <v>25</v>
      </c>
      <c r="C28" s="1"/>
      <c r="D28" s="7" t="s">
        <v>1118</v>
      </c>
      <c r="E28" s="2" t="s">
        <v>88</v>
      </c>
      <c r="F28" s="3" t="s">
        <v>656</v>
      </c>
      <c r="G28" s="1" t="s">
        <v>698</v>
      </c>
      <c r="H28" s="1"/>
      <c r="I28" s="1" t="s">
        <v>686</v>
      </c>
      <c r="J28" s="1"/>
      <c r="K28" s="1"/>
      <c r="L28" s="1"/>
      <c r="M28" s="1"/>
      <c r="N28" s="1"/>
      <c r="O28" s="1"/>
      <c r="P28" s="1"/>
      <c r="Q28" s="7"/>
      <c r="R28" s="1" t="s">
        <v>699</v>
      </c>
      <c r="S28" s="28"/>
      <c r="T28" s="29">
        <v>0.73699999999999999</v>
      </c>
    </row>
    <row r="29" spans="1:20" ht="45" x14ac:dyDescent="0.2">
      <c r="A29" s="7" t="s">
        <v>47</v>
      </c>
      <c r="B29" s="7" t="s">
        <v>26</v>
      </c>
      <c r="C29" s="1" t="s">
        <v>1162</v>
      </c>
      <c r="D29" s="7" t="s">
        <v>1386</v>
      </c>
      <c r="E29" s="2" t="s">
        <v>88</v>
      </c>
      <c r="F29" s="3" t="s">
        <v>660</v>
      </c>
      <c r="G29" s="1" t="s">
        <v>700</v>
      </c>
      <c r="H29" s="1"/>
      <c r="I29" s="1" t="s">
        <v>649</v>
      </c>
      <c r="J29" s="1" t="s">
        <v>1088</v>
      </c>
      <c r="K29" s="1"/>
      <c r="L29" s="1"/>
      <c r="M29" s="1"/>
      <c r="N29" s="1"/>
      <c r="O29" s="3">
        <v>24</v>
      </c>
      <c r="P29" s="3">
        <v>504</v>
      </c>
      <c r="Q29" s="3">
        <v>68.56</v>
      </c>
      <c r="R29" s="3" t="s">
        <v>701</v>
      </c>
      <c r="S29" s="31">
        <f>IF(F29="difference of means",_xlfn.T.DIST.2T(Q29,O29), IF(F29="main effect",_xlfn.F.DIST.RT(Q29,O29,P29), IF(F29="interaction effect",_xlfn.F.DIST.RT(Q29,O29,P29))))</f>
        <v>8.3589953873464632E-142</v>
      </c>
      <c r="T29" s="29">
        <v>9.9999999999999998E-13</v>
      </c>
    </row>
    <row r="30" spans="1:20" ht="45" x14ac:dyDescent="0.2">
      <c r="A30" s="7" t="s">
        <v>48</v>
      </c>
      <c r="B30" s="7" t="s">
        <v>27</v>
      </c>
      <c r="C30" s="1"/>
      <c r="D30" s="7" t="s">
        <v>1117</v>
      </c>
      <c r="E30" s="2" t="s">
        <v>88</v>
      </c>
      <c r="F30" s="3" t="s">
        <v>665</v>
      </c>
      <c r="G30" s="2" t="s">
        <v>1389</v>
      </c>
      <c r="H30" s="1"/>
      <c r="I30" s="1" t="s">
        <v>686</v>
      </c>
      <c r="J30" s="1"/>
      <c r="K30" s="1"/>
      <c r="L30" s="1"/>
      <c r="M30" s="1"/>
      <c r="N30" s="1"/>
      <c r="O30" s="1"/>
      <c r="P30" s="1"/>
      <c r="Q30" s="7"/>
      <c r="R30" s="1" t="s">
        <v>1390</v>
      </c>
      <c r="S30" s="28"/>
      <c r="T30" s="29" t="s">
        <v>1391</v>
      </c>
    </row>
    <row r="31" spans="1:20" ht="45" x14ac:dyDescent="0.2">
      <c r="A31" s="7" t="s">
        <v>48</v>
      </c>
      <c r="B31" s="7" t="s">
        <v>28</v>
      </c>
      <c r="C31" s="1"/>
      <c r="D31" s="7" t="s">
        <v>1116</v>
      </c>
      <c r="E31" s="2" t="s">
        <v>88</v>
      </c>
      <c r="F31" s="3" t="s">
        <v>660</v>
      </c>
      <c r="G31" s="1" t="s">
        <v>702</v>
      </c>
      <c r="H31" s="1"/>
      <c r="I31" s="1" t="s">
        <v>686</v>
      </c>
      <c r="J31" s="1"/>
      <c r="K31" s="1"/>
      <c r="L31" s="1"/>
      <c r="M31" s="1"/>
      <c r="N31" s="1"/>
      <c r="O31" s="3">
        <v>2</v>
      </c>
      <c r="P31" s="3">
        <v>26</v>
      </c>
      <c r="Q31" s="3">
        <v>1.95</v>
      </c>
      <c r="R31" s="3" t="s">
        <v>673</v>
      </c>
      <c r="S31" s="28">
        <f>IF(F31="difference of means",_xlfn.T.DIST.2T(Q31,O31), IF(F31="main effect",_xlfn.F.DIST.RT(Q31,O31,P31), IF(F31="interaction effect",_xlfn.F.DIST.RT(Q31,O31,P31))))</f>
        <v>0.16252795668405723</v>
      </c>
      <c r="T31" s="29">
        <v>0.18</v>
      </c>
    </row>
    <row r="32" spans="1:20" ht="60" x14ac:dyDescent="0.2">
      <c r="A32" s="7" t="s">
        <v>50</v>
      </c>
      <c r="B32" s="7" t="s">
        <v>29</v>
      </c>
      <c r="C32" s="1"/>
      <c r="D32" s="7" t="s">
        <v>74</v>
      </c>
      <c r="E32" s="2" t="s">
        <v>88</v>
      </c>
      <c r="F32" s="3" t="s">
        <v>665</v>
      </c>
      <c r="G32" s="1" t="s">
        <v>703</v>
      </c>
      <c r="H32" s="1"/>
      <c r="I32" s="1" t="s">
        <v>686</v>
      </c>
      <c r="J32" s="1"/>
      <c r="K32" s="1"/>
      <c r="L32" s="1"/>
      <c r="M32" s="1"/>
      <c r="N32" s="1"/>
      <c r="O32" s="1"/>
      <c r="P32" s="1"/>
      <c r="Q32" s="7"/>
      <c r="R32" s="1" t="s">
        <v>704</v>
      </c>
      <c r="S32" s="28"/>
      <c r="T32" s="29">
        <v>2.9000000000000001E-2</v>
      </c>
    </row>
    <row r="33" spans="1:20" ht="135" x14ac:dyDescent="0.2">
      <c r="A33" s="7" t="s">
        <v>50</v>
      </c>
      <c r="B33" s="7" t="s">
        <v>30</v>
      </c>
      <c r="C33" s="1" t="s">
        <v>1163</v>
      </c>
      <c r="D33" s="7" t="s">
        <v>75</v>
      </c>
      <c r="E33" s="2" t="s">
        <v>88</v>
      </c>
      <c r="F33" s="3" t="s">
        <v>653</v>
      </c>
      <c r="G33" s="1" t="s">
        <v>705</v>
      </c>
      <c r="H33" s="1"/>
      <c r="I33" s="1" t="s">
        <v>686</v>
      </c>
      <c r="J33" s="1" t="s">
        <v>671</v>
      </c>
      <c r="K33" s="1"/>
      <c r="L33" s="1"/>
      <c r="M33" s="1"/>
      <c r="N33" s="1"/>
      <c r="O33" s="3"/>
      <c r="P33" s="3"/>
      <c r="Q33" s="3"/>
      <c r="R33" s="3" t="s">
        <v>671</v>
      </c>
      <c r="S33" s="28"/>
      <c r="T33" s="29">
        <v>1E-4</v>
      </c>
    </row>
    <row r="34" spans="1:20" ht="45" x14ac:dyDescent="0.2">
      <c r="A34" s="7" t="s">
        <v>50</v>
      </c>
      <c r="B34" s="7" t="s">
        <v>31</v>
      </c>
      <c r="C34" s="1"/>
      <c r="D34" s="7" t="s">
        <v>76</v>
      </c>
      <c r="E34" s="2" t="s">
        <v>88</v>
      </c>
      <c r="F34" s="3" t="s">
        <v>660</v>
      </c>
      <c r="G34" s="1" t="s">
        <v>706</v>
      </c>
      <c r="H34" s="1"/>
      <c r="I34" s="1" t="s">
        <v>686</v>
      </c>
      <c r="J34" s="1"/>
      <c r="K34" s="1"/>
      <c r="L34" s="1"/>
      <c r="M34" s="1"/>
      <c r="N34" s="1"/>
      <c r="O34" s="3">
        <v>2</v>
      </c>
      <c r="P34" s="3">
        <v>34</v>
      </c>
      <c r="Q34" s="3">
        <v>7.8780000000000001</v>
      </c>
      <c r="R34" s="3" t="s">
        <v>707</v>
      </c>
      <c r="S34" s="28">
        <f>IF(F34="difference of means",_xlfn.T.DIST.2T(Q34,O34), IF(F34="main effect",_xlfn.F.DIST.RT(Q34,O34,P34), IF(F34="interaction effect",_xlfn.F.DIST.RT(Q34,O34,P34))))</f>
        <v>1.5444319742568908E-3</v>
      </c>
      <c r="T34" s="32">
        <v>1.5444320000000001E-3</v>
      </c>
    </row>
    <row r="35" spans="1:20" ht="30" x14ac:dyDescent="0.2">
      <c r="A35" s="7" t="s">
        <v>55</v>
      </c>
      <c r="B35" s="7" t="s">
        <v>32</v>
      </c>
      <c r="C35" s="1"/>
      <c r="D35" s="7" t="s">
        <v>77</v>
      </c>
      <c r="E35" s="2" t="s">
        <v>88</v>
      </c>
      <c r="F35" s="3" t="s">
        <v>665</v>
      </c>
      <c r="G35" s="1" t="s">
        <v>708</v>
      </c>
      <c r="H35" s="1"/>
      <c r="I35" s="1" t="s">
        <v>686</v>
      </c>
      <c r="J35" s="1"/>
      <c r="K35" s="1"/>
      <c r="L35" s="1"/>
      <c r="M35" s="1"/>
      <c r="N35" s="1"/>
      <c r="O35" s="1"/>
      <c r="P35" s="1"/>
      <c r="Q35" s="3"/>
      <c r="R35" s="1" t="s">
        <v>709</v>
      </c>
      <c r="S35" s="28"/>
      <c r="T35" s="29">
        <v>0.72299999999999998</v>
      </c>
    </row>
    <row r="36" spans="1:20" ht="60" x14ac:dyDescent="0.2">
      <c r="A36" s="7" t="s">
        <v>51</v>
      </c>
      <c r="B36" s="7" t="s">
        <v>33</v>
      </c>
      <c r="C36" s="1"/>
      <c r="D36" s="7" t="s">
        <v>78</v>
      </c>
      <c r="E36" s="2" t="s">
        <v>88</v>
      </c>
      <c r="F36" s="3" t="s">
        <v>665</v>
      </c>
      <c r="G36" s="15" t="s">
        <v>1333</v>
      </c>
      <c r="H36" s="1"/>
      <c r="I36" s="1" t="s">
        <v>686</v>
      </c>
      <c r="J36" s="1"/>
      <c r="K36" s="1"/>
      <c r="L36" s="1"/>
      <c r="M36" s="1"/>
      <c r="N36" s="1"/>
      <c r="O36" s="1"/>
      <c r="P36" s="1"/>
      <c r="Q36" s="3"/>
      <c r="R36" s="3" t="s">
        <v>658</v>
      </c>
      <c r="S36" s="28"/>
      <c r="T36" s="29" t="s">
        <v>1332</v>
      </c>
    </row>
    <row r="37" spans="1:20" ht="45" x14ac:dyDescent="0.2">
      <c r="A37" s="7" t="s">
        <v>55</v>
      </c>
      <c r="B37" s="7" t="s">
        <v>34</v>
      </c>
      <c r="C37" s="1" t="s">
        <v>1164</v>
      </c>
      <c r="D37" s="7" t="s">
        <v>1396</v>
      </c>
      <c r="E37" s="2" t="s">
        <v>88</v>
      </c>
      <c r="F37" s="3" t="s">
        <v>660</v>
      </c>
      <c r="G37" s="1" t="s">
        <v>710</v>
      </c>
      <c r="H37" s="1"/>
      <c r="I37" s="1" t="s">
        <v>686</v>
      </c>
      <c r="J37" s="1"/>
      <c r="K37" s="1"/>
      <c r="L37" s="1"/>
      <c r="M37" s="1"/>
      <c r="N37" s="1"/>
      <c r="O37" s="1"/>
      <c r="P37" s="1"/>
      <c r="Q37" s="3"/>
      <c r="R37" s="3" t="s">
        <v>711</v>
      </c>
      <c r="S37" s="28"/>
      <c r="T37" s="29">
        <v>0.89</v>
      </c>
    </row>
    <row r="38" spans="1:20" ht="60" x14ac:dyDescent="0.2">
      <c r="A38" s="7" t="s">
        <v>51</v>
      </c>
      <c r="B38" s="7" t="s">
        <v>35</v>
      </c>
      <c r="C38" s="1"/>
      <c r="D38" s="7" t="s">
        <v>79</v>
      </c>
      <c r="E38" s="2" t="s">
        <v>88</v>
      </c>
      <c r="F38" s="3" t="s">
        <v>665</v>
      </c>
      <c r="G38" s="1" t="s">
        <v>712</v>
      </c>
      <c r="H38" s="1" t="s">
        <v>1127</v>
      </c>
      <c r="I38" s="1" t="s">
        <v>649</v>
      </c>
      <c r="J38" s="1" t="s">
        <v>1308</v>
      </c>
      <c r="K38" s="1" t="s">
        <v>1125</v>
      </c>
      <c r="L38" s="1">
        <v>0.61</v>
      </c>
      <c r="M38" s="1">
        <v>20</v>
      </c>
      <c r="N38" s="1"/>
      <c r="O38" s="1">
        <v>19</v>
      </c>
      <c r="P38" s="1"/>
      <c r="Q38" s="3">
        <f>L38*SQRT(M38)</f>
        <v>2.7280029325497437</v>
      </c>
      <c r="R38" s="1" t="s">
        <v>713</v>
      </c>
      <c r="S38" s="28">
        <f>IF(F38="difference of means",_xlfn.T.DIST.2T(Q38,O38), IF(F38="main effect",_xlfn.F.DIST.RT(Q38,O38,P38), IF(F38="interaction effect",_xlfn.F.DIST.RT(Q38,O38,P38))))</f>
        <v>1.3356343712208955E-2</v>
      </c>
      <c r="T38" s="29">
        <v>1.3356343712208949E-2</v>
      </c>
    </row>
    <row r="39" spans="1:20" ht="30" x14ac:dyDescent="0.2">
      <c r="A39" s="7" t="s">
        <v>55</v>
      </c>
      <c r="B39" s="7" t="s">
        <v>36</v>
      </c>
      <c r="C39" s="1"/>
      <c r="D39" s="7" t="s">
        <v>80</v>
      </c>
      <c r="E39" s="2" t="s">
        <v>88</v>
      </c>
      <c r="F39" s="3" t="s">
        <v>665</v>
      </c>
      <c r="G39" s="1" t="s">
        <v>714</v>
      </c>
      <c r="H39" s="1"/>
      <c r="I39" s="1" t="s">
        <v>686</v>
      </c>
      <c r="J39" s="1"/>
      <c r="K39" s="1"/>
      <c r="L39" s="1"/>
      <c r="M39" s="1"/>
      <c r="N39" s="1"/>
      <c r="O39" s="1"/>
      <c r="P39" s="1"/>
      <c r="Q39" s="3"/>
      <c r="R39" s="1" t="s">
        <v>715</v>
      </c>
      <c r="S39" s="28"/>
      <c r="T39" s="29">
        <v>0.01</v>
      </c>
    </row>
    <row r="40" spans="1:20" ht="165" x14ac:dyDescent="0.2">
      <c r="A40" s="7" t="s">
        <v>51</v>
      </c>
      <c r="B40" s="7" t="s">
        <v>37</v>
      </c>
      <c r="C40" s="1" t="s">
        <v>1165</v>
      </c>
      <c r="D40" s="7" t="s">
        <v>81</v>
      </c>
      <c r="E40" s="2" t="s">
        <v>88</v>
      </c>
      <c r="F40" s="3" t="s">
        <v>660</v>
      </c>
      <c r="G40" s="1" t="s">
        <v>716</v>
      </c>
      <c r="H40" s="1"/>
      <c r="I40" s="1" t="s">
        <v>686</v>
      </c>
      <c r="J40" s="1"/>
      <c r="K40" s="1"/>
      <c r="L40" s="1"/>
      <c r="M40" s="1"/>
      <c r="N40" s="1"/>
      <c r="O40" s="3"/>
      <c r="P40" s="3"/>
      <c r="Q40" s="3"/>
      <c r="R40" s="3" t="s">
        <v>717</v>
      </c>
      <c r="S40" s="28"/>
      <c r="T40" s="29">
        <v>0.85299999999999998</v>
      </c>
    </row>
    <row r="41" spans="1:20" ht="45" x14ac:dyDescent="0.2">
      <c r="A41" s="7" t="s">
        <v>52</v>
      </c>
      <c r="B41" s="7" t="s">
        <v>38</v>
      </c>
      <c r="C41" s="1"/>
      <c r="D41" s="7" t="s">
        <v>82</v>
      </c>
      <c r="E41" s="2" t="s">
        <v>88</v>
      </c>
      <c r="F41" s="3" t="s">
        <v>660</v>
      </c>
      <c r="G41" s="1" t="s">
        <v>718</v>
      </c>
      <c r="H41" s="1"/>
      <c r="I41" s="1" t="s">
        <v>686</v>
      </c>
      <c r="J41" s="1"/>
      <c r="K41" s="1"/>
      <c r="L41" s="1"/>
      <c r="M41" s="1"/>
      <c r="N41" s="1"/>
      <c r="O41" s="3"/>
      <c r="P41" s="3"/>
      <c r="Q41" s="3"/>
      <c r="R41" s="3" t="s">
        <v>719</v>
      </c>
      <c r="S41" s="28"/>
      <c r="T41" s="29">
        <v>0.77</v>
      </c>
    </row>
    <row r="42" spans="1:20" ht="150" x14ac:dyDescent="0.2">
      <c r="A42" s="7" t="s">
        <v>52</v>
      </c>
      <c r="B42" s="7" t="s">
        <v>39</v>
      </c>
      <c r="C42" s="1" t="s">
        <v>1166</v>
      </c>
      <c r="D42" s="7" t="s">
        <v>83</v>
      </c>
      <c r="E42" s="2" t="s">
        <v>88</v>
      </c>
      <c r="F42" s="3" t="s">
        <v>653</v>
      </c>
      <c r="G42" s="1" t="s">
        <v>720</v>
      </c>
      <c r="H42" s="1"/>
      <c r="I42" s="1" t="s">
        <v>686</v>
      </c>
      <c r="J42" s="1"/>
      <c r="K42" s="1"/>
      <c r="L42" s="1"/>
      <c r="M42" s="1"/>
      <c r="N42" s="1"/>
      <c r="O42" s="3">
        <v>3.1</v>
      </c>
      <c r="P42" s="3">
        <v>86.3</v>
      </c>
      <c r="Q42" s="3">
        <v>4.4000000000000004</v>
      </c>
      <c r="R42" s="3" t="s">
        <v>729</v>
      </c>
      <c r="S42" s="28">
        <f>IF(F42="difference of means",_xlfn.T.DIST.2T(Q42,O42), IF(F42="main effect",_xlfn.F.DIST.RT(Q42,O42,P42), IF(F42="interaction effect",_xlfn.F.DIST.RT(Q42,O42,P42))))</f>
        <v>6.2749112901720749E-3</v>
      </c>
      <c r="T42" s="29">
        <v>6.2749112901720749E-3</v>
      </c>
    </row>
    <row r="43" spans="1:20" ht="30" x14ac:dyDescent="0.2">
      <c r="A43" s="7" t="s">
        <v>53</v>
      </c>
      <c r="B43" s="7" t="s">
        <v>40</v>
      </c>
      <c r="C43" s="1"/>
      <c r="D43" s="7" t="s">
        <v>84</v>
      </c>
      <c r="E43" s="2" t="s">
        <v>88</v>
      </c>
      <c r="F43" s="3" t="s">
        <v>653</v>
      </c>
      <c r="G43" s="1" t="s">
        <v>721</v>
      </c>
      <c r="H43" s="1"/>
      <c r="I43" s="1" t="s">
        <v>686</v>
      </c>
      <c r="J43" s="1"/>
      <c r="K43" s="1"/>
      <c r="L43" s="1"/>
      <c r="M43" s="1"/>
      <c r="N43" s="1"/>
      <c r="O43" s="3">
        <v>1</v>
      </c>
      <c r="P43" s="3">
        <v>26</v>
      </c>
      <c r="Q43" s="3">
        <v>0.15</v>
      </c>
      <c r="R43" s="3" t="s">
        <v>722</v>
      </c>
      <c r="S43" s="28">
        <f>IF(F43="difference of means",_xlfn.T.DIST.2T(Q43,O43), IF(F43="main effect",_xlfn.F.DIST.RT(Q43,O43,P43), IF(F43="interaction effect",_xlfn.F.DIST.RT(Q43,O43,P43))))</f>
        <v>0.70168763817972168</v>
      </c>
      <c r="T43" s="29">
        <v>0.70168763820000002</v>
      </c>
    </row>
    <row r="44" spans="1:20" ht="30" x14ac:dyDescent="0.2">
      <c r="A44" s="7" t="s">
        <v>53</v>
      </c>
      <c r="B44" s="7" t="s">
        <v>41</v>
      </c>
      <c r="C44" s="1"/>
      <c r="D44" s="7" t="s">
        <v>1387</v>
      </c>
      <c r="E44" s="2" t="s">
        <v>88</v>
      </c>
      <c r="F44" s="3" t="s">
        <v>653</v>
      </c>
      <c r="G44" s="1" t="s">
        <v>723</v>
      </c>
      <c r="H44" s="1"/>
      <c r="I44" s="1" t="s">
        <v>686</v>
      </c>
      <c r="J44" s="1"/>
      <c r="K44" s="1"/>
      <c r="L44" s="1"/>
      <c r="M44" s="1"/>
      <c r="N44" s="1"/>
      <c r="O44" s="3">
        <v>4</v>
      </c>
      <c r="P44" s="3">
        <v>52</v>
      </c>
      <c r="Q44" s="3">
        <v>1.1000000000000001</v>
      </c>
      <c r="R44" s="3" t="s">
        <v>724</v>
      </c>
      <c r="S44" s="28">
        <f>IF(F44="difference of means",_xlfn.T.DIST.2T(Q44,O44), IF(F44="main effect",_xlfn.F.DIST.RT(Q44,O44,P44), IF(F44="interaction effect",_xlfn.F.DIST.RT(Q44,O44,P44))))</f>
        <v>0.36647047687225737</v>
      </c>
      <c r="T44" s="29">
        <v>0.36647047690000001</v>
      </c>
    </row>
    <row r="45" spans="1:20" ht="135" x14ac:dyDescent="0.2">
      <c r="A45" s="7" t="s">
        <v>53</v>
      </c>
      <c r="B45" s="7" t="s">
        <v>42</v>
      </c>
      <c r="C45" s="1" t="s">
        <v>1167</v>
      </c>
      <c r="D45" s="7" t="s">
        <v>85</v>
      </c>
      <c r="E45" s="2" t="s">
        <v>88</v>
      </c>
      <c r="F45" s="3" t="s">
        <v>665</v>
      </c>
      <c r="G45" s="1" t="s">
        <v>725</v>
      </c>
      <c r="H45" s="1"/>
      <c r="I45" s="1" t="s">
        <v>686</v>
      </c>
      <c r="J45" s="1"/>
      <c r="K45" s="1"/>
      <c r="L45" s="1"/>
      <c r="M45" s="1"/>
      <c r="N45" s="1"/>
      <c r="O45" s="1">
        <v>37</v>
      </c>
      <c r="P45" s="1"/>
      <c r="Q45" s="3">
        <v>2.0299999999999998</v>
      </c>
      <c r="R45" s="1" t="s">
        <v>726</v>
      </c>
      <c r="S45" s="28">
        <f>IF(F45="difference of means",_xlfn.T.DIST.2T(Q45,O45), IF(F45="main effect",_xlfn.F.DIST.RT(Q45,O45,P45), IF(F45="interaction effect",_xlfn.F.DIST.RT(Q45,O45,P45))))</f>
        <v>4.959276562871439E-2</v>
      </c>
      <c r="T45" s="29">
        <v>4.959276562871439E-2</v>
      </c>
    </row>
    <row r="46" spans="1:20" ht="45" x14ac:dyDescent="0.2">
      <c r="A46" s="7" t="s">
        <v>54</v>
      </c>
      <c r="B46" s="7" t="s">
        <v>43</v>
      </c>
      <c r="C46" s="1"/>
      <c r="D46" s="7" t="s">
        <v>86</v>
      </c>
      <c r="E46" s="2" t="s">
        <v>88</v>
      </c>
      <c r="F46" s="3" t="s">
        <v>660</v>
      </c>
      <c r="G46" s="1" t="s">
        <v>727</v>
      </c>
      <c r="H46" s="1"/>
      <c r="I46" s="1" t="s">
        <v>649</v>
      </c>
      <c r="J46" s="1" t="s">
        <v>659</v>
      </c>
      <c r="K46" s="1"/>
      <c r="L46" s="1"/>
      <c r="M46" s="1"/>
      <c r="N46" s="1"/>
      <c r="O46" s="1"/>
      <c r="P46" s="1"/>
      <c r="Q46" s="3"/>
      <c r="R46" s="3"/>
      <c r="S46" s="28"/>
    </row>
    <row r="47" spans="1:20" ht="45" x14ac:dyDescent="0.2">
      <c r="A47" s="7" t="s">
        <v>54</v>
      </c>
      <c r="B47" s="7" t="s">
        <v>44</v>
      </c>
      <c r="C47" s="1"/>
      <c r="D47" s="7" t="s">
        <v>1087</v>
      </c>
      <c r="E47" s="2" t="s">
        <v>88</v>
      </c>
      <c r="F47" s="3" t="s">
        <v>660</v>
      </c>
      <c r="G47" s="1" t="s">
        <v>728</v>
      </c>
      <c r="H47" s="1"/>
      <c r="I47" s="1" t="s">
        <v>686</v>
      </c>
      <c r="J47" s="1"/>
      <c r="K47" s="1"/>
      <c r="L47" s="1"/>
      <c r="M47" s="1"/>
      <c r="N47" s="1"/>
      <c r="O47" s="3">
        <v>1</v>
      </c>
      <c r="P47" s="3">
        <v>15</v>
      </c>
      <c r="Q47" s="3">
        <v>14.43</v>
      </c>
      <c r="R47" s="3" t="s">
        <v>729</v>
      </c>
      <c r="S47" s="28">
        <f>IF(F47="difference of means",_xlfn.T.DIST.2T(Q47,O47), IF(F47="main effect",_xlfn.F.DIST.RT(Q47,O47,P47), IF(F47="interaction effect",_xlfn.F.DIST.RT(Q47,O47,P47))))</f>
        <v>1.7479255443574185E-3</v>
      </c>
      <c r="T47" s="29">
        <v>1.7479255443574189E-3</v>
      </c>
    </row>
    <row r="48" spans="1:20" ht="45" x14ac:dyDescent="0.2">
      <c r="A48" s="7" t="s">
        <v>49</v>
      </c>
      <c r="B48" s="7" t="s">
        <v>45</v>
      </c>
      <c r="C48" s="1" t="s">
        <v>1168</v>
      </c>
      <c r="D48" s="7" t="s">
        <v>87</v>
      </c>
      <c r="E48" s="2" t="s">
        <v>88</v>
      </c>
      <c r="F48" s="3" t="s">
        <v>653</v>
      </c>
      <c r="G48" s="1" t="s">
        <v>730</v>
      </c>
      <c r="H48" s="1"/>
      <c r="I48" s="1" t="s">
        <v>686</v>
      </c>
      <c r="J48" s="1"/>
      <c r="K48" s="1"/>
      <c r="L48" s="1"/>
      <c r="M48" s="1"/>
      <c r="N48" s="1"/>
      <c r="O48" s="33"/>
      <c r="P48" s="33"/>
      <c r="Q48" s="33"/>
      <c r="R48" s="3" t="s">
        <v>1129</v>
      </c>
      <c r="S48" s="28"/>
      <c r="T48" s="29">
        <v>0.45300000000000001</v>
      </c>
    </row>
    <row r="49" spans="1:20" ht="60" x14ac:dyDescent="0.2">
      <c r="A49" s="1" t="s">
        <v>46</v>
      </c>
      <c r="B49" s="1" t="s">
        <v>90</v>
      </c>
      <c r="C49" s="1" t="s">
        <v>1169</v>
      </c>
      <c r="D49" s="1" t="s">
        <v>375</v>
      </c>
      <c r="E49" s="3" t="s">
        <v>88</v>
      </c>
      <c r="F49" s="3" t="s">
        <v>665</v>
      </c>
      <c r="G49" s="1" t="s">
        <v>731</v>
      </c>
      <c r="H49" s="1"/>
      <c r="I49" s="1" t="s">
        <v>686</v>
      </c>
      <c r="J49" s="1"/>
      <c r="K49" s="1"/>
      <c r="L49" s="1"/>
      <c r="M49" s="1"/>
      <c r="N49" s="1"/>
      <c r="O49" s="3"/>
      <c r="P49" s="3"/>
      <c r="Q49" s="3"/>
      <c r="R49" s="3" t="s">
        <v>658</v>
      </c>
      <c r="S49" s="28"/>
      <c r="T49" s="29">
        <v>0.02</v>
      </c>
    </row>
    <row r="50" spans="1:20" ht="90" x14ac:dyDescent="0.2">
      <c r="A50" s="1" t="s">
        <v>46</v>
      </c>
      <c r="B50" s="1" t="s">
        <v>91</v>
      </c>
      <c r="C50" s="1"/>
      <c r="D50" s="1" t="s">
        <v>376</v>
      </c>
      <c r="E50" s="3" t="s">
        <v>89</v>
      </c>
      <c r="F50" s="3" t="s">
        <v>665</v>
      </c>
      <c r="G50" s="1" t="s">
        <v>732</v>
      </c>
      <c r="H50" s="1"/>
      <c r="I50" s="1" t="s">
        <v>649</v>
      </c>
      <c r="J50" s="1" t="s">
        <v>89</v>
      </c>
      <c r="K50" s="1"/>
      <c r="L50" s="1"/>
      <c r="M50" s="1"/>
      <c r="N50" s="1"/>
      <c r="O50" s="3"/>
      <c r="P50" s="3"/>
      <c r="Q50" s="3"/>
      <c r="R50" s="3" t="s">
        <v>1294</v>
      </c>
      <c r="S50" s="28"/>
      <c r="T50" s="29">
        <v>0.56399999999999995</v>
      </c>
    </row>
    <row r="51" spans="1:20" ht="45" x14ac:dyDescent="0.2">
      <c r="A51" s="1" t="s">
        <v>54</v>
      </c>
      <c r="B51" s="1" t="s">
        <v>93</v>
      </c>
      <c r="C51" s="1"/>
      <c r="D51" s="1" t="s">
        <v>378</v>
      </c>
      <c r="E51" s="3" t="s">
        <v>635</v>
      </c>
      <c r="F51" s="3" t="s">
        <v>665</v>
      </c>
      <c r="G51" s="1" t="s">
        <v>735</v>
      </c>
      <c r="H51" s="1"/>
      <c r="I51" s="1" t="s">
        <v>649</v>
      </c>
      <c r="J51" s="1" t="s">
        <v>1308</v>
      </c>
      <c r="K51" s="1"/>
      <c r="L51" s="1"/>
      <c r="M51" s="1"/>
      <c r="N51" s="1"/>
      <c r="O51" s="3"/>
      <c r="P51" s="3"/>
      <c r="Q51" s="3"/>
      <c r="R51" s="3" t="s">
        <v>681</v>
      </c>
      <c r="S51" s="28"/>
    </row>
    <row r="52" spans="1:20" ht="30" x14ac:dyDescent="0.2">
      <c r="A52" s="1" t="s">
        <v>54</v>
      </c>
      <c r="B52" s="1" t="s">
        <v>94</v>
      </c>
      <c r="C52" s="1"/>
      <c r="D52" s="1" t="s">
        <v>1115</v>
      </c>
      <c r="E52" s="3" t="s">
        <v>88</v>
      </c>
      <c r="F52" s="3" t="s">
        <v>665</v>
      </c>
      <c r="G52" s="1" t="s">
        <v>736</v>
      </c>
      <c r="H52" s="1"/>
      <c r="I52" s="1" t="s">
        <v>686</v>
      </c>
      <c r="J52" s="1"/>
      <c r="K52" s="1"/>
      <c r="L52" s="1"/>
      <c r="M52" s="1"/>
      <c r="N52" s="1"/>
      <c r="O52" s="3"/>
      <c r="P52" s="3"/>
      <c r="Q52" s="3"/>
      <c r="R52" s="3" t="s">
        <v>715</v>
      </c>
      <c r="S52" s="28"/>
      <c r="T52" s="29">
        <v>0.01</v>
      </c>
    </row>
    <row r="53" spans="1:20" ht="90" x14ac:dyDescent="0.2">
      <c r="A53" s="1" t="s">
        <v>54</v>
      </c>
      <c r="B53" s="1" t="s">
        <v>95</v>
      </c>
      <c r="C53" s="1" t="s">
        <v>1170</v>
      </c>
      <c r="D53" s="1" t="s">
        <v>1114</v>
      </c>
      <c r="E53" s="3" t="s">
        <v>88</v>
      </c>
      <c r="F53" s="3" t="s">
        <v>660</v>
      </c>
      <c r="G53" s="1" t="s">
        <v>737</v>
      </c>
      <c r="H53" s="1"/>
      <c r="I53" s="1" t="s">
        <v>649</v>
      </c>
      <c r="J53" s="1" t="s">
        <v>659</v>
      </c>
      <c r="K53" s="1"/>
      <c r="L53" s="1"/>
      <c r="M53" s="1"/>
      <c r="N53" s="1"/>
      <c r="O53" s="3"/>
      <c r="P53" s="3"/>
      <c r="Q53" s="3"/>
      <c r="R53" s="3"/>
      <c r="S53" s="28"/>
    </row>
    <row r="54" spans="1:20" ht="90" x14ac:dyDescent="0.2">
      <c r="A54" s="1" t="s">
        <v>54</v>
      </c>
      <c r="B54" s="1" t="s">
        <v>96</v>
      </c>
      <c r="C54" s="1" t="s">
        <v>1171</v>
      </c>
      <c r="D54" s="1" t="s">
        <v>379</v>
      </c>
      <c r="E54" s="3" t="s">
        <v>88</v>
      </c>
      <c r="F54" s="3" t="s">
        <v>653</v>
      </c>
      <c r="G54" s="1" t="s">
        <v>738</v>
      </c>
      <c r="H54" s="1"/>
      <c r="I54" s="1" t="s">
        <v>686</v>
      </c>
      <c r="J54" s="1"/>
      <c r="K54" s="1"/>
      <c r="L54" s="1"/>
      <c r="M54" s="1"/>
      <c r="N54" s="1"/>
      <c r="O54" s="3">
        <v>1</v>
      </c>
      <c r="P54" s="3">
        <v>39</v>
      </c>
      <c r="Q54" s="3">
        <v>9.8810000000000002</v>
      </c>
      <c r="R54" s="3" t="s">
        <v>669</v>
      </c>
      <c r="S54" s="28">
        <f>IF(F54="difference of means",_xlfn.T.DIST.2T(Q54,O54), IF(F54="main effect",_xlfn.F.DIST.RT(Q54,O54,P54), IF(F54="interaction effect",_xlfn.F.DIST.RT(Q54,O54,P54))))</f>
        <v>3.1869923328894994E-3</v>
      </c>
      <c r="T54" s="29">
        <v>4.0000000000000001E-3</v>
      </c>
    </row>
    <row r="55" spans="1:20" ht="45" x14ac:dyDescent="0.2">
      <c r="A55" s="1" t="s">
        <v>54</v>
      </c>
      <c r="B55" s="1" t="s">
        <v>97</v>
      </c>
      <c r="C55" s="1"/>
      <c r="D55" s="1" t="s">
        <v>380</v>
      </c>
      <c r="E55" s="3" t="s">
        <v>88</v>
      </c>
      <c r="F55" s="3" t="s">
        <v>665</v>
      </c>
      <c r="G55" s="1" t="s">
        <v>739</v>
      </c>
      <c r="H55" s="1"/>
      <c r="I55" s="1" t="s">
        <v>686</v>
      </c>
      <c r="J55" s="1"/>
      <c r="K55" s="1"/>
      <c r="L55" s="1"/>
      <c r="M55" s="1"/>
      <c r="N55" s="1"/>
      <c r="O55" s="3"/>
      <c r="P55" s="3"/>
      <c r="Q55" s="3"/>
      <c r="R55" s="3" t="s">
        <v>740</v>
      </c>
      <c r="S55" s="28"/>
      <c r="T55" s="29">
        <v>1E-3</v>
      </c>
    </row>
    <row r="56" spans="1:20" ht="63" customHeight="1" x14ac:dyDescent="0.2">
      <c r="A56" s="1" t="s">
        <v>54</v>
      </c>
      <c r="B56" s="1" t="s">
        <v>98</v>
      </c>
      <c r="C56" s="1"/>
      <c r="D56" s="1" t="s">
        <v>1113</v>
      </c>
      <c r="E56" s="3" t="s">
        <v>88</v>
      </c>
      <c r="F56" s="3" t="s">
        <v>660</v>
      </c>
      <c r="G56" s="1" t="s">
        <v>741</v>
      </c>
      <c r="H56" s="1"/>
      <c r="I56" s="1" t="s">
        <v>686</v>
      </c>
      <c r="J56" s="1" t="s">
        <v>671</v>
      </c>
      <c r="K56" s="1"/>
      <c r="L56" s="1"/>
      <c r="M56" s="1"/>
      <c r="N56" s="1"/>
      <c r="O56" s="3"/>
      <c r="P56" s="3"/>
      <c r="Q56" s="3"/>
      <c r="R56" s="3" t="s">
        <v>671</v>
      </c>
      <c r="S56" s="28"/>
      <c r="T56" s="29" t="s">
        <v>1309</v>
      </c>
    </row>
    <row r="57" spans="1:20" ht="45" x14ac:dyDescent="0.2">
      <c r="A57" s="1" t="s">
        <v>54</v>
      </c>
      <c r="B57" s="1" t="s">
        <v>99</v>
      </c>
      <c r="C57" s="1"/>
      <c r="D57" s="1" t="s">
        <v>611</v>
      </c>
      <c r="E57" s="3" t="s">
        <v>88</v>
      </c>
      <c r="F57" s="3" t="s">
        <v>660</v>
      </c>
      <c r="G57" s="1" t="s">
        <v>742</v>
      </c>
      <c r="H57" s="1"/>
      <c r="I57" s="1" t="s">
        <v>686</v>
      </c>
      <c r="J57" s="1"/>
      <c r="K57" s="1"/>
      <c r="L57" s="1"/>
      <c r="M57" s="1"/>
      <c r="N57" s="1"/>
      <c r="O57" s="3">
        <v>3</v>
      </c>
      <c r="P57" s="3">
        <v>258</v>
      </c>
      <c r="Q57" s="3">
        <v>3.6</v>
      </c>
      <c r="R57" s="3" t="s">
        <v>743</v>
      </c>
      <c r="S57" s="28">
        <f>IF(F57="difference of means",_xlfn.T.DIST.2T(Q57,O57), IF(F57="main effect",_xlfn.F.DIST.RT(Q57,O57,P57), IF(F57="interaction effect",_xlfn.F.DIST.RT(Q57,O57,P57))))</f>
        <v>1.4094606051084292E-2</v>
      </c>
      <c r="T57" s="29">
        <v>1.40946061E-2</v>
      </c>
    </row>
    <row r="58" spans="1:20" ht="45" x14ac:dyDescent="0.2">
      <c r="A58" s="1" t="s">
        <v>54</v>
      </c>
      <c r="B58" s="1" t="s">
        <v>100</v>
      </c>
      <c r="C58" s="1"/>
      <c r="D58" s="1" t="s">
        <v>381</v>
      </c>
      <c r="E58" s="3" t="s">
        <v>88</v>
      </c>
      <c r="F58" s="3" t="s">
        <v>660</v>
      </c>
      <c r="G58" s="1" t="s">
        <v>744</v>
      </c>
      <c r="H58" s="1"/>
      <c r="I58" s="1" t="s">
        <v>686</v>
      </c>
      <c r="J58" s="1"/>
      <c r="K58" s="1"/>
      <c r="L58" s="1"/>
      <c r="M58" s="1"/>
      <c r="N58" s="1"/>
      <c r="O58" s="3"/>
      <c r="P58" s="3"/>
      <c r="Q58" s="3"/>
      <c r="R58" s="3" t="s">
        <v>715</v>
      </c>
      <c r="S58" s="28"/>
      <c r="T58" s="29">
        <v>0.01</v>
      </c>
    </row>
    <row r="59" spans="1:20" ht="45" x14ac:dyDescent="0.2">
      <c r="A59" s="1" t="s">
        <v>54</v>
      </c>
      <c r="B59" s="1" t="s">
        <v>101</v>
      </c>
      <c r="C59" s="1"/>
      <c r="D59" s="1" t="s">
        <v>612</v>
      </c>
      <c r="E59" s="3" t="s">
        <v>88</v>
      </c>
      <c r="F59" s="3" t="s">
        <v>665</v>
      </c>
      <c r="G59" s="1" t="s">
        <v>745</v>
      </c>
      <c r="H59" s="1"/>
      <c r="I59" s="1" t="s">
        <v>686</v>
      </c>
      <c r="J59" s="1"/>
      <c r="K59" s="1"/>
      <c r="L59" s="1"/>
      <c r="M59" s="1"/>
      <c r="N59" s="1"/>
      <c r="O59" s="3"/>
      <c r="P59" s="3"/>
      <c r="Q59" s="3"/>
      <c r="R59" s="3" t="s">
        <v>715</v>
      </c>
      <c r="S59" s="28"/>
      <c r="T59" s="29">
        <v>0.01</v>
      </c>
    </row>
    <row r="60" spans="1:20" ht="60" x14ac:dyDescent="0.2">
      <c r="A60" s="1" t="s">
        <v>54</v>
      </c>
      <c r="B60" s="1" t="s">
        <v>102</v>
      </c>
      <c r="C60" s="1" t="s">
        <v>1172</v>
      </c>
      <c r="D60" s="1" t="s">
        <v>382</v>
      </c>
      <c r="E60" s="3" t="s">
        <v>88</v>
      </c>
      <c r="F60" s="3" t="s">
        <v>653</v>
      </c>
      <c r="G60" s="1" t="s">
        <v>746</v>
      </c>
      <c r="H60" s="1"/>
      <c r="I60" s="1" t="s">
        <v>686</v>
      </c>
      <c r="J60" s="1"/>
      <c r="K60" s="1"/>
      <c r="L60" s="1"/>
      <c r="M60" s="1"/>
      <c r="N60" s="1"/>
      <c r="O60" s="3"/>
      <c r="P60" s="3"/>
      <c r="Q60" s="3"/>
      <c r="R60" s="3" t="s">
        <v>747</v>
      </c>
      <c r="S60" s="28"/>
      <c r="T60" s="29">
        <v>0.21</v>
      </c>
    </row>
    <row r="61" spans="1:20" ht="60" x14ac:dyDescent="0.2">
      <c r="A61" s="1" t="s">
        <v>54</v>
      </c>
      <c r="B61" s="1" t="s">
        <v>103</v>
      </c>
      <c r="C61" s="1" t="s">
        <v>1173</v>
      </c>
      <c r="D61" s="1" t="s">
        <v>383</v>
      </c>
      <c r="E61" s="3" t="s">
        <v>88</v>
      </c>
      <c r="F61" s="3" t="s">
        <v>665</v>
      </c>
      <c r="G61" s="1" t="s">
        <v>748</v>
      </c>
      <c r="H61" s="1"/>
      <c r="I61" s="1" t="s">
        <v>649</v>
      </c>
      <c r="J61" s="1" t="s">
        <v>1088</v>
      </c>
      <c r="K61" s="1"/>
      <c r="L61" s="1"/>
      <c r="M61" s="1"/>
      <c r="N61" s="1"/>
      <c r="O61" s="3"/>
      <c r="P61" s="3"/>
      <c r="Q61" s="3"/>
      <c r="R61" s="3" t="s">
        <v>677</v>
      </c>
      <c r="S61" s="28"/>
      <c r="T61" s="29">
        <v>0.03</v>
      </c>
    </row>
    <row r="62" spans="1:20" ht="60" x14ac:dyDescent="0.2">
      <c r="A62" s="1" t="s">
        <v>54</v>
      </c>
      <c r="B62" s="1" t="s">
        <v>104</v>
      </c>
      <c r="C62" s="1"/>
      <c r="D62" s="1" t="s">
        <v>1146</v>
      </c>
      <c r="E62" s="3" t="s">
        <v>88</v>
      </c>
      <c r="F62" s="3" t="s">
        <v>653</v>
      </c>
      <c r="G62" s="1" t="s">
        <v>749</v>
      </c>
      <c r="H62" s="1"/>
      <c r="I62" s="1" t="s">
        <v>686</v>
      </c>
      <c r="J62" s="1"/>
      <c r="K62" s="1"/>
      <c r="L62" s="1"/>
      <c r="M62" s="1"/>
      <c r="N62" s="1"/>
      <c r="O62" s="3">
        <v>1</v>
      </c>
      <c r="P62" s="3">
        <v>13</v>
      </c>
      <c r="Q62" s="3">
        <v>9.1999999999999993</v>
      </c>
      <c r="R62" s="3" t="s">
        <v>715</v>
      </c>
      <c r="S62" s="28">
        <f>IF(F62="difference of means",_xlfn.T.DIST.2T(Q62,O62), IF(F62="main effect",_xlfn.F.DIST.RT(Q62,O62,P62), IF(F62="interaction effect",_xlfn.F.DIST.RT(Q62,O62,P62))))</f>
        <v>9.6064159337011876E-3</v>
      </c>
      <c r="T62" s="29">
        <v>0.01</v>
      </c>
    </row>
    <row r="63" spans="1:20" ht="60" x14ac:dyDescent="0.2">
      <c r="A63" s="1" t="s">
        <v>54</v>
      </c>
      <c r="B63" s="1" t="s">
        <v>105</v>
      </c>
      <c r="C63" s="1" t="s">
        <v>1174</v>
      </c>
      <c r="D63" s="1" t="s">
        <v>384</v>
      </c>
      <c r="E63" s="3" t="s">
        <v>88</v>
      </c>
      <c r="F63" s="3" t="s">
        <v>660</v>
      </c>
      <c r="G63" s="1" t="s">
        <v>750</v>
      </c>
      <c r="H63" s="1"/>
      <c r="I63" s="1" t="s">
        <v>686</v>
      </c>
      <c r="J63" s="1"/>
      <c r="K63" s="1"/>
      <c r="L63" s="1"/>
      <c r="M63" s="1"/>
      <c r="N63" s="1"/>
      <c r="O63" s="3">
        <v>1</v>
      </c>
      <c r="P63" s="3">
        <v>22</v>
      </c>
      <c r="Q63" s="3">
        <v>5.2709999999999999</v>
      </c>
      <c r="R63" s="3" t="s">
        <v>751</v>
      </c>
      <c r="S63" s="28">
        <f>IF(F63="difference of means",_xlfn.T.DIST.2T(Q63,O63), IF(F63="main effect",_xlfn.F.DIST.RT(Q63,O63,P63), IF(F63="interaction effect",_xlfn.F.DIST.RT(Q63,O63,P63))))</f>
        <v>3.1583445150930554E-2</v>
      </c>
      <c r="T63" s="29">
        <v>3.1584451999999999E-2</v>
      </c>
    </row>
    <row r="64" spans="1:20" ht="105" x14ac:dyDescent="0.2">
      <c r="A64" s="1" t="s">
        <v>54</v>
      </c>
      <c r="B64" s="1" t="s">
        <v>106</v>
      </c>
      <c r="C64" s="1" t="s">
        <v>1175</v>
      </c>
      <c r="D64" s="1" t="s">
        <v>385</v>
      </c>
      <c r="E64" s="3" t="s">
        <v>88</v>
      </c>
      <c r="F64" s="3" t="s">
        <v>653</v>
      </c>
      <c r="G64" s="1" t="s">
        <v>752</v>
      </c>
      <c r="H64" s="1"/>
      <c r="I64" s="1" t="s">
        <v>686</v>
      </c>
      <c r="J64" s="1"/>
      <c r="K64" s="1"/>
      <c r="L64" s="1"/>
      <c r="M64" s="1"/>
      <c r="N64" s="1"/>
      <c r="O64" s="3">
        <v>6</v>
      </c>
      <c r="P64" s="3">
        <v>112</v>
      </c>
      <c r="Q64" s="3">
        <v>5.2</v>
      </c>
      <c r="R64" s="3" t="s">
        <v>701</v>
      </c>
      <c r="S64" s="28">
        <f>IF(F64="difference of means",_xlfn.T.DIST.2T(Q64,O64), IF(F64="main effect",_xlfn.F.DIST.RT(Q64,O64,P64), IF(F64="interaction effect",_xlfn.F.DIST.RT(Q64,O64,P64))))</f>
        <v>9.3888884667813784E-5</v>
      </c>
      <c r="T64" s="29">
        <v>9.3888900000000002E-5</v>
      </c>
    </row>
    <row r="65" spans="1:20" ht="60" x14ac:dyDescent="0.2">
      <c r="A65" s="1" t="s">
        <v>46</v>
      </c>
      <c r="B65" s="1" t="s">
        <v>107</v>
      </c>
      <c r="C65" s="1"/>
      <c r="D65" s="1" t="s">
        <v>386</v>
      </c>
      <c r="E65" s="3" t="s">
        <v>88</v>
      </c>
      <c r="F65" s="3" t="s">
        <v>653</v>
      </c>
      <c r="G65" s="1" t="s">
        <v>753</v>
      </c>
      <c r="H65" s="1"/>
      <c r="I65" s="1" t="s">
        <v>686</v>
      </c>
      <c r="J65" s="1"/>
      <c r="K65" s="1"/>
      <c r="L65" s="1"/>
      <c r="M65" s="1"/>
      <c r="N65" s="1"/>
      <c r="O65" s="3">
        <v>9</v>
      </c>
      <c r="P65" s="3">
        <v>90</v>
      </c>
      <c r="Q65" s="3">
        <v>0.122</v>
      </c>
      <c r="R65" s="3" t="s">
        <v>754</v>
      </c>
      <c r="S65" s="28">
        <f>IF(F65="difference of means",_xlfn.T.DIST.2T(Q65,O65), IF(F65="main effect",_xlfn.F.DIST.RT(Q65,O65,P65), IF(F65="interaction effect",_xlfn.F.DIST.RT(Q65,O65,P65))))</f>
        <v>0.99906369112360327</v>
      </c>
      <c r="T65" s="29">
        <v>0.99906369110000004</v>
      </c>
    </row>
    <row r="66" spans="1:20" ht="30" x14ac:dyDescent="0.2">
      <c r="A66" s="1" t="s">
        <v>46</v>
      </c>
      <c r="B66" s="1" t="s">
        <v>108</v>
      </c>
      <c r="C66" s="1"/>
      <c r="D66" s="1" t="s">
        <v>387</v>
      </c>
      <c r="E66" s="3" t="s">
        <v>88</v>
      </c>
      <c r="F66" s="3" t="s">
        <v>653</v>
      </c>
      <c r="G66" s="1" t="s">
        <v>755</v>
      </c>
      <c r="H66" s="1"/>
      <c r="I66" s="1" t="s">
        <v>686</v>
      </c>
      <c r="J66" s="1"/>
      <c r="K66" s="1"/>
      <c r="L66" s="1"/>
      <c r="M66" s="1"/>
      <c r="N66" s="1"/>
      <c r="O66" s="3">
        <v>2</v>
      </c>
      <c r="P66" s="3">
        <v>27</v>
      </c>
      <c r="Q66" s="3">
        <v>7.4119999999999999</v>
      </c>
      <c r="R66" s="3" t="s">
        <v>756</v>
      </c>
      <c r="S66" s="28">
        <f>IF(F66="difference of means",_xlfn.T.DIST.2T(Q66,O66), IF(F66="main effect",_xlfn.F.DIST.RT(Q66,O66,P66), IF(F66="interaction effect",_xlfn.F.DIST.RT(Q66,O66,P66))))</f>
        <v>2.7174757452329188E-3</v>
      </c>
      <c r="T66" s="29">
        <v>2.7174756999999998E-3</v>
      </c>
    </row>
    <row r="67" spans="1:20" ht="60" x14ac:dyDescent="0.2">
      <c r="A67" s="1" t="s">
        <v>46</v>
      </c>
      <c r="B67" s="1" t="s">
        <v>109</v>
      </c>
      <c r="C67" s="1"/>
      <c r="D67" s="1" t="s">
        <v>388</v>
      </c>
      <c r="E67" s="3" t="s">
        <v>89</v>
      </c>
      <c r="F67" s="3" t="s">
        <v>665</v>
      </c>
      <c r="G67" s="1" t="s">
        <v>757</v>
      </c>
      <c r="H67" s="1"/>
      <c r="I67" s="1" t="s">
        <v>649</v>
      </c>
      <c r="J67" s="1" t="s">
        <v>89</v>
      </c>
      <c r="K67" s="1"/>
      <c r="L67" s="1"/>
      <c r="M67" s="1"/>
      <c r="N67" s="1"/>
      <c r="O67" s="3"/>
      <c r="P67" s="3"/>
      <c r="Q67" s="3"/>
      <c r="R67" s="3" t="s">
        <v>758</v>
      </c>
      <c r="S67" s="28"/>
      <c r="T67" s="29">
        <v>0.87</v>
      </c>
    </row>
    <row r="68" spans="1:20" ht="45" x14ac:dyDescent="0.2">
      <c r="A68" s="1" t="s">
        <v>46</v>
      </c>
      <c r="B68" s="1" t="s">
        <v>110</v>
      </c>
      <c r="C68" s="1"/>
      <c r="D68" s="1" t="s">
        <v>389</v>
      </c>
      <c r="E68" s="3" t="s">
        <v>88</v>
      </c>
      <c r="F68" s="3" t="s">
        <v>660</v>
      </c>
      <c r="G68" s="1" t="s">
        <v>759</v>
      </c>
      <c r="H68" s="1"/>
      <c r="I68" s="1" t="s">
        <v>649</v>
      </c>
      <c r="J68" s="1" t="s">
        <v>1308</v>
      </c>
      <c r="K68" s="1"/>
      <c r="L68" s="1"/>
      <c r="M68" s="1"/>
      <c r="N68" s="1"/>
      <c r="O68" s="3"/>
      <c r="P68" s="3"/>
      <c r="Q68" s="3"/>
      <c r="R68" s="3" t="s">
        <v>681</v>
      </c>
      <c r="S68" s="28"/>
    </row>
    <row r="69" spans="1:20" ht="45" x14ac:dyDescent="0.2">
      <c r="A69" s="1" t="s">
        <v>46</v>
      </c>
      <c r="B69" s="1" t="s">
        <v>111</v>
      </c>
      <c r="C69" s="1"/>
      <c r="D69" s="1" t="s">
        <v>390</v>
      </c>
      <c r="E69" s="3" t="s">
        <v>88</v>
      </c>
      <c r="F69" s="3" t="s">
        <v>665</v>
      </c>
      <c r="G69" s="1" t="s">
        <v>760</v>
      </c>
      <c r="H69" s="1"/>
      <c r="I69" s="1" t="s">
        <v>686</v>
      </c>
      <c r="J69" s="1"/>
      <c r="K69" s="1"/>
      <c r="L69" s="1"/>
      <c r="M69" s="1"/>
      <c r="N69" s="1"/>
      <c r="O69" s="3"/>
      <c r="P69" s="3"/>
      <c r="Q69" s="3"/>
      <c r="R69" s="3" t="s">
        <v>761</v>
      </c>
      <c r="S69" s="28"/>
      <c r="T69" s="29">
        <v>0.86</v>
      </c>
    </row>
    <row r="70" spans="1:20" ht="60" x14ac:dyDescent="0.2">
      <c r="A70" s="1" t="s">
        <v>46</v>
      </c>
      <c r="B70" s="1" t="s">
        <v>112</v>
      </c>
      <c r="C70" s="1" t="s">
        <v>1176</v>
      </c>
      <c r="D70" s="1" t="s">
        <v>391</v>
      </c>
      <c r="E70" s="3" t="s">
        <v>635</v>
      </c>
      <c r="F70" s="3" t="s">
        <v>635</v>
      </c>
      <c r="G70" s="1" t="s">
        <v>635</v>
      </c>
      <c r="H70" s="1"/>
      <c r="I70" s="1" t="s">
        <v>649</v>
      </c>
      <c r="J70" s="1" t="s">
        <v>635</v>
      </c>
      <c r="K70" s="1"/>
      <c r="L70" s="1"/>
      <c r="M70" s="1"/>
      <c r="N70" s="1"/>
      <c r="O70" s="3"/>
      <c r="P70" s="3"/>
      <c r="Q70" s="3"/>
      <c r="R70" s="3"/>
      <c r="S70" s="28"/>
    </row>
    <row r="71" spans="1:20" ht="60" x14ac:dyDescent="0.2">
      <c r="A71" s="1" t="s">
        <v>46</v>
      </c>
      <c r="B71" s="1" t="s">
        <v>113</v>
      </c>
      <c r="C71" s="1"/>
      <c r="D71" s="1" t="s">
        <v>392</v>
      </c>
      <c r="E71" s="3" t="s">
        <v>88</v>
      </c>
      <c r="F71" s="3" t="s">
        <v>665</v>
      </c>
      <c r="G71" s="1" t="s">
        <v>762</v>
      </c>
      <c r="H71" s="1"/>
      <c r="I71" s="1" t="s">
        <v>686</v>
      </c>
      <c r="J71" s="1"/>
      <c r="K71" s="1"/>
      <c r="L71" s="1"/>
      <c r="M71" s="1"/>
      <c r="N71" s="1"/>
      <c r="O71" s="3"/>
      <c r="P71" s="3"/>
      <c r="Q71" s="3"/>
      <c r="R71" s="3" t="s">
        <v>763</v>
      </c>
      <c r="S71" s="28"/>
      <c r="T71" s="29">
        <v>0.46</v>
      </c>
    </row>
    <row r="72" spans="1:20" ht="60" x14ac:dyDescent="0.2">
      <c r="A72" s="1" t="s">
        <v>46</v>
      </c>
      <c r="B72" s="1" t="s">
        <v>114</v>
      </c>
      <c r="C72" s="1"/>
      <c r="D72" s="1" t="s">
        <v>393</v>
      </c>
      <c r="E72" s="3" t="s">
        <v>88</v>
      </c>
      <c r="F72" s="3" t="s">
        <v>665</v>
      </c>
      <c r="G72" s="1" t="s">
        <v>764</v>
      </c>
      <c r="H72" s="1"/>
      <c r="I72" s="1" t="s">
        <v>649</v>
      </c>
      <c r="J72" s="1" t="s">
        <v>1311</v>
      </c>
      <c r="K72" s="1"/>
      <c r="L72" s="1"/>
      <c r="M72" s="1"/>
      <c r="N72" s="1"/>
      <c r="O72" s="3"/>
      <c r="P72" s="3"/>
      <c r="Q72" s="3"/>
      <c r="R72" s="3" t="s">
        <v>695</v>
      </c>
      <c r="S72" s="28"/>
    </row>
    <row r="73" spans="1:20" ht="30" x14ac:dyDescent="0.2">
      <c r="A73" s="1" t="s">
        <v>46</v>
      </c>
      <c r="B73" s="1" t="s">
        <v>115</v>
      </c>
      <c r="C73" s="1"/>
      <c r="D73" s="1" t="s">
        <v>394</v>
      </c>
      <c r="E73" s="3" t="s">
        <v>88</v>
      </c>
      <c r="F73" s="3" t="s">
        <v>653</v>
      </c>
      <c r="G73" s="1" t="s">
        <v>765</v>
      </c>
      <c r="H73" s="1"/>
      <c r="I73" s="1" t="s">
        <v>686</v>
      </c>
      <c r="J73" s="1"/>
      <c r="K73" s="1"/>
      <c r="L73" s="1"/>
      <c r="M73" s="1"/>
      <c r="N73" s="1"/>
      <c r="O73" s="3"/>
      <c r="P73" s="3"/>
      <c r="Q73" s="3"/>
      <c r="R73" s="3" t="s">
        <v>766</v>
      </c>
      <c r="S73" s="28"/>
      <c r="T73" s="29">
        <v>0.29199999999999998</v>
      </c>
    </row>
    <row r="74" spans="1:20" ht="60" x14ac:dyDescent="0.2">
      <c r="A74" s="1" t="s">
        <v>46</v>
      </c>
      <c r="B74" s="1" t="s">
        <v>116</v>
      </c>
      <c r="C74" s="1"/>
      <c r="D74" s="1" t="s">
        <v>395</v>
      </c>
      <c r="E74" s="3" t="s">
        <v>88</v>
      </c>
      <c r="F74" s="3" t="s">
        <v>665</v>
      </c>
      <c r="G74" s="1" t="s">
        <v>767</v>
      </c>
      <c r="H74" s="1"/>
      <c r="I74" s="1" t="s">
        <v>686</v>
      </c>
      <c r="J74" s="1"/>
      <c r="K74" s="1"/>
      <c r="L74" s="1"/>
      <c r="M74" s="1"/>
      <c r="N74" s="1"/>
      <c r="O74" s="3"/>
      <c r="P74" s="3"/>
      <c r="Q74" s="3"/>
      <c r="R74" s="3" t="s">
        <v>768</v>
      </c>
      <c r="S74" s="28"/>
      <c r="T74" s="29">
        <v>0.75</v>
      </c>
    </row>
    <row r="75" spans="1:20" ht="90" x14ac:dyDescent="0.2">
      <c r="A75" s="1" t="s">
        <v>46</v>
      </c>
      <c r="B75" s="1" t="s">
        <v>117</v>
      </c>
      <c r="C75" s="1" t="s">
        <v>1177</v>
      </c>
      <c r="D75" s="1" t="s">
        <v>396</v>
      </c>
      <c r="E75" s="3" t="s">
        <v>88</v>
      </c>
      <c r="F75" s="3" t="s">
        <v>665</v>
      </c>
      <c r="G75" s="1" t="s">
        <v>769</v>
      </c>
      <c r="H75" s="1"/>
      <c r="I75" s="1" t="s">
        <v>686</v>
      </c>
      <c r="J75" s="1"/>
      <c r="K75" s="1"/>
      <c r="L75" s="1"/>
      <c r="M75" s="1"/>
      <c r="N75" s="1"/>
      <c r="O75" s="3"/>
      <c r="P75" s="3"/>
      <c r="Q75" s="3"/>
      <c r="R75" s="3" t="s">
        <v>1138</v>
      </c>
      <c r="S75" s="28"/>
      <c r="T75" s="29">
        <v>0.13600000000000001</v>
      </c>
    </row>
    <row r="76" spans="1:20" ht="90" x14ac:dyDescent="0.2">
      <c r="A76" s="1" t="s">
        <v>46</v>
      </c>
      <c r="B76" s="1" t="s">
        <v>118</v>
      </c>
      <c r="C76" s="1"/>
      <c r="D76" s="1" t="s">
        <v>397</v>
      </c>
      <c r="E76" s="3" t="s">
        <v>89</v>
      </c>
      <c r="F76" s="3" t="s">
        <v>665</v>
      </c>
      <c r="G76" s="1" t="s">
        <v>770</v>
      </c>
      <c r="H76" s="1" t="s">
        <v>1310</v>
      </c>
      <c r="I76" s="1" t="s">
        <v>649</v>
      </c>
      <c r="J76" s="1" t="s">
        <v>89</v>
      </c>
      <c r="K76" s="1"/>
      <c r="L76" s="1"/>
      <c r="M76" s="1"/>
      <c r="N76" s="1"/>
      <c r="O76" s="3"/>
      <c r="P76" s="3"/>
      <c r="Q76" s="3"/>
      <c r="R76" s="3" t="s">
        <v>771</v>
      </c>
      <c r="S76" s="28"/>
      <c r="T76" s="29">
        <v>0.22800000000000001</v>
      </c>
    </row>
    <row r="77" spans="1:20" ht="60" x14ac:dyDescent="0.2">
      <c r="A77" s="1" t="s">
        <v>46</v>
      </c>
      <c r="B77" s="1" t="s">
        <v>119</v>
      </c>
      <c r="C77" s="1" t="s">
        <v>1178</v>
      </c>
      <c r="D77" s="1" t="s">
        <v>398</v>
      </c>
      <c r="E77" s="3" t="s">
        <v>88</v>
      </c>
      <c r="F77" s="3" t="s">
        <v>665</v>
      </c>
      <c r="G77" s="1" t="s">
        <v>772</v>
      </c>
      <c r="H77" s="1"/>
      <c r="I77" s="1" t="s">
        <v>686</v>
      </c>
      <c r="J77" s="1"/>
      <c r="K77" s="1" t="s">
        <v>1125</v>
      </c>
      <c r="L77" s="1">
        <v>1.24</v>
      </c>
      <c r="M77" s="1">
        <v>20</v>
      </c>
      <c r="N77" s="1"/>
      <c r="O77" s="3">
        <v>19</v>
      </c>
      <c r="P77" s="3"/>
      <c r="Q77" s="3">
        <f>L77*SQRT(M77)</f>
        <v>5.5454485841994785</v>
      </c>
      <c r="R77" s="3" t="s">
        <v>671</v>
      </c>
      <c r="S77" s="28">
        <f>IF(F77="difference of means",_xlfn.T.DIST.2T(Q77,O77), IF(F77="main effect",_xlfn.F.DIST.RT(Q77,O77,P77), IF(F77="interaction effect",_xlfn.F.DIST.RT(Q77,O77,P77))))</f>
        <v>2.386472275301483E-5</v>
      </c>
      <c r="T77" s="29">
        <v>2.386472275301483E-5</v>
      </c>
    </row>
    <row r="78" spans="1:20" ht="45" x14ac:dyDescent="0.2">
      <c r="A78" s="1" t="s">
        <v>46</v>
      </c>
      <c r="B78" s="1" t="s">
        <v>120</v>
      </c>
      <c r="C78" s="1" t="s">
        <v>1179</v>
      </c>
      <c r="D78" s="1" t="s">
        <v>399</v>
      </c>
      <c r="E78" s="3" t="s">
        <v>88</v>
      </c>
      <c r="F78" s="3" t="s">
        <v>660</v>
      </c>
      <c r="G78" s="1" t="s">
        <v>773</v>
      </c>
      <c r="H78" s="1"/>
      <c r="I78" s="1" t="s">
        <v>686</v>
      </c>
      <c r="J78" s="1"/>
      <c r="K78" s="1"/>
      <c r="L78" s="1"/>
      <c r="M78" s="1"/>
      <c r="N78" s="1"/>
      <c r="O78" s="3">
        <v>1</v>
      </c>
      <c r="P78" s="3">
        <v>11</v>
      </c>
      <c r="Q78" s="3">
        <v>9.35</v>
      </c>
      <c r="R78" s="3" t="s">
        <v>774</v>
      </c>
      <c r="S78" s="28">
        <f>IF(F78="difference of means",_xlfn.T.DIST.2T(Q78,O78), IF(F78="main effect",_xlfn.F.DIST.RT(Q78,O78,P78), IF(F78="interaction effect",_xlfn.F.DIST.RT(Q78,O78,P78))))</f>
        <v>1.0895125798058961E-2</v>
      </c>
      <c r="T78" s="29">
        <v>1.0895125800000001E-2</v>
      </c>
    </row>
    <row r="79" spans="1:20" ht="45" x14ac:dyDescent="0.2">
      <c r="A79" s="1" t="s">
        <v>46</v>
      </c>
      <c r="B79" s="1" t="s">
        <v>121</v>
      </c>
      <c r="C79" s="1"/>
      <c r="D79" s="1" t="s">
        <v>400</v>
      </c>
      <c r="E79" s="3" t="s">
        <v>88</v>
      </c>
      <c r="F79" s="3" t="s">
        <v>660</v>
      </c>
      <c r="G79" s="1" t="s">
        <v>775</v>
      </c>
      <c r="H79" s="1"/>
      <c r="I79" s="1" t="s">
        <v>686</v>
      </c>
      <c r="J79" s="1"/>
      <c r="K79" s="1"/>
      <c r="L79" s="1"/>
      <c r="M79" s="1"/>
      <c r="N79" s="1"/>
      <c r="O79" s="3">
        <v>3</v>
      </c>
      <c r="P79" s="3">
        <v>43</v>
      </c>
      <c r="Q79" s="3">
        <v>0.32200000000000001</v>
      </c>
      <c r="R79" s="3" t="s">
        <v>776</v>
      </c>
      <c r="S79" s="28">
        <f>IF(F79="difference of means",_xlfn.T.DIST.2T(Q79,O79), IF(F79="main effect",_xlfn.F.DIST.RT(Q79,O79,P79), IF(F79="interaction effect",_xlfn.F.DIST.RT(Q79,O79,P79))))</f>
        <v>0.80940789356811549</v>
      </c>
      <c r="T79" s="29">
        <v>0.80900000000000005</v>
      </c>
    </row>
    <row r="80" spans="1:20" ht="75" x14ac:dyDescent="0.2">
      <c r="A80" s="1" t="s">
        <v>46</v>
      </c>
      <c r="B80" s="1" t="s">
        <v>122</v>
      </c>
      <c r="C80" s="1" t="s">
        <v>1180</v>
      </c>
      <c r="D80" s="1" t="s">
        <v>401</v>
      </c>
      <c r="E80" s="3" t="s">
        <v>88</v>
      </c>
      <c r="F80" s="3" t="s">
        <v>665</v>
      </c>
      <c r="G80" s="1" t="s">
        <v>777</v>
      </c>
      <c r="H80" s="1"/>
      <c r="I80" s="1" t="s">
        <v>649</v>
      </c>
      <c r="J80" s="1" t="s">
        <v>1088</v>
      </c>
      <c r="K80" s="1"/>
      <c r="L80" s="1"/>
      <c r="M80" s="1"/>
      <c r="N80" s="1"/>
      <c r="O80" s="3"/>
      <c r="P80" s="3"/>
      <c r="Q80" s="3"/>
      <c r="R80" s="3" t="s">
        <v>671</v>
      </c>
      <c r="S80" s="28"/>
      <c r="T80" s="29">
        <v>1E-4</v>
      </c>
    </row>
    <row r="81" spans="1:20" ht="45" x14ac:dyDescent="0.2">
      <c r="A81" s="1" t="s">
        <v>46</v>
      </c>
      <c r="B81" s="1" t="s">
        <v>123</v>
      </c>
      <c r="C81" s="1" t="s">
        <v>1181</v>
      </c>
      <c r="D81" s="1" t="s">
        <v>402</v>
      </c>
      <c r="E81" s="3" t="s">
        <v>88</v>
      </c>
      <c r="F81" s="3" t="s">
        <v>660</v>
      </c>
      <c r="G81" s="1" t="s">
        <v>778</v>
      </c>
      <c r="H81" s="1"/>
      <c r="I81" s="1" t="s">
        <v>686</v>
      </c>
      <c r="J81" s="1"/>
      <c r="K81" s="1"/>
      <c r="L81" s="1"/>
      <c r="M81" s="1"/>
      <c r="N81" s="1"/>
      <c r="O81" s="3">
        <v>1</v>
      </c>
      <c r="P81" s="3">
        <v>14</v>
      </c>
      <c r="Q81" s="3">
        <v>5.0999999999999996</v>
      </c>
      <c r="R81" s="3" t="s">
        <v>779</v>
      </c>
      <c r="S81" s="28">
        <f>IF(F81="difference of means",_xlfn.T.DIST.2T(Q81,O81), IF(F81="main effect",_xlfn.F.DIST.RT(Q81,O81,P81), IF(F81="interaction effect",_xlfn.F.DIST.RT(Q81,O81,P81))))</f>
        <v>4.0414719972865297E-2</v>
      </c>
      <c r="T81" s="29">
        <v>4.0441471999999999E-2</v>
      </c>
    </row>
    <row r="82" spans="1:20" ht="135" x14ac:dyDescent="0.2">
      <c r="A82" s="1" t="s">
        <v>46</v>
      </c>
      <c r="B82" s="1" t="s">
        <v>124</v>
      </c>
      <c r="C82" s="1" t="s">
        <v>1182</v>
      </c>
      <c r="D82" s="1" t="s">
        <v>403</v>
      </c>
      <c r="E82" s="3" t="s">
        <v>88</v>
      </c>
      <c r="F82" s="3" t="s">
        <v>635</v>
      </c>
      <c r="G82" s="1"/>
      <c r="H82" s="1"/>
      <c r="I82" s="1" t="s">
        <v>649</v>
      </c>
      <c r="J82" s="1" t="s">
        <v>635</v>
      </c>
      <c r="K82" s="1"/>
      <c r="L82" s="1"/>
      <c r="M82" s="1"/>
      <c r="N82" s="1"/>
      <c r="O82" s="3"/>
      <c r="P82" s="3"/>
      <c r="Q82" s="3"/>
      <c r="R82" s="3"/>
      <c r="S82" s="28"/>
    </row>
    <row r="83" spans="1:20" ht="105" x14ac:dyDescent="0.2">
      <c r="A83" s="1" t="s">
        <v>46</v>
      </c>
      <c r="B83" s="1" t="s">
        <v>125</v>
      </c>
      <c r="C83" s="1" t="s">
        <v>1183</v>
      </c>
      <c r="D83" s="1" t="s">
        <v>404</v>
      </c>
      <c r="E83" s="3" t="s">
        <v>88</v>
      </c>
      <c r="F83" s="3" t="s">
        <v>653</v>
      </c>
      <c r="G83" s="1" t="s">
        <v>780</v>
      </c>
      <c r="H83" s="1"/>
      <c r="I83" s="1" t="s">
        <v>649</v>
      </c>
      <c r="J83" s="1" t="s">
        <v>1311</v>
      </c>
      <c r="K83" s="1"/>
      <c r="L83" s="1"/>
      <c r="M83" s="1"/>
      <c r="N83" s="1"/>
      <c r="O83" s="3"/>
      <c r="P83" s="3"/>
      <c r="Q83" s="3"/>
      <c r="R83" s="3" t="s">
        <v>695</v>
      </c>
      <c r="S83" s="28"/>
    </row>
    <row r="84" spans="1:20" ht="30" x14ac:dyDescent="0.2">
      <c r="A84" s="1" t="s">
        <v>46</v>
      </c>
      <c r="B84" s="1" t="s">
        <v>126</v>
      </c>
      <c r="C84" s="1"/>
      <c r="D84" s="1" t="s">
        <v>405</v>
      </c>
      <c r="E84" s="3" t="s">
        <v>88</v>
      </c>
      <c r="F84" s="3" t="s">
        <v>653</v>
      </c>
      <c r="G84" s="1" t="s">
        <v>781</v>
      </c>
      <c r="H84" s="1"/>
      <c r="I84" s="1" t="s">
        <v>686</v>
      </c>
      <c r="J84" s="1"/>
      <c r="K84" s="1"/>
      <c r="L84" s="1"/>
      <c r="M84" s="1"/>
      <c r="N84" s="1"/>
      <c r="O84" s="3">
        <v>1</v>
      </c>
      <c r="P84" s="3">
        <v>114</v>
      </c>
      <c r="Q84" s="3">
        <v>6.07</v>
      </c>
      <c r="R84" s="3" t="s">
        <v>681</v>
      </c>
      <c r="S84" s="28">
        <f>IF(F84="difference of means",_xlfn.T.DIST.2T(Q84,O84), IF(F84="main effect",_xlfn.F.DIST.RT(Q84,O84,P84), IF(F84="interaction effect",_xlfn.F.DIST.RT(Q84,O84,P84))))</f>
        <v>1.5243129878225707E-2</v>
      </c>
      <c r="T84" s="29">
        <v>1.524312987822571E-2</v>
      </c>
    </row>
    <row r="85" spans="1:20" ht="45" x14ac:dyDescent="0.2">
      <c r="A85" s="1" t="s">
        <v>46</v>
      </c>
      <c r="B85" s="1" t="s">
        <v>127</v>
      </c>
      <c r="C85" s="1"/>
      <c r="D85" s="1" t="s">
        <v>406</v>
      </c>
      <c r="E85" s="3" t="s">
        <v>88</v>
      </c>
      <c r="F85" s="3" t="s">
        <v>653</v>
      </c>
      <c r="G85" s="1" t="s">
        <v>782</v>
      </c>
      <c r="H85" s="1"/>
      <c r="I85" s="1" t="s">
        <v>686</v>
      </c>
      <c r="J85" s="1"/>
      <c r="K85" s="1"/>
      <c r="L85" s="1"/>
      <c r="M85" s="1"/>
      <c r="N85" s="1"/>
      <c r="O85" s="3">
        <v>1</v>
      </c>
      <c r="P85" s="3">
        <v>15</v>
      </c>
      <c r="Q85" s="3">
        <v>0.32</v>
      </c>
      <c r="R85" s="3" t="s">
        <v>1307</v>
      </c>
      <c r="S85" s="28">
        <f>IF(F85="difference of means",_xlfn.T.DIST.2T(Q85,O85), IF(F85="main effect",_xlfn.F.DIST.RT(Q85,O85,P85), IF(F85="interaction effect",_xlfn.F.DIST.RT(Q85,O85,P85))))</f>
        <v>0.57997195759009645</v>
      </c>
      <c r="T85" s="29">
        <v>0.57997195749999997</v>
      </c>
    </row>
    <row r="86" spans="1:20" ht="90" x14ac:dyDescent="0.2">
      <c r="A86" s="1" t="s">
        <v>46</v>
      </c>
      <c r="B86" s="1" t="s">
        <v>128</v>
      </c>
      <c r="C86" s="1" t="s">
        <v>1184</v>
      </c>
      <c r="D86" s="1" t="s">
        <v>407</v>
      </c>
      <c r="E86" s="3" t="s">
        <v>88</v>
      </c>
      <c r="F86" s="3" t="s">
        <v>660</v>
      </c>
      <c r="G86" s="1" t="s">
        <v>784</v>
      </c>
      <c r="H86" s="1"/>
      <c r="I86" s="1" t="s">
        <v>686</v>
      </c>
      <c r="J86" s="1"/>
      <c r="K86" s="1"/>
      <c r="L86" s="1"/>
      <c r="M86" s="1"/>
      <c r="N86" s="1"/>
      <c r="O86" s="3">
        <v>3</v>
      </c>
      <c r="P86" s="3">
        <v>33</v>
      </c>
      <c r="Q86" s="3">
        <v>73.03</v>
      </c>
      <c r="R86" s="3" t="s">
        <v>681</v>
      </c>
      <c r="S86" s="28">
        <f>IF(F86="difference of means",_xlfn.T.DIST.2T(Q86,O86), IF(F86="main effect",_xlfn.F.DIST.RT(Q86,O86,P86), IF(F86="interaction effect",_xlfn.F.DIST.RT(Q86,O86,P86))))</f>
        <v>1.1805263089372672E-14</v>
      </c>
      <c r="T86" s="29">
        <v>1.1805263089372669E-14</v>
      </c>
    </row>
    <row r="87" spans="1:20" ht="30" x14ac:dyDescent="0.2">
      <c r="A87" s="1" t="s">
        <v>46</v>
      </c>
      <c r="B87" s="1" t="s">
        <v>129</v>
      </c>
      <c r="C87" s="1"/>
      <c r="D87" s="1" t="s">
        <v>408</v>
      </c>
      <c r="E87" s="3" t="s">
        <v>88</v>
      </c>
      <c r="F87" s="3" t="s">
        <v>660</v>
      </c>
      <c r="G87" s="1" t="s">
        <v>785</v>
      </c>
      <c r="H87" s="1"/>
      <c r="I87" s="1" t="s">
        <v>649</v>
      </c>
      <c r="J87" s="1" t="s">
        <v>659</v>
      </c>
      <c r="K87" s="1"/>
      <c r="L87" s="1"/>
      <c r="M87" s="1"/>
      <c r="N87" s="1"/>
      <c r="O87" s="3"/>
      <c r="P87" s="3"/>
      <c r="Q87" s="3"/>
      <c r="R87" s="3"/>
      <c r="S87" s="28"/>
    </row>
    <row r="88" spans="1:20" ht="45" x14ac:dyDescent="0.2">
      <c r="A88" s="1" t="s">
        <v>46</v>
      </c>
      <c r="B88" s="1" t="s">
        <v>130</v>
      </c>
      <c r="C88" s="1"/>
      <c r="D88" s="1" t="s">
        <v>409</v>
      </c>
      <c r="E88" s="3" t="s">
        <v>88</v>
      </c>
      <c r="F88" s="3" t="s">
        <v>660</v>
      </c>
      <c r="G88" s="1" t="s">
        <v>786</v>
      </c>
      <c r="H88" s="1"/>
      <c r="I88" s="1" t="s">
        <v>686</v>
      </c>
      <c r="J88" s="1"/>
      <c r="K88" s="1"/>
      <c r="L88" s="1"/>
      <c r="M88" s="1"/>
      <c r="N88" s="1"/>
      <c r="O88" s="3">
        <v>1</v>
      </c>
      <c r="P88" s="3">
        <v>7</v>
      </c>
      <c r="Q88" s="3">
        <v>5.0000000000000001E-3</v>
      </c>
      <c r="R88" s="3" t="s">
        <v>787</v>
      </c>
      <c r="S88" s="28">
        <f>IF(F88="difference of means",_xlfn.T.DIST.2T(Q88,O88), IF(F88="main effect",_xlfn.F.DIST.RT(Q88,O88,P88), IF(F88="interaction effect",_xlfn.F.DIST.RT(Q88,O88,P88))))</f>
        <v>0.94560578472883616</v>
      </c>
      <c r="T88" s="29">
        <v>0.94399999999999995</v>
      </c>
    </row>
    <row r="89" spans="1:20" ht="45" x14ac:dyDescent="0.2">
      <c r="A89" s="1" t="s">
        <v>46</v>
      </c>
      <c r="B89" s="1" t="s">
        <v>131</v>
      </c>
      <c r="C89" s="1"/>
      <c r="D89" s="1" t="s">
        <v>1321</v>
      </c>
      <c r="E89" s="3" t="s">
        <v>89</v>
      </c>
      <c r="F89" s="3" t="s">
        <v>653</v>
      </c>
      <c r="G89" s="1" t="s">
        <v>1392</v>
      </c>
      <c r="H89" s="1"/>
      <c r="I89" s="1" t="s">
        <v>649</v>
      </c>
      <c r="J89" s="1" t="s">
        <v>89</v>
      </c>
      <c r="K89" s="1"/>
      <c r="L89" s="1"/>
      <c r="M89" s="1"/>
      <c r="N89" s="1"/>
      <c r="O89" s="3"/>
      <c r="P89" s="3"/>
      <c r="Q89" s="3"/>
      <c r="R89" s="3" t="s">
        <v>1139</v>
      </c>
      <c r="S89" s="28"/>
      <c r="T89" s="29">
        <v>0.15</v>
      </c>
    </row>
    <row r="90" spans="1:20" ht="90" x14ac:dyDescent="0.2">
      <c r="A90" s="1" t="s">
        <v>47</v>
      </c>
      <c r="B90" s="1" t="s">
        <v>132</v>
      </c>
      <c r="C90" s="1" t="s">
        <v>1185</v>
      </c>
      <c r="D90" s="1" t="s">
        <v>410</v>
      </c>
      <c r="E90" s="10" t="s">
        <v>89</v>
      </c>
      <c r="F90" s="3" t="s">
        <v>660</v>
      </c>
      <c r="G90" s="1" t="s">
        <v>1393</v>
      </c>
      <c r="H90" s="1"/>
      <c r="I90" s="1" t="s">
        <v>649</v>
      </c>
      <c r="J90" s="1" t="s">
        <v>89</v>
      </c>
      <c r="K90" s="1"/>
      <c r="L90" s="1"/>
      <c r="M90" s="1"/>
      <c r="N90" s="1"/>
      <c r="O90" s="3"/>
      <c r="P90" s="3"/>
      <c r="Q90" s="3"/>
      <c r="R90" s="3" t="s">
        <v>788</v>
      </c>
      <c r="S90" s="28"/>
      <c r="T90" s="29">
        <v>0.83599999999999997</v>
      </c>
    </row>
    <row r="91" spans="1:20" ht="45" x14ac:dyDescent="0.2">
      <c r="A91" s="1" t="s">
        <v>47</v>
      </c>
      <c r="B91" s="1" t="s">
        <v>133</v>
      </c>
      <c r="C91" s="1"/>
      <c r="D91" s="1" t="s">
        <v>411</v>
      </c>
      <c r="E91" s="3" t="s">
        <v>88</v>
      </c>
      <c r="F91" s="3" t="s">
        <v>665</v>
      </c>
      <c r="G91" s="1" t="s">
        <v>789</v>
      </c>
      <c r="H91" s="1"/>
      <c r="I91" s="1" t="s">
        <v>686</v>
      </c>
      <c r="J91" s="1"/>
      <c r="K91" s="1"/>
      <c r="L91" s="1"/>
      <c r="M91" s="1"/>
      <c r="N91" s="1"/>
      <c r="O91" s="3"/>
      <c r="P91" s="3"/>
      <c r="Q91" s="3"/>
      <c r="R91" s="3" t="s">
        <v>722</v>
      </c>
      <c r="S91" s="28"/>
      <c r="T91" s="29">
        <v>0.7</v>
      </c>
    </row>
    <row r="92" spans="1:20" ht="45" x14ac:dyDescent="0.2">
      <c r="A92" s="1" t="s">
        <v>47</v>
      </c>
      <c r="B92" s="1" t="s">
        <v>134</v>
      </c>
      <c r="C92" s="1"/>
      <c r="D92" s="1" t="s">
        <v>412</v>
      </c>
      <c r="E92" s="3" t="s">
        <v>88</v>
      </c>
      <c r="F92" s="3" t="s">
        <v>653</v>
      </c>
      <c r="G92" s="1" t="s">
        <v>790</v>
      </c>
      <c r="H92" s="1"/>
      <c r="I92" s="1" t="s">
        <v>649</v>
      </c>
      <c r="J92" s="1" t="s">
        <v>659</v>
      </c>
      <c r="K92" s="1"/>
      <c r="L92" s="1"/>
      <c r="M92" s="1"/>
      <c r="N92" s="1"/>
      <c r="O92" s="3"/>
      <c r="P92" s="3"/>
      <c r="Q92" s="3"/>
      <c r="R92" s="3"/>
      <c r="S92" s="28"/>
    </row>
    <row r="93" spans="1:20" ht="90" x14ac:dyDescent="0.2">
      <c r="A93" s="1" t="s">
        <v>47</v>
      </c>
      <c r="B93" s="1" t="s">
        <v>135</v>
      </c>
      <c r="C93" s="1" t="s">
        <v>1186</v>
      </c>
      <c r="D93" s="1" t="s">
        <v>413</v>
      </c>
      <c r="E93" s="3" t="s">
        <v>88</v>
      </c>
      <c r="F93" s="3" t="s">
        <v>660</v>
      </c>
      <c r="G93" s="1" t="s">
        <v>791</v>
      </c>
      <c r="H93" s="1"/>
      <c r="I93" s="1" t="s">
        <v>686</v>
      </c>
      <c r="J93" s="1"/>
      <c r="K93" s="1"/>
      <c r="L93" s="1"/>
      <c r="M93" s="1"/>
      <c r="N93" s="1"/>
      <c r="O93" s="3"/>
      <c r="P93" s="3"/>
      <c r="Q93" s="3"/>
      <c r="R93" s="3" t="s">
        <v>792</v>
      </c>
      <c r="S93" s="28"/>
      <c r="T93" s="29">
        <v>0.83</v>
      </c>
    </row>
    <row r="94" spans="1:20" ht="90" x14ac:dyDescent="0.2">
      <c r="A94" s="1" t="s">
        <v>47</v>
      </c>
      <c r="B94" s="1" t="s">
        <v>136</v>
      </c>
      <c r="C94" s="1" t="s">
        <v>1187</v>
      </c>
      <c r="D94" s="1" t="s">
        <v>414</v>
      </c>
      <c r="E94" s="3" t="s">
        <v>88</v>
      </c>
      <c r="F94" s="3" t="s">
        <v>665</v>
      </c>
      <c r="G94" s="1" t="s">
        <v>793</v>
      </c>
      <c r="H94" s="1"/>
      <c r="I94" s="1" t="s">
        <v>649</v>
      </c>
      <c r="J94" s="1" t="s">
        <v>1308</v>
      </c>
      <c r="K94" s="1"/>
      <c r="L94" s="1"/>
      <c r="M94" s="1"/>
      <c r="N94" s="1"/>
      <c r="O94" s="3"/>
      <c r="P94" s="3"/>
      <c r="Q94" s="3"/>
      <c r="R94" s="3" t="s">
        <v>681</v>
      </c>
      <c r="S94" s="28"/>
    </row>
    <row r="95" spans="1:20" ht="60" x14ac:dyDescent="0.2">
      <c r="A95" s="1" t="s">
        <v>47</v>
      </c>
      <c r="B95" s="1" t="s">
        <v>137</v>
      </c>
      <c r="C95" s="1" t="s">
        <v>1188</v>
      </c>
      <c r="D95" s="1" t="s">
        <v>415</v>
      </c>
      <c r="E95" s="3" t="s">
        <v>88</v>
      </c>
      <c r="F95" s="3" t="s">
        <v>653</v>
      </c>
      <c r="G95" s="1" t="s">
        <v>794</v>
      </c>
      <c r="H95" s="1"/>
      <c r="I95" s="1" t="s">
        <v>686</v>
      </c>
      <c r="J95" s="1"/>
      <c r="K95" s="1"/>
      <c r="L95" s="1"/>
      <c r="M95" s="1"/>
      <c r="N95" s="1"/>
      <c r="O95" s="3"/>
      <c r="P95" s="3"/>
      <c r="Q95" s="3"/>
      <c r="R95" s="3" t="s">
        <v>795</v>
      </c>
      <c r="S95" s="28"/>
      <c r="T95" s="29">
        <v>0.82199999999999995</v>
      </c>
    </row>
    <row r="96" spans="1:20" ht="90" x14ac:dyDescent="0.2">
      <c r="A96" s="1" t="s">
        <v>47</v>
      </c>
      <c r="B96" s="1" t="s">
        <v>138</v>
      </c>
      <c r="C96" s="1" t="s">
        <v>1189</v>
      </c>
      <c r="D96" s="1" t="s">
        <v>1112</v>
      </c>
      <c r="E96" s="3" t="s">
        <v>88</v>
      </c>
      <c r="F96" s="3" t="s">
        <v>660</v>
      </c>
      <c r="G96" s="1" t="s">
        <v>796</v>
      </c>
      <c r="H96" s="1"/>
      <c r="I96" s="1" t="s">
        <v>686</v>
      </c>
      <c r="J96" s="1"/>
      <c r="K96" s="1"/>
      <c r="L96" s="1"/>
      <c r="M96" s="1"/>
      <c r="N96" s="1"/>
      <c r="O96" s="3">
        <v>1</v>
      </c>
      <c r="P96" s="3">
        <v>14</v>
      </c>
      <c r="Q96" s="3">
        <v>33.57</v>
      </c>
      <c r="R96" s="3" t="s">
        <v>740</v>
      </c>
      <c r="S96" s="28">
        <f>IF(F96="difference of means",_xlfn.T.DIST.2T(Q96,O96), IF(F96="main effect",_xlfn.F.DIST.RT(Q96,O96,P96), IF(F96="interaction effect",_xlfn.F.DIST.RT(Q96,O96,P96))))</f>
        <v>4.6520581811503247E-5</v>
      </c>
      <c r="T96" s="29">
        <v>4.6520600000000003E-5</v>
      </c>
    </row>
    <row r="97" spans="1:20" ht="75" x14ac:dyDescent="0.2">
      <c r="A97" s="1" t="s">
        <v>47</v>
      </c>
      <c r="B97" s="1" t="s">
        <v>139</v>
      </c>
      <c r="C97" s="1" t="s">
        <v>1190</v>
      </c>
      <c r="D97" s="1" t="s">
        <v>1079</v>
      </c>
      <c r="E97" s="3" t="s">
        <v>88</v>
      </c>
      <c r="F97" s="3" t="s">
        <v>665</v>
      </c>
      <c r="G97" s="1" t="s">
        <v>797</v>
      </c>
      <c r="H97" s="1"/>
      <c r="I97" s="1" t="s">
        <v>686</v>
      </c>
      <c r="J97" s="1"/>
      <c r="K97" s="1"/>
      <c r="L97" s="1"/>
      <c r="M97" s="1"/>
      <c r="N97" s="1"/>
      <c r="O97" s="3"/>
      <c r="P97" s="3"/>
      <c r="Q97" s="3"/>
      <c r="R97" s="3" t="s">
        <v>798</v>
      </c>
      <c r="S97" s="28"/>
      <c r="T97" s="29">
        <v>0.77</v>
      </c>
    </row>
    <row r="98" spans="1:20" ht="45" x14ac:dyDescent="0.2">
      <c r="A98" s="1" t="s">
        <v>47</v>
      </c>
      <c r="B98" s="1" t="s">
        <v>140</v>
      </c>
      <c r="C98" s="1"/>
      <c r="D98" s="1" t="s">
        <v>416</v>
      </c>
      <c r="E98" s="3" t="s">
        <v>88</v>
      </c>
      <c r="F98" s="3" t="s">
        <v>653</v>
      </c>
      <c r="G98" s="1" t="s">
        <v>799</v>
      </c>
      <c r="H98" s="1"/>
      <c r="I98" s="1" t="s">
        <v>686</v>
      </c>
      <c r="J98" s="1"/>
      <c r="K98" s="1"/>
      <c r="L98" s="1"/>
      <c r="M98" s="1"/>
      <c r="N98" s="1"/>
      <c r="O98" s="3"/>
      <c r="P98" s="3"/>
      <c r="Q98" s="3"/>
      <c r="R98" s="3" t="s">
        <v>800</v>
      </c>
      <c r="S98" s="28"/>
      <c r="T98" s="29">
        <v>0.63100000000000001</v>
      </c>
    </row>
    <row r="99" spans="1:20" ht="90" x14ac:dyDescent="0.2">
      <c r="A99" s="1" t="s">
        <v>47</v>
      </c>
      <c r="B99" s="1" t="s">
        <v>141</v>
      </c>
      <c r="C99" s="1" t="s">
        <v>1191</v>
      </c>
      <c r="D99" s="1" t="s">
        <v>417</v>
      </c>
      <c r="E99" s="3" t="s">
        <v>88</v>
      </c>
      <c r="F99" s="3" t="s">
        <v>653</v>
      </c>
      <c r="G99" s="1" t="s">
        <v>801</v>
      </c>
      <c r="H99" s="1"/>
      <c r="I99" s="1" t="s">
        <v>649</v>
      </c>
      <c r="J99" s="1" t="s">
        <v>1311</v>
      </c>
      <c r="K99" s="1"/>
      <c r="L99" s="1"/>
      <c r="M99" s="1"/>
      <c r="N99" s="1"/>
      <c r="O99" s="3"/>
      <c r="P99" s="3"/>
      <c r="Q99" s="3"/>
      <c r="R99" s="3" t="s">
        <v>695</v>
      </c>
      <c r="S99" s="28"/>
    </row>
    <row r="100" spans="1:20" ht="60" x14ac:dyDescent="0.2">
      <c r="A100" s="1" t="s">
        <v>47</v>
      </c>
      <c r="B100" s="1" t="s">
        <v>142</v>
      </c>
      <c r="C100" s="1" t="s">
        <v>1192</v>
      </c>
      <c r="D100" s="1" t="s">
        <v>418</v>
      </c>
      <c r="E100" s="3" t="s">
        <v>88</v>
      </c>
      <c r="F100" s="3" t="s">
        <v>665</v>
      </c>
      <c r="G100" s="1" t="s">
        <v>802</v>
      </c>
      <c r="H100" s="1"/>
      <c r="I100" s="1" t="s">
        <v>686</v>
      </c>
      <c r="J100" s="1"/>
      <c r="K100" s="1"/>
      <c r="L100" s="1"/>
      <c r="M100" s="1"/>
      <c r="N100" s="1"/>
      <c r="O100" s="3"/>
      <c r="P100" s="3"/>
      <c r="Q100" s="3"/>
      <c r="R100" s="3" t="s">
        <v>1131</v>
      </c>
      <c r="S100" s="28"/>
      <c r="T100" s="29">
        <v>0.99</v>
      </c>
    </row>
    <row r="101" spans="1:20" ht="45" x14ac:dyDescent="0.2">
      <c r="A101" s="1" t="s">
        <v>47</v>
      </c>
      <c r="B101" s="1" t="s">
        <v>143</v>
      </c>
      <c r="C101" s="1"/>
      <c r="D101" s="1" t="s">
        <v>419</v>
      </c>
      <c r="E101" s="3" t="s">
        <v>88</v>
      </c>
      <c r="F101" s="3" t="s">
        <v>653</v>
      </c>
      <c r="G101" s="1" t="s">
        <v>1394</v>
      </c>
      <c r="H101" s="1"/>
      <c r="I101" s="1" t="s">
        <v>686</v>
      </c>
      <c r="J101" s="1" t="s">
        <v>671</v>
      </c>
      <c r="K101" s="1"/>
      <c r="L101" s="1"/>
      <c r="M101" s="1"/>
      <c r="N101" s="1"/>
      <c r="O101" s="3"/>
      <c r="P101" s="3"/>
      <c r="Q101" s="3"/>
      <c r="R101" s="3" t="s">
        <v>671</v>
      </c>
      <c r="S101" s="28"/>
      <c r="T101" s="29">
        <v>1E-4</v>
      </c>
    </row>
    <row r="102" spans="1:20" ht="75" x14ac:dyDescent="0.2">
      <c r="A102" s="25" t="s">
        <v>47</v>
      </c>
      <c r="B102" s="19" t="s">
        <v>1359</v>
      </c>
      <c r="C102" s="1" t="s">
        <v>1360</v>
      </c>
      <c r="D102" s="1" t="s">
        <v>1361</v>
      </c>
      <c r="E102" s="3" t="s">
        <v>88</v>
      </c>
      <c r="F102" s="3" t="s">
        <v>665</v>
      </c>
      <c r="G102" s="26" t="s">
        <v>1362</v>
      </c>
      <c r="H102" s="1"/>
      <c r="I102" s="1" t="s">
        <v>686</v>
      </c>
      <c r="J102" s="1"/>
      <c r="K102" s="1"/>
      <c r="L102" s="1"/>
      <c r="M102" s="1"/>
      <c r="N102" s="1"/>
      <c r="O102" s="3"/>
      <c r="P102" s="3"/>
      <c r="Q102" s="3"/>
      <c r="R102" s="3" t="s">
        <v>1363</v>
      </c>
      <c r="S102" s="28"/>
      <c r="T102" s="29">
        <v>0.875</v>
      </c>
    </row>
    <row r="103" spans="1:20" ht="75" x14ac:dyDescent="0.2">
      <c r="A103" s="1" t="s">
        <v>52</v>
      </c>
      <c r="B103" s="1" t="s">
        <v>144</v>
      </c>
      <c r="C103" s="1"/>
      <c r="D103" s="1" t="s">
        <v>420</v>
      </c>
      <c r="E103" s="3" t="s">
        <v>88</v>
      </c>
      <c r="F103" s="3" t="s">
        <v>665</v>
      </c>
      <c r="G103" s="1" t="s">
        <v>803</v>
      </c>
      <c r="H103" s="1"/>
      <c r="I103" s="1" t="s">
        <v>686</v>
      </c>
      <c r="J103" s="1"/>
      <c r="K103" s="1"/>
      <c r="L103" s="1"/>
      <c r="M103" s="1"/>
      <c r="N103" s="1"/>
      <c r="O103" s="3">
        <v>30</v>
      </c>
      <c r="P103" s="3"/>
      <c r="Q103" s="3">
        <v>2.4700000000000002</v>
      </c>
      <c r="R103" s="3" t="s">
        <v>658</v>
      </c>
      <c r="S103" s="28">
        <f>IF(F103="difference of means",_xlfn.T.DIST.2T(Q103,O103), IF(F103="main effect",_xlfn.F.DIST.RT(Q103,O103,P103), IF(F103="interaction effect",_xlfn.F.DIST.RT(Q103,O103,P103))))</f>
        <v>1.9420355295349405E-2</v>
      </c>
      <c r="T103" s="29">
        <v>1.9420355300000001E-2</v>
      </c>
    </row>
    <row r="104" spans="1:20" ht="150" x14ac:dyDescent="0.2">
      <c r="A104" s="1" t="s">
        <v>52</v>
      </c>
      <c r="B104" s="1" t="s">
        <v>145</v>
      </c>
      <c r="C104" s="1" t="s">
        <v>1193</v>
      </c>
      <c r="D104" s="1" t="s">
        <v>421</v>
      </c>
      <c r="E104" s="3" t="s">
        <v>88</v>
      </c>
      <c r="F104" s="3" t="s">
        <v>665</v>
      </c>
      <c r="G104" s="1" t="s">
        <v>804</v>
      </c>
      <c r="H104" s="1"/>
      <c r="I104" s="1" t="s">
        <v>686</v>
      </c>
      <c r="J104" s="1"/>
      <c r="K104" s="1"/>
      <c r="L104" s="1"/>
      <c r="M104" s="1"/>
      <c r="N104" s="1"/>
      <c r="O104" s="3"/>
      <c r="P104" s="3"/>
      <c r="Q104" s="3"/>
      <c r="R104" s="3" t="s">
        <v>805</v>
      </c>
      <c r="S104" s="28"/>
      <c r="T104" s="29">
        <v>3.7999999999999999E-2</v>
      </c>
    </row>
    <row r="105" spans="1:20" ht="45" x14ac:dyDescent="0.2">
      <c r="A105" s="1" t="s">
        <v>52</v>
      </c>
      <c r="B105" s="1" t="s">
        <v>146</v>
      </c>
      <c r="C105" s="1"/>
      <c r="D105" s="1" t="s">
        <v>422</v>
      </c>
      <c r="E105" s="3" t="s">
        <v>89</v>
      </c>
      <c r="F105" s="3" t="s">
        <v>660</v>
      </c>
      <c r="G105" s="1" t="s">
        <v>806</v>
      </c>
      <c r="H105" s="1"/>
      <c r="I105" s="1" t="s">
        <v>649</v>
      </c>
      <c r="J105" s="1" t="s">
        <v>89</v>
      </c>
      <c r="K105" s="1"/>
      <c r="L105" s="1"/>
      <c r="M105" s="1"/>
      <c r="N105" s="1"/>
      <c r="O105" s="3"/>
      <c r="P105" s="3"/>
      <c r="Q105" s="3"/>
      <c r="R105" s="3" t="s">
        <v>807</v>
      </c>
      <c r="S105" s="28"/>
      <c r="T105" s="29">
        <v>0.52</v>
      </c>
    </row>
    <row r="106" spans="1:20" ht="60" x14ac:dyDescent="0.2">
      <c r="A106" s="1" t="s">
        <v>52</v>
      </c>
      <c r="B106" s="1" t="s">
        <v>147</v>
      </c>
      <c r="C106" s="1" t="s">
        <v>1194</v>
      </c>
      <c r="D106" s="1" t="s">
        <v>423</v>
      </c>
      <c r="E106" s="3" t="s">
        <v>89</v>
      </c>
      <c r="F106" s="3" t="s">
        <v>665</v>
      </c>
      <c r="G106" s="1" t="s">
        <v>808</v>
      </c>
      <c r="H106" s="1"/>
      <c r="I106" s="1" t="s">
        <v>649</v>
      </c>
      <c r="J106" s="1" t="s">
        <v>89</v>
      </c>
      <c r="K106" s="1"/>
      <c r="L106" s="1"/>
      <c r="M106" s="1"/>
      <c r="N106" s="1"/>
      <c r="O106" s="3"/>
      <c r="P106" s="3"/>
      <c r="Q106" s="3"/>
      <c r="R106" s="3" t="s">
        <v>809</v>
      </c>
      <c r="S106" s="28"/>
      <c r="T106" s="29">
        <v>0.106</v>
      </c>
    </row>
    <row r="107" spans="1:20" ht="75" x14ac:dyDescent="0.2">
      <c r="A107" s="1" t="s">
        <v>52</v>
      </c>
      <c r="B107" s="1" t="s">
        <v>148</v>
      </c>
      <c r="C107" s="1" t="s">
        <v>1195</v>
      </c>
      <c r="D107" s="1" t="s">
        <v>424</v>
      </c>
      <c r="E107" s="3" t="s">
        <v>88</v>
      </c>
      <c r="F107" s="3" t="s">
        <v>660</v>
      </c>
      <c r="G107" s="1" t="s">
        <v>810</v>
      </c>
      <c r="H107" s="1"/>
      <c r="I107" s="1" t="s">
        <v>686</v>
      </c>
      <c r="J107" s="1"/>
      <c r="K107" s="1"/>
      <c r="L107" s="1"/>
      <c r="M107" s="1"/>
      <c r="N107" s="1"/>
      <c r="O107" s="3">
        <v>3</v>
      </c>
      <c r="P107" s="3">
        <v>36</v>
      </c>
      <c r="Q107" s="3">
        <v>3.86</v>
      </c>
      <c r="R107" s="3" t="s">
        <v>1038</v>
      </c>
      <c r="S107" s="28">
        <f>IF(F107="difference of means",_xlfn.T.DIST.2T(Q107,O107), IF(F107="main effect",_xlfn.F.DIST.RT(Q107,O107,P107), IF(F107="interaction effect",_xlfn.F.DIST.RT(Q107,O107,P107))))</f>
        <v>1.7137342653636999E-2</v>
      </c>
      <c r="T107" s="28">
        <v>1.7137342699999999E-2</v>
      </c>
    </row>
    <row r="108" spans="1:20" ht="60" x14ac:dyDescent="0.2">
      <c r="A108" s="1" t="s">
        <v>52</v>
      </c>
      <c r="B108" s="1" t="s">
        <v>149</v>
      </c>
      <c r="C108" s="1"/>
      <c r="D108" s="1" t="s">
        <v>425</v>
      </c>
      <c r="E108" s="3" t="s">
        <v>88</v>
      </c>
      <c r="F108" s="3" t="s">
        <v>653</v>
      </c>
      <c r="G108" s="1" t="s">
        <v>811</v>
      </c>
      <c r="H108" s="1"/>
      <c r="I108" s="1" t="s">
        <v>686</v>
      </c>
      <c r="J108" s="1"/>
      <c r="K108" s="1"/>
      <c r="L108" s="1"/>
      <c r="M108" s="1"/>
      <c r="N108" s="1"/>
      <c r="O108" s="3">
        <v>6</v>
      </c>
      <c r="P108" s="3">
        <v>66</v>
      </c>
      <c r="Q108" s="3">
        <v>2.2999999999999998</v>
      </c>
      <c r="R108" s="3" t="s">
        <v>1043</v>
      </c>
      <c r="S108" s="28">
        <f>IF(F108="difference of means",_xlfn.T.DIST.2T(Q108,O108), IF(F108="main effect",_xlfn.F.DIST.RT(Q108,O108,P108), IF(F108="interaction effect",_xlfn.F.DIST.RT(Q108,O108,P108))))</f>
        <v>4.4629589882187362E-2</v>
      </c>
      <c r="T108" s="29">
        <v>4.2000000000000003E-2</v>
      </c>
    </row>
    <row r="109" spans="1:20" ht="60" x14ac:dyDescent="0.2">
      <c r="A109" s="1" t="s">
        <v>47</v>
      </c>
      <c r="B109" s="1" t="s">
        <v>150</v>
      </c>
      <c r="C109" s="1"/>
      <c r="D109" s="1" t="s">
        <v>426</v>
      </c>
      <c r="E109" s="3" t="s">
        <v>89</v>
      </c>
      <c r="F109" s="3" t="s">
        <v>665</v>
      </c>
      <c r="G109" s="1" t="s">
        <v>812</v>
      </c>
      <c r="H109" s="1"/>
      <c r="I109" s="1" t="s">
        <v>649</v>
      </c>
      <c r="J109" s="1" t="s">
        <v>89</v>
      </c>
      <c r="K109" s="1"/>
      <c r="L109" s="1"/>
      <c r="M109" s="1"/>
      <c r="N109" s="1"/>
      <c r="O109" s="3"/>
      <c r="P109" s="3"/>
      <c r="Q109" s="3"/>
      <c r="R109" s="3" t="s">
        <v>813</v>
      </c>
      <c r="S109" s="28"/>
      <c r="T109" s="29">
        <v>0.08</v>
      </c>
    </row>
    <row r="110" spans="1:20" ht="60" x14ac:dyDescent="0.2">
      <c r="A110" s="1" t="s">
        <v>47</v>
      </c>
      <c r="B110" s="1" t="s">
        <v>151</v>
      </c>
      <c r="C110" s="1"/>
      <c r="D110" s="1" t="s">
        <v>427</v>
      </c>
      <c r="E110" s="3" t="s">
        <v>88</v>
      </c>
      <c r="F110" s="3" t="s">
        <v>660</v>
      </c>
      <c r="G110" s="1" t="s">
        <v>814</v>
      </c>
      <c r="H110" s="1"/>
      <c r="I110" s="1" t="s">
        <v>649</v>
      </c>
      <c r="J110" s="1" t="s">
        <v>1311</v>
      </c>
      <c r="K110" s="1"/>
      <c r="L110" s="1"/>
      <c r="M110" s="1"/>
      <c r="N110" s="1"/>
      <c r="O110" s="3"/>
      <c r="P110" s="3"/>
      <c r="Q110" s="3"/>
      <c r="R110" s="3" t="s">
        <v>695</v>
      </c>
      <c r="S110" s="28"/>
    </row>
    <row r="111" spans="1:20" ht="60" x14ac:dyDescent="0.2">
      <c r="A111" s="1" t="s">
        <v>47</v>
      </c>
      <c r="B111" s="1" t="s">
        <v>152</v>
      </c>
      <c r="C111" s="1"/>
      <c r="D111" s="1" t="s">
        <v>428</v>
      </c>
      <c r="E111" s="3" t="s">
        <v>88</v>
      </c>
      <c r="F111" s="3" t="s">
        <v>665</v>
      </c>
      <c r="G111" s="1" t="s">
        <v>815</v>
      </c>
      <c r="H111" s="1"/>
      <c r="I111" s="1" t="s">
        <v>649</v>
      </c>
      <c r="J111" s="1" t="s">
        <v>1311</v>
      </c>
      <c r="K111" s="1"/>
      <c r="L111" s="1"/>
      <c r="M111" s="1"/>
      <c r="N111" s="1"/>
      <c r="O111" s="3"/>
      <c r="P111" s="3"/>
      <c r="Q111" s="3"/>
      <c r="R111" s="3" t="s">
        <v>695</v>
      </c>
      <c r="S111" s="28"/>
    </row>
    <row r="112" spans="1:20" ht="60" x14ac:dyDescent="0.2">
      <c r="A112" s="1" t="s">
        <v>47</v>
      </c>
      <c r="B112" s="1" t="s">
        <v>153</v>
      </c>
      <c r="C112" s="1"/>
      <c r="D112" s="1" t="s">
        <v>429</v>
      </c>
      <c r="E112" s="3" t="s">
        <v>88</v>
      </c>
      <c r="F112" s="3" t="s">
        <v>665</v>
      </c>
      <c r="G112" s="1" t="s">
        <v>816</v>
      </c>
      <c r="H112" s="1"/>
      <c r="I112" s="1" t="s">
        <v>686</v>
      </c>
      <c r="J112" s="1"/>
      <c r="K112" s="1"/>
      <c r="L112" s="1"/>
      <c r="M112" s="1"/>
      <c r="N112" s="1"/>
      <c r="O112" s="3"/>
      <c r="P112" s="3"/>
      <c r="Q112" s="3"/>
      <c r="R112" s="3" t="s">
        <v>817</v>
      </c>
      <c r="S112" s="28"/>
      <c r="T112" s="29">
        <v>2.5000000000000001E-2</v>
      </c>
    </row>
    <row r="113" spans="1:20" ht="75" x14ac:dyDescent="0.2">
      <c r="A113" s="1" t="s">
        <v>47</v>
      </c>
      <c r="B113" s="1" t="s">
        <v>154</v>
      </c>
      <c r="C113" s="1"/>
      <c r="D113" s="1" t="s">
        <v>430</v>
      </c>
      <c r="E113" s="3" t="s">
        <v>88</v>
      </c>
      <c r="F113" s="3" t="s">
        <v>665</v>
      </c>
      <c r="G113" s="1" t="s">
        <v>818</v>
      </c>
      <c r="H113" s="1"/>
      <c r="I113" s="1" t="s">
        <v>686</v>
      </c>
      <c r="J113" s="1"/>
      <c r="K113" s="1"/>
      <c r="L113" s="1"/>
      <c r="M113" s="1"/>
      <c r="N113" s="1"/>
      <c r="O113" s="3"/>
      <c r="P113" s="3"/>
      <c r="Q113" s="3"/>
      <c r="R113" s="3" t="s">
        <v>819</v>
      </c>
      <c r="S113" s="28"/>
      <c r="T113" s="29">
        <v>1.6E-2</v>
      </c>
    </row>
    <row r="114" spans="1:20" ht="60" x14ac:dyDescent="0.2">
      <c r="A114" s="1" t="s">
        <v>47</v>
      </c>
      <c r="B114" s="1" t="s">
        <v>155</v>
      </c>
      <c r="C114" s="1"/>
      <c r="D114" s="1" t="s">
        <v>431</v>
      </c>
      <c r="E114" s="3" t="s">
        <v>88</v>
      </c>
      <c r="F114" s="3" t="s">
        <v>665</v>
      </c>
      <c r="G114" s="1" t="s">
        <v>820</v>
      </c>
      <c r="H114" s="1"/>
      <c r="I114" s="1" t="s">
        <v>649</v>
      </c>
      <c r="J114" s="1" t="s">
        <v>659</v>
      </c>
      <c r="K114" s="1"/>
      <c r="L114" s="1"/>
      <c r="M114" s="1"/>
      <c r="N114" s="1"/>
      <c r="O114" s="3"/>
      <c r="P114" s="3"/>
      <c r="Q114" s="3"/>
      <c r="R114" s="3"/>
      <c r="S114" s="28"/>
    </row>
    <row r="115" spans="1:20" ht="105" x14ac:dyDescent="0.2">
      <c r="A115" s="1" t="s">
        <v>47</v>
      </c>
      <c r="B115" s="1" t="s">
        <v>156</v>
      </c>
      <c r="C115" s="1" t="s">
        <v>1196</v>
      </c>
      <c r="D115" s="1" t="s">
        <v>432</v>
      </c>
      <c r="E115" s="3" t="s">
        <v>88</v>
      </c>
      <c r="F115" s="3" t="s">
        <v>653</v>
      </c>
      <c r="G115" s="1" t="s">
        <v>821</v>
      </c>
      <c r="H115" s="1"/>
      <c r="I115" s="1" t="s">
        <v>686</v>
      </c>
      <c r="J115" s="1"/>
      <c r="K115" s="1"/>
      <c r="L115" s="1"/>
      <c r="M115" s="1"/>
      <c r="N115" s="1"/>
      <c r="O115" s="3"/>
      <c r="P115" s="3"/>
      <c r="Q115" s="3"/>
      <c r="R115" s="3" t="s">
        <v>658</v>
      </c>
      <c r="S115" s="28"/>
      <c r="T115" s="29">
        <v>0.02</v>
      </c>
    </row>
    <row r="116" spans="1:20" ht="60" x14ac:dyDescent="0.2">
      <c r="A116" s="1" t="s">
        <v>47</v>
      </c>
      <c r="B116" s="1" t="s">
        <v>157</v>
      </c>
      <c r="C116" s="1"/>
      <c r="D116" s="1" t="s">
        <v>433</v>
      </c>
      <c r="E116" s="3" t="s">
        <v>88</v>
      </c>
      <c r="F116" s="3" t="s">
        <v>665</v>
      </c>
      <c r="G116" s="1" t="s">
        <v>822</v>
      </c>
      <c r="H116" s="1"/>
      <c r="I116" s="1" t="s">
        <v>686</v>
      </c>
      <c r="J116" s="1"/>
      <c r="K116" s="1"/>
      <c r="L116" s="1"/>
      <c r="M116" s="1"/>
      <c r="N116" s="1"/>
      <c r="O116" s="3"/>
      <c r="P116" s="3"/>
      <c r="Q116" s="3"/>
      <c r="R116" s="3" t="s">
        <v>763</v>
      </c>
      <c r="S116" s="28"/>
      <c r="T116" s="29">
        <v>0.46</v>
      </c>
    </row>
    <row r="117" spans="1:20" ht="45" x14ac:dyDescent="0.2">
      <c r="A117" s="1" t="s">
        <v>54</v>
      </c>
      <c r="B117" s="1" t="s">
        <v>158</v>
      </c>
      <c r="C117" s="1"/>
      <c r="D117" s="7" t="s">
        <v>1134</v>
      </c>
      <c r="E117" s="3" t="s">
        <v>88</v>
      </c>
      <c r="F117" s="3" t="s">
        <v>665</v>
      </c>
      <c r="G117" s="7" t="s">
        <v>1135</v>
      </c>
      <c r="H117" s="1" t="s">
        <v>1136</v>
      </c>
      <c r="I117" s="1" t="s">
        <v>686</v>
      </c>
      <c r="J117" s="1"/>
      <c r="K117" s="1" t="s">
        <v>1128</v>
      </c>
      <c r="L117" s="1">
        <v>0.114</v>
      </c>
      <c r="M117" s="1">
        <v>45</v>
      </c>
      <c r="N117" s="1">
        <v>127</v>
      </c>
      <c r="O117" s="3">
        <v>170</v>
      </c>
      <c r="P117" s="3"/>
      <c r="Q117" s="3">
        <f>(2*SQRT(L117)/SQRT(1-L117)/SQRT(1/M117+1/N117))</f>
        <v>4.1353231657172627</v>
      </c>
      <c r="R117" s="3" t="s">
        <v>671</v>
      </c>
      <c r="S117" s="28">
        <f xml:space="preserve"> _xlfn.T.DIST.2T(Q117,O117)</f>
        <v>5.5598743564125669E-5</v>
      </c>
      <c r="T117" s="29">
        <v>5.5598743564125669E-5</v>
      </c>
    </row>
    <row r="118" spans="1:20" ht="60" x14ac:dyDescent="0.2">
      <c r="A118" s="1" t="s">
        <v>48</v>
      </c>
      <c r="B118" s="1" t="s">
        <v>159</v>
      </c>
      <c r="C118" s="1"/>
      <c r="D118" s="1" t="s">
        <v>434</v>
      </c>
      <c r="E118" s="3" t="s">
        <v>88</v>
      </c>
      <c r="F118" s="3" t="s">
        <v>660</v>
      </c>
      <c r="G118" s="1" t="s">
        <v>823</v>
      </c>
      <c r="H118" s="1"/>
      <c r="I118" s="1" t="s">
        <v>649</v>
      </c>
      <c r="J118" s="1" t="s">
        <v>659</v>
      </c>
      <c r="K118" s="1"/>
      <c r="L118" s="1"/>
      <c r="M118" s="1"/>
      <c r="N118" s="1"/>
      <c r="O118" s="3"/>
      <c r="P118" s="3"/>
      <c r="Q118" s="3"/>
      <c r="R118" s="3"/>
      <c r="S118" s="28"/>
    </row>
    <row r="119" spans="1:20" ht="45" x14ac:dyDescent="0.2">
      <c r="A119" s="1" t="s">
        <v>48</v>
      </c>
      <c r="B119" s="1" t="s">
        <v>160</v>
      </c>
      <c r="C119" s="1"/>
      <c r="D119" s="1" t="s">
        <v>435</v>
      </c>
      <c r="E119" s="3" t="s">
        <v>88</v>
      </c>
      <c r="F119" s="3" t="s">
        <v>660</v>
      </c>
      <c r="G119" s="1" t="s">
        <v>824</v>
      </c>
      <c r="H119" s="1"/>
      <c r="I119" s="1" t="s">
        <v>686</v>
      </c>
      <c r="J119" s="1"/>
      <c r="K119" s="1"/>
      <c r="L119" s="1"/>
      <c r="M119" s="1"/>
      <c r="N119" s="1"/>
      <c r="O119" s="3"/>
      <c r="P119" s="3"/>
      <c r="Q119" s="3"/>
      <c r="R119" s="3" t="s">
        <v>779</v>
      </c>
      <c r="S119" s="28"/>
      <c r="T119" s="29">
        <v>0.04</v>
      </c>
    </row>
    <row r="120" spans="1:20" ht="105" x14ac:dyDescent="0.2">
      <c r="A120" s="1" t="s">
        <v>48</v>
      </c>
      <c r="B120" s="1" t="s">
        <v>161</v>
      </c>
      <c r="C120" s="1"/>
      <c r="D120" s="1" t="s">
        <v>436</v>
      </c>
      <c r="E120" s="3" t="s">
        <v>89</v>
      </c>
      <c r="F120" s="3" t="s">
        <v>653</v>
      </c>
      <c r="G120" s="1" t="s">
        <v>825</v>
      </c>
      <c r="H120" s="1"/>
      <c r="I120" s="1" t="s">
        <v>649</v>
      </c>
      <c r="J120" s="1" t="s">
        <v>89</v>
      </c>
      <c r="K120" s="1"/>
      <c r="L120" s="1"/>
      <c r="M120" s="1"/>
      <c r="N120" s="1"/>
      <c r="O120" s="3">
        <v>2</v>
      </c>
      <c r="P120" s="3">
        <v>32</v>
      </c>
      <c r="Q120" s="3">
        <v>14.4</v>
      </c>
      <c r="R120" s="3" t="s">
        <v>729</v>
      </c>
      <c r="S120" s="28">
        <f>IF(F120="difference of means",_xlfn.T.DIST.2T(Q120,O120), IF(F120="main effect",_xlfn.F.DIST.RT(Q120,O120,P120), IF(F120="interaction effect",_xlfn.F.DIST.RT(Q120,O120,P120))))</f>
        <v>3.4669085400441869E-5</v>
      </c>
      <c r="T120" s="28">
        <v>3.4669100000000003E-5</v>
      </c>
    </row>
    <row r="121" spans="1:20" ht="45" x14ac:dyDescent="0.2">
      <c r="A121" s="1" t="s">
        <v>48</v>
      </c>
      <c r="B121" s="1" t="s">
        <v>162</v>
      </c>
      <c r="C121" s="1"/>
      <c r="D121" s="1" t="s">
        <v>437</v>
      </c>
      <c r="E121" s="3" t="s">
        <v>88</v>
      </c>
      <c r="F121" s="3" t="s">
        <v>665</v>
      </c>
      <c r="G121" s="1" t="s">
        <v>826</v>
      </c>
      <c r="H121" s="1"/>
      <c r="I121" s="1" t="s">
        <v>686</v>
      </c>
      <c r="J121" s="1"/>
      <c r="K121" s="1"/>
      <c r="L121" s="1"/>
      <c r="M121" s="1"/>
      <c r="N121" s="1"/>
      <c r="O121" s="3">
        <v>11</v>
      </c>
      <c r="P121" s="3"/>
      <c r="Q121" s="3">
        <v>3.5990000000000002</v>
      </c>
      <c r="R121" s="3" t="s">
        <v>669</v>
      </c>
      <c r="S121" s="28">
        <f>IF(F121="difference of means",_xlfn.T.DIST.2T(Q121,O121), IF(F121="main effect",_xlfn.F.DIST.RT(Q121,O121,P121), IF(F121="interaction effect",_xlfn.F.DIST.RT(Q121,O121,P121))))</f>
        <v>4.1772377130776693E-3</v>
      </c>
      <c r="T121" s="29">
        <v>4.1772377000000001E-3</v>
      </c>
    </row>
    <row r="122" spans="1:20" ht="45" x14ac:dyDescent="0.2">
      <c r="A122" s="1" t="s">
        <v>48</v>
      </c>
      <c r="B122" s="1" t="s">
        <v>163</v>
      </c>
      <c r="C122" s="1"/>
      <c r="D122" s="1" t="s">
        <v>438</v>
      </c>
      <c r="E122" s="3" t="s">
        <v>88</v>
      </c>
      <c r="F122" s="3" t="s">
        <v>653</v>
      </c>
      <c r="G122" s="1" t="s">
        <v>827</v>
      </c>
      <c r="H122" s="1"/>
      <c r="I122" s="1" t="s">
        <v>686</v>
      </c>
      <c r="J122" s="1"/>
      <c r="K122" s="1"/>
      <c r="L122" s="1"/>
      <c r="M122" s="1"/>
      <c r="N122" s="1"/>
      <c r="O122" s="3">
        <v>4</v>
      </c>
      <c r="P122" s="3">
        <v>40</v>
      </c>
      <c r="Q122" s="3">
        <v>2.66</v>
      </c>
      <c r="R122" s="3" t="s">
        <v>828</v>
      </c>
      <c r="S122" s="28">
        <f>IF(F122="difference of means",_xlfn.T.DIST.2T(Q122,O122), IF(F122="main effect",_xlfn.F.DIST.RT(Q122,O122,P122), IF(F122="interaction effect",_xlfn.F.DIST.RT(Q122,O122,P122))))</f>
        <v>4.6506526834448655E-2</v>
      </c>
      <c r="T122" s="29">
        <v>0.09</v>
      </c>
    </row>
    <row r="123" spans="1:20" ht="60" x14ac:dyDescent="0.2">
      <c r="A123" s="1" t="s">
        <v>48</v>
      </c>
      <c r="B123" s="1" t="s">
        <v>164</v>
      </c>
      <c r="C123" s="1"/>
      <c r="D123" s="1" t="s">
        <v>439</v>
      </c>
      <c r="E123" s="3" t="s">
        <v>88</v>
      </c>
      <c r="F123" s="3" t="s">
        <v>660</v>
      </c>
      <c r="G123" s="1" t="s">
        <v>829</v>
      </c>
      <c r="H123" s="1"/>
      <c r="I123" s="1" t="s">
        <v>686</v>
      </c>
      <c r="J123" s="1"/>
      <c r="K123" s="1"/>
      <c r="L123" s="1"/>
      <c r="M123" s="1"/>
      <c r="N123" s="1"/>
      <c r="O123" s="3"/>
      <c r="P123" s="3"/>
      <c r="Q123" s="3"/>
      <c r="R123" s="3" t="s">
        <v>830</v>
      </c>
      <c r="S123" s="28"/>
      <c r="T123" s="29">
        <v>0.222</v>
      </c>
    </row>
    <row r="124" spans="1:20" ht="75" x14ac:dyDescent="0.2">
      <c r="A124" s="1" t="s">
        <v>48</v>
      </c>
      <c r="B124" s="1" t="s">
        <v>165</v>
      </c>
      <c r="C124" s="1" t="s">
        <v>1198</v>
      </c>
      <c r="D124" s="1" t="s">
        <v>440</v>
      </c>
      <c r="E124" s="3" t="s">
        <v>88</v>
      </c>
      <c r="F124" s="3" t="s">
        <v>665</v>
      </c>
      <c r="G124" s="1" t="s">
        <v>831</v>
      </c>
      <c r="H124" s="1"/>
      <c r="I124" s="1" t="s">
        <v>686</v>
      </c>
      <c r="J124" s="1"/>
      <c r="K124" s="1"/>
      <c r="L124" s="1"/>
      <c r="M124" s="1"/>
      <c r="N124" s="1"/>
      <c r="O124" s="3">
        <v>9</v>
      </c>
      <c r="P124" s="3"/>
      <c r="Q124" s="3">
        <v>4.3</v>
      </c>
      <c r="R124" s="3" t="s">
        <v>729</v>
      </c>
      <c r="S124" s="28">
        <f>IF(F124="difference of means",_xlfn.T.DIST.2T(Q124,O124), IF(F124="main effect",_xlfn.F.DIST.RT(Q124,O124,P124), IF(F124="interaction effect",_xlfn.F.DIST.RT(Q124,O124,P124))))</f>
        <v>1.9906522744612552E-3</v>
      </c>
      <c r="T124" s="29">
        <v>1.9906522744612548E-3</v>
      </c>
    </row>
    <row r="125" spans="1:20" ht="45" x14ac:dyDescent="0.2">
      <c r="A125" s="1" t="s">
        <v>54</v>
      </c>
      <c r="B125" s="1" t="s">
        <v>166</v>
      </c>
      <c r="C125" s="1"/>
      <c r="D125" s="1" t="s">
        <v>1111</v>
      </c>
      <c r="E125" s="3" t="s">
        <v>88</v>
      </c>
      <c r="F125" s="3" t="s">
        <v>653</v>
      </c>
      <c r="G125" s="1" t="s">
        <v>832</v>
      </c>
      <c r="H125" s="1"/>
      <c r="I125" s="1" t="s">
        <v>686</v>
      </c>
      <c r="J125" s="1"/>
      <c r="K125" s="1"/>
      <c r="L125" s="1"/>
      <c r="M125" s="1"/>
      <c r="N125" s="1"/>
      <c r="O125" s="3"/>
      <c r="P125" s="3"/>
      <c r="Q125" s="3"/>
      <c r="R125" s="3" t="s">
        <v>715</v>
      </c>
      <c r="S125" s="28"/>
      <c r="T125" s="29">
        <v>0.01</v>
      </c>
    </row>
    <row r="126" spans="1:20" ht="120" x14ac:dyDescent="0.2">
      <c r="A126" s="1" t="s">
        <v>54</v>
      </c>
      <c r="B126" s="1" t="s">
        <v>167</v>
      </c>
      <c r="C126" s="1" t="s">
        <v>1199</v>
      </c>
      <c r="D126" s="1" t="s">
        <v>441</v>
      </c>
      <c r="E126" s="3" t="s">
        <v>88</v>
      </c>
      <c r="F126" s="3" t="s">
        <v>665</v>
      </c>
      <c r="G126" s="1" t="s">
        <v>833</v>
      </c>
      <c r="H126" s="1"/>
      <c r="I126" s="1" t="s">
        <v>649</v>
      </c>
      <c r="J126" s="1" t="s">
        <v>1311</v>
      </c>
      <c r="K126" s="1"/>
      <c r="L126" s="1"/>
      <c r="M126" s="1"/>
      <c r="N126" s="1"/>
      <c r="O126" s="3"/>
      <c r="P126" s="3"/>
      <c r="Q126" s="3"/>
      <c r="R126" s="3" t="s">
        <v>695</v>
      </c>
      <c r="S126" s="28"/>
    </row>
    <row r="127" spans="1:20" ht="30" x14ac:dyDescent="0.2">
      <c r="A127" s="1" t="s">
        <v>48</v>
      </c>
      <c r="B127" s="1" t="s">
        <v>168</v>
      </c>
      <c r="C127" s="1"/>
      <c r="D127" s="1" t="s">
        <v>442</v>
      </c>
      <c r="E127" s="3" t="s">
        <v>88</v>
      </c>
      <c r="F127" s="3" t="s">
        <v>653</v>
      </c>
      <c r="G127" s="1" t="s">
        <v>834</v>
      </c>
      <c r="H127" s="1"/>
      <c r="I127" s="1" t="s">
        <v>686</v>
      </c>
      <c r="J127" s="1"/>
      <c r="K127" s="1"/>
      <c r="L127" s="1"/>
      <c r="M127" s="1"/>
      <c r="N127" s="1"/>
      <c r="O127" s="3">
        <v>2</v>
      </c>
      <c r="P127" s="3">
        <v>44</v>
      </c>
      <c r="Q127" s="3">
        <v>3.0979999999999999</v>
      </c>
      <c r="R127" s="3">
        <v>4.5999999999999999E-2</v>
      </c>
      <c r="S127" s="28">
        <f>IF(F127="difference of means",_xlfn.T.DIST.2T(Q127,O127), IF(F127="main effect",_xlfn.F.DIST.RT(Q127,O127,P127), IF(F127="interaction effect",_xlfn.F.DIST.RT(Q127,O127,P127))))</f>
        <v>5.5111019976026118E-2</v>
      </c>
      <c r="T127" s="29">
        <v>5.5111019999999997E-2</v>
      </c>
    </row>
    <row r="128" spans="1:20" ht="90" x14ac:dyDescent="0.2">
      <c r="A128" s="1" t="s">
        <v>48</v>
      </c>
      <c r="B128" s="1" t="s">
        <v>169</v>
      </c>
      <c r="C128" s="1" t="s">
        <v>1200</v>
      </c>
      <c r="D128" s="1" t="s">
        <v>443</v>
      </c>
      <c r="E128" s="3" t="s">
        <v>89</v>
      </c>
      <c r="F128" s="3" t="s">
        <v>660</v>
      </c>
      <c r="G128" s="1" t="s">
        <v>835</v>
      </c>
      <c r="H128" s="1"/>
      <c r="I128" s="1" t="s">
        <v>649</v>
      </c>
      <c r="J128" s="1" t="s">
        <v>89</v>
      </c>
      <c r="K128" s="1"/>
      <c r="L128" s="1"/>
      <c r="M128" s="1"/>
      <c r="N128" s="1"/>
      <c r="O128" s="3"/>
      <c r="P128" s="3"/>
      <c r="Q128" s="3"/>
      <c r="R128" s="3" t="s">
        <v>836</v>
      </c>
      <c r="S128" s="28"/>
      <c r="T128" s="29">
        <v>0.92</v>
      </c>
    </row>
    <row r="129" spans="1:20" ht="60" x14ac:dyDescent="0.2">
      <c r="A129" s="1" t="s">
        <v>48</v>
      </c>
      <c r="B129" s="1" t="s">
        <v>170</v>
      </c>
      <c r="C129" s="1"/>
      <c r="D129" s="1" t="s">
        <v>444</v>
      </c>
      <c r="E129" s="3" t="s">
        <v>88</v>
      </c>
      <c r="F129" s="3" t="s">
        <v>665</v>
      </c>
      <c r="G129" s="1" t="s">
        <v>837</v>
      </c>
      <c r="H129" s="1"/>
      <c r="I129" s="1" t="s">
        <v>686</v>
      </c>
      <c r="J129" s="1"/>
      <c r="K129" s="1"/>
      <c r="L129" s="1"/>
      <c r="M129" s="1"/>
      <c r="N129" s="1"/>
      <c r="O129" s="3"/>
      <c r="P129" s="3"/>
      <c r="Q129" s="3"/>
      <c r="R129" s="3" t="s">
        <v>838</v>
      </c>
      <c r="S129" s="28"/>
      <c r="T129" s="29">
        <v>0.27300000000000002</v>
      </c>
    </row>
    <row r="130" spans="1:20" ht="45" x14ac:dyDescent="0.2">
      <c r="A130" s="1" t="s">
        <v>48</v>
      </c>
      <c r="B130" s="1" t="s">
        <v>171</v>
      </c>
      <c r="C130" s="1"/>
      <c r="D130" s="1" t="s">
        <v>445</v>
      </c>
      <c r="E130" s="3" t="s">
        <v>88</v>
      </c>
      <c r="F130" s="3" t="s">
        <v>653</v>
      </c>
      <c r="G130" s="1" t="s">
        <v>839</v>
      </c>
      <c r="H130" s="1"/>
      <c r="I130" s="1" t="s">
        <v>649</v>
      </c>
      <c r="J130" s="1" t="s">
        <v>659</v>
      </c>
      <c r="K130" s="1"/>
      <c r="L130" s="1"/>
      <c r="M130" s="1"/>
      <c r="N130" s="1"/>
      <c r="O130" s="3"/>
      <c r="P130" s="3"/>
      <c r="Q130" s="3"/>
      <c r="R130" s="3"/>
      <c r="S130" s="28"/>
    </row>
    <row r="131" spans="1:20" ht="45" x14ac:dyDescent="0.2">
      <c r="A131" s="1" t="s">
        <v>48</v>
      </c>
      <c r="B131" s="1" t="s">
        <v>172</v>
      </c>
      <c r="C131" s="1" t="s">
        <v>1201</v>
      </c>
      <c r="D131" s="1" t="s">
        <v>1110</v>
      </c>
      <c r="E131" s="3" t="s">
        <v>88</v>
      </c>
      <c r="F131" s="3" t="s">
        <v>660</v>
      </c>
      <c r="G131" s="1" t="s">
        <v>840</v>
      </c>
      <c r="H131" s="1"/>
      <c r="I131" s="1" t="s">
        <v>686</v>
      </c>
      <c r="J131" s="1"/>
      <c r="K131" s="1"/>
      <c r="L131" s="1"/>
      <c r="M131" s="1"/>
      <c r="N131" s="1"/>
      <c r="O131" s="3">
        <v>4</v>
      </c>
      <c r="P131" s="3">
        <v>92</v>
      </c>
      <c r="Q131" s="3">
        <v>12.859</v>
      </c>
      <c r="R131" s="3" t="s">
        <v>841</v>
      </c>
      <c r="S131" s="28">
        <f>IF(F131="difference of means",_xlfn.T.DIST.2T(Q131,O131), IF(F131="main effect",_xlfn.F.DIST.RT(Q131,O131,P131), IF(F131="interaction effect",_xlfn.F.DIST.RT(Q131,O131,P131))))</f>
        <v>2.3490490889627277E-8</v>
      </c>
      <c r="T131" s="29">
        <v>3.5000000000000003E-2</v>
      </c>
    </row>
    <row r="132" spans="1:20" ht="60" x14ac:dyDescent="0.2">
      <c r="A132" s="1" t="s">
        <v>48</v>
      </c>
      <c r="B132" s="1" t="s">
        <v>173</v>
      </c>
      <c r="C132" s="1"/>
      <c r="D132" s="1" t="s">
        <v>446</v>
      </c>
      <c r="E132" s="3" t="s">
        <v>88</v>
      </c>
      <c r="F132" s="3" t="s">
        <v>653</v>
      </c>
      <c r="G132" s="1" t="s">
        <v>842</v>
      </c>
      <c r="H132" s="1"/>
      <c r="I132" s="1" t="s">
        <v>649</v>
      </c>
      <c r="J132" s="1" t="s">
        <v>659</v>
      </c>
      <c r="K132" s="1"/>
      <c r="L132" s="1"/>
      <c r="M132" s="1"/>
      <c r="N132" s="1"/>
      <c r="O132" s="3"/>
      <c r="P132" s="3"/>
      <c r="Q132" s="3"/>
      <c r="R132" s="3"/>
      <c r="S132" s="28"/>
    </row>
    <row r="133" spans="1:20" ht="90" x14ac:dyDescent="0.2">
      <c r="A133" s="1" t="s">
        <v>48</v>
      </c>
      <c r="B133" s="1" t="s">
        <v>174</v>
      </c>
      <c r="C133" s="1" t="s">
        <v>1202</v>
      </c>
      <c r="D133" s="1" t="s">
        <v>447</v>
      </c>
      <c r="E133" s="3" t="s">
        <v>88</v>
      </c>
      <c r="F133" s="3" t="s">
        <v>665</v>
      </c>
      <c r="G133" s="1" t="s">
        <v>843</v>
      </c>
      <c r="H133" s="1"/>
      <c r="I133" s="1" t="s">
        <v>686</v>
      </c>
      <c r="J133" s="1"/>
      <c r="K133" s="1"/>
      <c r="L133" s="1"/>
      <c r="M133" s="1"/>
      <c r="N133" s="1"/>
      <c r="O133" s="3"/>
      <c r="P133" s="3"/>
      <c r="Q133" s="3"/>
      <c r="R133" s="3" t="s">
        <v>1295</v>
      </c>
      <c r="S133" s="28"/>
      <c r="T133" s="29">
        <v>1.7999999999999999E-2</v>
      </c>
    </row>
    <row r="134" spans="1:20" ht="60" x14ac:dyDescent="0.2">
      <c r="A134" s="1" t="s">
        <v>48</v>
      </c>
      <c r="B134" s="1" t="s">
        <v>175</v>
      </c>
      <c r="C134" s="1"/>
      <c r="D134" s="1" t="s">
        <v>448</v>
      </c>
      <c r="E134" s="3" t="s">
        <v>88</v>
      </c>
      <c r="F134" s="3" t="s">
        <v>665</v>
      </c>
      <c r="G134" s="1" t="s">
        <v>1355</v>
      </c>
      <c r="H134" s="1"/>
      <c r="I134" s="1" t="s">
        <v>686</v>
      </c>
      <c r="J134" s="1"/>
      <c r="K134" s="1"/>
      <c r="L134" s="1"/>
      <c r="M134" s="1"/>
      <c r="N134" s="1"/>
      <c r="O134" s="3"/>
      <c r="P134" s="3"/>
      <c r="Q134" s="3"/>
      <c r="R134" s="2" t="s">
        <v>1005</v>
      </c>
      <c r="S134" s="34"/>
      <c r="T134" s="29">
        <v>1.9E-2</v>
      </c>
    </row>
    <row r="135" spans="1:20" ht="45" x14ac:dyDescent="0.2">
      <c r="A135" s="1" t="s">
        <v>48</v>
      </c>
      <c r="B135" s="1" t="s">
        <v>176</v>
      </c>
      <c r="C135" s="1" t="s">
        <v>1203</v>
      </c>
      <c r="D135" s="1" t="s">
        <v>449</v>
      </c>
      <c r="E135" s="3" t="s">
        <v>88</v>
      </c>
      <c r="F135" s="3" t="s">
        <v>660</v>
      </c>
      <c r="G135" s="1" t="s">
        <v>844</v>
      </c>
      <c r="H135" s="1"/>
      <c r="I135" s="1" t="s">
        <v>686</v>
      </c>
      <c r="J135" s="1"/>
      <c r="K135" s="1"/>
      <c r="L135" s="1"/>
      <c r="M135" s="1"/>
      <c r="N135" s="1"/>
      <c r="O135" s="3">
        <v>2</v>
      </c>
      <c r="P135" s="3">
        <v>28</v>
      </c>
      <c r="Q135" s="3">
        <v>4.9800000000000004</v>
      </c>
      <c r="R135" s="3" t="s">
        <v>1296</v>
      </c>
      <c r="S135" s="28">
        <f>IF(F135="difference of means",_xlfn.T.DIST.2T(Q135,O135), IF(F135="main effect",_xlfn.F.DIST.RT(Q135,O135,P135), IF(F135="interaction effect",_xlfn.F.DIST.RT(Q135,O135,P135))))</f>
        <v>1.4113852883095001E-2</v>
      </c>
      <c r="T135" s="29">
        <v>1.4113852883095E-2</v>
      </c>
    </row>
    <row r="136" spans="1:20" ht="90" x14ac:dyDescent="0.2">
      <c r="A136" s="1" t="s">
        <v>54</v>
      </c>
      <c r="B136" s="1" t="s">
        <v>177</v>
      </c>
      <c r="C136" s="1" t="s">
        <v>1204</v>
      </c>
      <c r="D136" s="1" t="s">
        <v>450</v>
      </c>
      <c r="E136" s="3" t="s">
        <v>88</v>
      </c>
      <c r="F136" s="3" t="s">
        <v>653</v>
      </c>
      <c r="G136" s="1" t="s">
        <v>845</v>
      </c>
      <c r="H136" s="1"/>
      <c r="I136" s="1" t="s">
        <v>649</v>
      </c>
      <c r="J136" s="1" t="s">
        <v>1318</v>
      </c>
      <c r="K136" s="1"/>
      <c r="L136" s="1"/>
      <c r="M136" s="1"/>
      <c r="N136" s="1"/>
      <c r="O136" s="3"/>
      <c r="P136" s="3"/>
      <c r="Q136" s="3"/>
      <c r="R136" s="3" t="s">
        <v>681</v>
      </c>
      <c r="S136" s="28"/>
    </row>
    <row r="137" spans="1:20" ht="45" x14ac:dyDescent="0.2">
      <c r="A137" s="1" t="s">
        <v>54</v>
      </c>
      <c r="B137" s="1" t="s">
        <v>178</v>
      </c>
      <c r="C137" s="1"/>
      <c r="D137" s="1" t="s">
        <v>1122</v>
      </c>
      <c r="E137" s="3" t="s">
        <v>88</v>
      </c>
      <c r="F137" s="3" t="s">
        <v>653</v>
      </c>
      <c r="G137" s="1" t="s">
        <v>846</v>
      </c>
      <c r="H137" s="1"/>
      <c r="I137" s="1" t="s">
        <v>686</v>
      </c>
      <c r="J137" s="1"/>
      <c r="K137" s="1"/>
      <c r="L137" s="1"/>
      <c r="M137" s="1"/>
      <c r="N137" s="1"/>
      <c r="O137" s="3">
        <v>1</v>
      </c>
      <c r="P137" s="3">
        <v>76</v>
      </c>
      <c r="Q137" s="3">
        <v>4.47</v>
      </c>
      <c r="R137" s="3" t="s">
        <v>805</v>
      </c>
      <c r="S137" s="28">
        <f>IF(F137="difference of means",_xlfn.T.DIST.2T(Q137,O137), IF(F137="main effect",_xlfn.F.DIST.RT(Q137,O137,P137), IF(F137="interaction effect",_xlfn.F.DIST.RT(Q137,O137,P137))))</f>
        <v>3.7774684173668568E-2</v>
      </c>
      <c r="T137" s="29">
        <v>3.7774684199999999E-2</v>
      </c>
    </row>
    <row r="138" spans="1:20" ht="75" x14ac:dyDescent="0.2">
      <c r="A138" s="1" t="s">
        <v>54</v>
      </c>
      <c r="B138" s="1" t="s">
        <v>179</v>
      </c>
      <c r="C138" s="1" t="s">
        <v>1205</v>
      </c>
      <c r="D138" s="1" t="s">
        <v>451</v>
      </c>
      <c r="E138" s="3" t="s">
        <v>88</v>
      </c>
      <c r="F138" s="3" t="s">
        <v>635</v>
      </c>
      <c r="G138" s="1" t="s">
        <v>847</v>
      </c>
      <c r="H138" s="1"/>
      <c r="I138" s="1" t="s">
        <v>686</v>
      </c>
      <c r="J138" s="1"/>
      <c r="K138" s="1"/>
      <c r="L138" s="1"/>
      <c r="M138" s="1"/>
      <c r="N138" s="1"/>
      <c r="O138" s="3">
        <v>1</v>
      </c>
      <c r="P138" s="3">
        <v>25</v>
      </c>
      <c r="Q138" s="3">
        <v>9.2200000000000006</v>
      </c>
      <c r="R138" s="3" t="s">
        <v>848</v>
      </c>
      <c r="S138" s="28"/>
      <c r="T138" s="29">
        <v>6.0000000000000001E-3</v>
      </c>
    </row>
    <row r="139" spans="1:20" ht="90" x14ac:dyDescent="0.2">
      <c r="A139" s="1" t="s">
        <v>48</v>
      </c>
      <c r="B139" s="1" t="s">
        <v>180</v>
      </c>
      <c r="C139" s="1" t="s">
        <v>1206</v>
      </c>
      <c r="D139" s="1" t="s">
        <v>452</v>
      </c>
      <c r="E139" s="3" t="s">
        <v>88</v>
      </c>
      <c r="F139" s="3" t="s">
        <v>653</v>
      </c>
      <c r="G139" s="1" t="s">
        <v>849</v>
      </c>
      <c r="H139" s="1" t="s">
        <v>1089</v>
      </c>
      <c r="I139" s="1" t="s">
        <v>649</v>
      </c>
      <c r="J139" s="1" t="s">
        <v>659</v>
      </c>
      <c r="K139" s="1"/>
      <c r="L139" s="1"/>
      <c r="M139" s="1"/>
      <c r="N139" s="1"/>
      <c r="O139" s="3"/>
      <c r="P139" s="3"/>
      <c r="Q139" s="3"/>
      <c r="R139" s="3"/>
      <c r="S139" s="28"/>
    </row>
    <row r="140" spans="1:20" ht="45" x14ac:dyDescent="0.2">
      <c r="A140" s="1" t="s">
        <v>48</v>
      </c>
      <c r="B140" s="1" t="s">
        <v>181</v>
      </c>
      <c r="C140" s="1"/>
      <c r="D140" s="1" t="s">
        <v>453</v>
      </c>
      <c r="E140" s="3" t="s">
        <v>88</v>
      </c>
      <c r="F140" s="3" t="s">
        <v>653</v>
      </c>
      <c r="G140" s="1" t="s">
        <v>850</v>
      </c>
      <c r="H140" s="1"/>
      <c r="I140" s="1" t="s">
        <v>686</v>
      </c>
      <c r="J140" s="1"/>
      <c r="K140" s="1"/>
      <c r="L140" s="1"/>
      <c r="M140" s="1"/>
      <c r="N140" s="1"/>
      <c r="O140" s="3"/>
      <c r="P140" s="3"/>
      <c r="Q140" s="3"/>
      <c r="R140" s="3" t="s">
        <v>677</v>
      </c>
      <c r="S140" s="28"/>
      <c r="T140" s="29">
        <v>0.03</v>
      </c>
    </row>
    <row r="141" spans="1:20" ht="90" x14ac:dyDescent="0.2">
      <c r="A141" s="1" t="s">
        <v>48</v>
      </c>
      <c r="B141" s="1" t="s">
        <v>182</v>
      </c>
      <c r="C141" s="1" t="s">
        <v>1207</v>
      </c>
      <c r="D141" s="1" t="s">
        <v>454</v>
      </c>
      <c r="E141" s="3" t="s">
        <v>88</v>
      </c>
      <c r="F141" s="3" t="s">
        <v>635</v>
      </c>
      <c r="G141" s="1" t="s">
        <v>851</v>
      </c>
      <c r="H141" s="1"/>
      <c r="I141" s="1" t="s">
        <v>686</v>
      </c>
      <c r="J141" s="1"/>
      <c r="K141" s="1"/>
      <c r="L141" s="1"/>
      <c r="M141" s="1"/>
      <c r="N141" s="1"/>
      <c r="O141" s="3"/>
      <c r="P141" s="3"/>
      <c r="Q141" s="3"/>
      <c r="R141" s="3" t="s">
        <v>852</v>
      </c>
      <c r="S141" s="28"/>
      <c r="T141" s="29">
        <v>0.35699999999999998</v>
      </c>
    </row>
    <row r="142" spans="1:20" ht="75" x14ac:dyDescent="0.2">
      <c r="A142" s="1" t="s">
        <v>54</v>
      </c>
      <c r="B142" s="1" t="s">
        <v>183</v>
      </c>
      <c r="C142" s="1"/>
      <c r="D142" s="1" t="s">
        <v>613</v>
      </c>
      <c r="E142" s="3" t="s">
        <v>89</v>
      </c>
      <c r="F142" s="3" t="s">
        <v>665</v>
      </c>
      <c r="G142" s="1" t="s">
        <v>853</v>
      </c>
      <c r="H142" s="1" t="s">
        <v>695</v>
      </c>
      <c r="I142" s="1" t="s">
        <v>649</v>
      </c>
      <c r="J142" s="1" t="s">
        <v>89</v>
      </c>
      <c r="K142" s="1"/>
      <c r="L142" s="1"/>
      <c r="M142" s="1"/>
      <c r="N142" s="1"/>
      <c r="O142" s="3"/>
      <c r="P142" s="3"/>
      <c r="Q142" s="3"/>
      <c r="R142" s="3" t="s">
        <v>695</v>
      </c>
      <c r="S142" s="28"/>
    </row>
    <row r="143" spans="1:20" ht="45" x14ac:dyDescent="0.2">
      <c r="A143" s="1" t="s">
        <v>48</v>
      </c>
      <c r="B143" s="1" t="s">
        <v>184</v>
      </c>
      <c r="C143" s="1"/>
      <c r="D143" s="1" t="s">
        <v>455</v>
      </c>
      <c r="E143" s="3" t="s">
        <v>88</v>
      </c>
      <c r="F143" s="3" t="s">
        <v>665</v>
      </c>
      <c r="G143" s="1" t="s">
        <v>854</v>
      </c>
      <c r="H143" s="1"/>
      <c r="I143" s="1" t="s">
        <v>686</v>
      </c>
      <c r="J143" s="1"/>
      <c r="K143" s="1"/>
      <c r="L143" s="1"/>
      <c r="M143" s="1"/>
      <c r="N143" s="1"/>
      <c r="O143" s="3"/>
      <c r="P143" s="3"/>
      <c r="Q143" s="3"/>
      <c r="R143" s="3" t="s">
        <v>855</v>
      </c>
      <c r="S143" s="28"/>
      <c r="T143" s="29">
        <v>0.56999999999999995</v>
      </c>
    </row>
    <row r="144" spans="1:20" ht="105" x14ac:dyDescent="0.2">
      <c r="A144" s="1" t="s">
        <v>49</v>
      </c>
      <c r="B144" s="1" t="s">
        <v>185</v>
      </c>
      <c r="C144" s="1" t="s">
        <v>1208</v>
      </c>
      <c r="D144" s="1" t="s">
        <v>456</v>
      </c>
      <c r="E144" s="3" t="s">
        <v>88</v>
      </c>
      <c r="F144" s="3" t="s">
        <v>653</v>
      </c>
      <c r="G144" s="1" t="s">
        <v>1304</v>
      </c>
      <c r="H144" s="1"/>
      <c r="I144" s="1" t="s">
        <v>686</v>
      </c>
      <c r="J144" s="1"/>
      <c r="K144" s="1"/>
      <c r="L144" s="1"/>
      <c r="M144" s="1"/>
      <c r="N144" s="1"/>
      <c r="O144" s="3">
        <v>2</v>
      </c>
      <c r="P144" s="3">
        <v>84</v>
      </c>
      <c r="Q144" s="3">
        <v>4.0999999999999996</v>
      </c>
      <c r="R144" s="3" t="s">
        <v>779</v>
      </c>
      <c r="S144" s="28">
        <f>IF(F144="difference of means",_xlfn.T.DIST.2T(Q144,O144), IF(F144="main effect",_xlfn.F.DIST.RT(Q144,O144,P144), IF(F144="interaction effect",_xlfn.F.DIST.RT(Q144,O144,P144))))</f>
        <v>2.0000061464500396E-2</v>
      </c>
      <c r="T144" s="29">
        <v>0.04</v>
      </c>
    </row>
    <row r="145" spans="1:20" ht="60" x14ac:dyDescent="0.2">
      <c r="A145" s="1" t="s">
        <v>54</v>
      </c>
      <c r="B145" s="1" t="s">
        <v>186</v>
      </c>
      <c r="C145" s="1"/>
      <c r="D145" s="1" t="s">
        <v>614</v>
      </c>
      <c r="E145" s="3" t="s">
        <v>88</v>
      </c>
      <c r="F145" s="3" t="s">
        <v>665</v>
      </c>
      <c r="G145" s="1" t="s">
        <v>856</v>
      </c>
      <c r="H145" s="1"/>
      <c r="I145" s="1" t="s">
        <v>686</v>
      </c>
      <c r="J145" s="1" t="s">
        <v>671</v>
      </c>
      <c r="K145" s="1"/>
      <c r="L145" s="1"/>
      <c r="M145" s="1"/>
      <c r="N145" s="1"/>
      <c r="O145" s="3"/>
      <c r="P145" s="3"/>
      <c r="Q145" s="3"/>
      <c r="R145" s="3" t="s">
        <v>671</v>
      </c>
      <c r="S145" s="28"/>
      <c r="T145" s="29">
        <v>1E-4</v>
      </c>
    </row>
    <row r="146" spans="1:20" ht="75" x14ac:dyDescent="0.2">
      <c r="A146" s="1" t="s">
        <v>49</v>
      </c>
      <c r="B146" s="1" t="s">
        <v>187</v>
      </c>
      <c r="C146" s="1" t="s">
        <v>1209</v>
      </c>
      <c r="D146" s="1" t="s">
        <v>457</v>
      </c>
      <c r="E146" s="3" t="s">
        <v>88</v>
      </c>
      <c r="F146" s="3" t="s">
        <v>660</v>
      </c>
      <c r="G146" s="1" t="s">
        <v>857</v>
      </c>
      <c r="H146" s="1"/>
      <c r="I146" s="1" t="s">
        <v>686</v>
      </c>
      <c r="J146" s="1"/>
      <c r="K146" s="1"/>
      <c r="L146" s="1"/>
      <c r="M146" s="1"/>
      <c r="N146" s="1"/>
      <c r="O146" s="3">
        <v>1</v>
      </c>
      <c r="P146" s="3">
        <v>13</v>
      </c>
      <c r="Q146" s="3">
        <v>6.1</v>
      </c>
      <c r="R146" s="3" t="s">
        <v>858</v>
      </c>
      <c r="S146" s="28">
        <f>IF(F146="difference of means",_xlfn.T.DIST.2T(Q146,O146), IF(F146="main effect",_xlfn.F.DIST.RT(Q146,O146,P146), IF(F146="interaction effect",_xlfn.F.DIST.RT(Q146,O146,P146))))</f>
        <v>2.8144351362714381E-2</v>
      </c>
      <c r="T146" s="29">
        <v>1.2E-4</v>
      </c>
    </row>
    <row r="147" spans="1:20" ht="75" x14ac:dyDescent="0.2">
      <c r="A147" s="1" t="s">
        <v>49</v>
      </c>
      <c r="B147" s="1" t="s">
        <v>188</v>
      </c>
      <c r="C147" s="1" t="s">
        <v>1210</v>
      </c>
      <c r="D147" s="1" t="s">
        <v>458</v>
      </c>
      <c r="E147" s="3" t="s">
        <v>88</v>
      </c>
      <c r="F147" s="3" t="s">
        <v>660</v>
      </c>
      <c r="G147" s="1" t="s">
        <v>859</v>
      </c>
      <c r="H147" s="1"/>
      <c r="I147" s="1" t="s">
        <v>686</v>
      </c>
      <c r="J147" s="1"/>
      <c r="K147" s="1"/>
      <c r="L147" s="1"/>
      <c r="M147" s="1"/>
      <c r="N147" s="1"/>
      <c r="O147" s="3"/>
      <c r="P147" s="3"/>
      <c r="Q147" s="3"/>
      <c r="R147" s="3" t="s">
        <v>848</v>
      </c>
      <c r="S147" s="28"/>
      <c r="T147" s="29">
        <v>6.0000000000000001E-3</v>
      </c>
    </row>
    <row r="148" spans="1:20" ht="60" x14ac:dyDescent="0.2">
      <c r="A148" s="1" t="s">
        <v>49</v>
      </c>
      <c r="B148" s="1" t="s">
        <v>189</v>
      </c>
      <c r="C148" s="1"/>
      <c r="D148" s="1" t="s">
        <v>459</v>
      </c>
      <c r="E148" s="3" t="s">
        <v>88</v>
      </c>
      <c r="F148" s="3" t="s">
        <v>665</v>
      </c>
      <c r="G148" s="1" t="s">
        <v>860</v>
      </c>
      <c r="H148" s="1"/>
      <c r="I148" s="1" t="s">
        <v>686</v>
      </c>
      <c r="J148" s="1"/>
      <c r="K148" s="1"/>
      <c r="L148" s="1"/>
      <c r="M148" s="1"/>
      <c r="N148" s="1"/>
      <c r="O148" s="3"/>
      <c r="P148" s="3"/>
      <c r="Q148" s="3"/>
      <c r="R148" s="3" t="s">
        <v>861</v>
      </c>
      <c r="S148" s="28"/>
      <c r="T148" s="29">
        <v>6.6000000000000003E-2</v>
      </c>
    </row>
    <row r="149" spans="1:20" ht="75" x14ac:dyDescent="0.2">
      <c r="A149" s="1" t="s">
        <v>49</v>
      </c>
      <c r="B149" s="1" t="s">
        <v>190</v>
      </c>
      <c r="C149" s="1" t="s">
        <v>1211</v>
      </c>
      <c r="D149" s="1" t="s">
        <v>460</v>
      </c>
      <c r="E149" s="3" t="s">
        <v>88</v>
      </c>
      <c r="F149" s="3" t="s">
        <v>665</v>
      </c>
      <c r="G149" s="1" t="s">
        <v>862</v>
      </c>
      <c r="H149" s="1"/>
      <c r="I149" s="1" t="s">
        <v>686</v>
      </c>
      <c r="J149" s="1"/>
      <c r="K149" s="1"/>
      <c r="L149" s="1"/>
      <c r="M149" s="1"/>
      <c r="N149" s="1"/>
      <c r="O149" s="3"/>
      <c r="P149" s="3"/>
      <c r="Q149" s="3"/>
      <c r="R149" s="3" t="s">
        <v>863</v>
      </c>
      <c r="S149" s="28"/>
      <c r="T149" s="29">
        <v>8.0000000000000002E-3</v>
      </c>
    </row>
    <row r="150" spans="1:20" ht="45" x14ac:dyDescent="0.2">
      <c r="A150" s="1" t="s">
        <v>49</v>
      </c>
      <c r="B150" s="1" t="s">
        <v>191</v>
      </c>
      <c r="C150" s="1"/>
      <c r="D150" s="1" t="s">
        <v>1109</v>
      </c>
      <c r="E150" s="3" t="s">
        <v>88</v>
      </c>
      <c r="F150" s="3" t="s">
        <v>653</v>
      </c>
      <c r="G150" s="1" t="s">
        <v>864</v>
      </c>
      <c r="H150" s="1"/>
      <c r="I150" s="1" t="s">
        <v>686</v>
      </c>
      <c r="J150" s="1"/>
      <c r="K150" s="1"/>
      <c r="L150" s="1"/>
      <c r="M150" s="1"/>
      <c r="N150" s="1"/>
      <c r="O150" s="3"/>
      <c r="P150" s="3"/>
      <c r="Q150" s="3"/>
      <c r="R150" s="3" t="s">
        <v>783</v>
      </c>
      <c r="S150" s="28"/>
      <c r="T150" s="29">
        <v>0.93</v>
      </c>
    </row>
    <row r="151" spans="1:20" ht="60" x14ac:dyDescent="0.2">
      <c r="A151" s="1" t="s">
        <v>49</v>
      </c>
      <c r="B151" s="1" t="s">
        <v>192</v>
      </c>
      <c r="C151" s="1"/>
      <c r="D151" s="1" t="s">
        <v>461</v>
      </c>
      <c r="E151" s="3" t="s">
        <v>88</v>
      </c>
      <c r="F151" s="3" t="s">
        <v>653</v>
      </c>
      <c r="G151" s="1" t="s">
        <v>865</v>
      </c>
      <c r="H151" s="1"/>
      <c r="I151" s="1" t="s">
        <v>686</v>
      </c>
      <c r="J151" s="1"/>
      <c r="K151" s="1"/>
      <c r="L151" s="1"/>
      <c r="M151" s="1"/>
      <c r="N151" s="1"/>
      <c r="O151" s="3">
        <v>2</v>
      </c>
      <c r="P151" s="3">
        <v>21</v>
      </c>
      <c r="Q151" s="3">
        <v>6.35</v>
      </c>
      <c r="R151" s="3" t="s">
        <v>882</v>
      </c>
      <c r="S151" s="28">
        <f>IF(F151="difference of means",_xlfn.T.DIST.2T(Q151,O151), IF(F151="main effect",_xlfn.F.DIST.RT(Q151,O151,P151), IF(F151="interaction effect",_xlfn.F.DIST.RT(Q151,O151,P151))))</f>
        <v>6.9692915915646053E-3</v>
      </c>
      <c r="T151" s="29">
        <v>6.9692916000000001E-3</v>
      </c>
    </row>
    <row r="152" spans="1:20" ht="45" x14ac:dyDescent="0.2">
      <c r="A152" s="1" t="s">
        <v>49</v>
      </c>
      <c r="B152" s="1" t="s">
        <v>193</v>
      </c>
      <c r="C152" s="1"/>
      <c r="D152" s="1" t="s">
        <v>462</v>
      </c>
      <c r="E152" s="3" t="s">
        <v>88</v>
      </c>
      <c r="F152" s="3" t="s">
        <v>665</v>
      </c>
      <c r="G152" s="1" t="s">
        <v>866</v>
      </c>
      <c r="H152" s="1"/>
      <c r="I152" s="1" t="s">
        <v>686</v>
      </c>
      <c r="J152" s="1"/>
      <c r="K152" s="1"/>
      <c r="L152" s="1"/>
      <c r="M152" s="1"/>
      <c r="N152" s="1"/>
      <c r="O152" s="3"/>
      <c r="P152" s="3"/>
      <c r="Q152" s="3"/>
      <c r="R152" s="3" t="s">
        <v>677</v>
      </c>
      <c r="S152" s="28"/>
      <c r="T152" s="29">
        <v>0.03</v>
      </c>
    </row>
    <row r="153" spans="1:20" ht="45" x14ac:dyDescent="0.2">
      <c r="A153" s="1" t="s">
        <v>49</v>
      </c>
      <c r="B153" s="1" t="s">
        <v>194</v>
      </c>
      <c r="C153" s="1"/>
      <c r="D153" s="1" t="s">
        <v>463</v>
      </c>
      <c r="E153" s="3" t="s">
        <v>88</v>
      </c>
      <c r="F153" s="3" t="s">
        <v>665</v>
      </c>
      <c r="G153" s="1" t="s">
        <v>867</v>
      </c>
      <c r="H153" s="1"/>
      <c r="I153" s="1" t="s">
        <v>686</v>
      </c>
      <c r="J153" s="1"/>
      <c r="K153" s="1"/>
      <c r="L153" s="1"/>
      <c r="M153" s="1"/>
      <c r="N153" s="1"/>
      <c r="O153" s="3"/>
      <c r="P153" s="3"/>
      <c r="Q153" s="3"/>
      <c r="R153" s="3" t="s">
        <v>868</v>
      </c>
      <c r="S153" s="28"/>
      <c r="T153" s="29">
        <v>0.49</v>
      </c>
    </row>
    <row r="154" spans="1:20" ht="75" x14ac:dyDescent="0.2">
      <c r="A154" s="1" t="s">
        <v>49</v>
      </c>
      <c r="B154" s="1" t="s">
        <v>195</v>
      </c>
      <c r="C154" s="1" t="s">
        <v>1212</v>
      </c>
      <c r="D154" s="1" t="s">
        <v>464</v>
      </c>
      <c r="E154" s="3" t="s">
        <v>88</v>
      </c>
      <c r="F154" s="3" t="s">
        <v>665</v>
      </c>
      <c r="G154" s="1" t="s">
        <v>869</v>
      </c>
      <c r="H154" s="1" t="s">
        <v>1127</v>
      </c>
      <c r="I154" s="1" t="s">
        <v>686</v>
      </c>
      <c r="J154" s="1"/>
      <c r="K154" s="1" t="s">
        <v>1125</v>
      </c>
      <c r="L154" s="1">
        <v>0.219</v>
      </c>
      <c r="M154" s="1">
        <v>8</v>
      </c>
      <c r="N154" s="1"/>
      <c r="O154" s="3">
        <v>7</v>
      </c>
      <c r="P154" s="3"/>
      <c r="Q154" s="3">
        <f>L154*SQRT(M154)</f>
        <v>0.61942554031941566</v>
      </c>
      <c r="R154" s="3"/>
      <c r="S154" s="28">
        <f>IF(F154="difference of means",_xlfn.T.DIST.2T(Q154,O154), IF(F154="main effect",_xlfn.F.DIST.RT(Q154,O154,P154), IF(F154="interaction effect",_xlfn.F.DIST.RT(Q154,O154,P154))))</f>
        <v>0.55525274681365733</v>
      </c>
      <c r="T154" s="29">
        <v>0.55525274680000003</v>
      </c>
    </row>
    <row r="155" spans="1:20" ht="60" x14ac:dyDescent="0.2">
      <c r="A155" s="1" t="s">
        <v>49</v>
      </c>
      <c r="B155" s="1" t="s">
        <v>196</v>
      </c>
      <c r="C155" s="1"/>
      <c r="D155" s="1" t="s">
        <v>465</v>
      </c>
      <c r="E155" s="3" t="s">
        <v>88</v>
      </c>
      <c r="F155" s="3" t="s">
        <v>653</v>
      </c>
      <c r="G155" s="1" t="s">
        <v>870</v>
      </c>
      <c r="H155" s="1"/>
      <c r="I155" s="1" t="s">
        <v>686</v>
      </c>
      <c r="J155" s="1"/>
      <c r="K155" s="1"/>
      <c r="L155" s="1"/>
      <c r="M155" s="1"/>
      <c r="N155" s="1"/>
      <c r="O155" s="3">
        <v>1</v>
      </c>
      <c r="P155" s="3">
        <v>24</v>
      </c>
      <c r="Q155" s="3">
        <v>3.3250000000000002</v>
      </c>
      <c r="R155" s="3">
        <v>8.1000000000000003E-2</v>
      </c>
      <c r="S155" s="28">
        <f>IF(F155="difference of means",_xlfn.T.DIST.2T(Q155,O155), IF(F155="main effect",_xlfn.F.DIST.RT(Q155,O155,P155), IF(F155="interaction effect",_xlfn.F.DIST.RT(Q155,O155,P155))))</f>
        <v>8.0713642637576549E-2</v>
      </c>
      <c r="T155" s="29">
        <v>8.0713642599999996E-2</v>
      </c>
    </row>
    <row r="156" spans="1:20" ht="105" x14ac:dyDescent="0.2">
      <c r="A156" s="1" t="s">
        <v>51</v>
      </c>
      <c r="B156" s="1" t="s">
        <v>197</v>
      </c>
      <c r="C156" s="1" t="s">
        <v>1213</v>
      </c>
      <c r="D156" s="1" t="s">
        <v>466</v>
      </c>
      <c r="E156" s="3" t="s">
        <v>88</v>
      </c>
      <c r="F156" s="3" t="s">
        <v>665</v>
      </c>
      <c r="G156" s="1" t="s">
        <v>871</v>
      </c>
      <c r="H156" s="1"/>
      <c r="I156" s="1" t="s">
        <v>649</v>
      </c>
      <c r="J156" s="1" t="s">
        <v>1308</v>
      </c>
      <c r="K156" s="1"/>
      <c r="L156" s="1"/>
      <c r="M156" s="1"/>
      <c r="N156" s="1"/>
      <c r="O156" s="3"/>
      <c r="P156" s="3"/>
      <c r="Q156" s="3"/>
      <c r="R156" s="3" t="s">
        <v>681</v>
      </c>
      <c r="S156" s="28"/>
    </row>
    <row r="157" spans="1:20" ht="45" x14ac:dyDescent="0.2">
      <c r="A157" s="1" t="s">
        <v>51</v>
      </c>
      <c r="B157" s="1" t="s">
        <v>198</v>
      </c>
      <c r="C157" s="1" t="s">
        <v>1214</v>
      </c>
      <c r="D157" s="1" t="s">
        <v>467</v>
      </c>
      <c r="E157" s="3" t="s">
        <v>88</v>
      </c>
      <c r="F157" s="3" t="s">
        <v>660</v>
      </c>
      <c r="G157" s="1" t="s">
        <v>872</v>
      </c>
      <c r="H157" s="1"/>
      <c r="I157" s="1" t="s">
        <v>686</v>
      </c>
      <c r="J157" s="1"/>
      <c r="K157" s="1"/>
      <c r="L157" s="1"/>
      <c r="M157" s="1"/>
      <c r="N157" s="1"/>
      <c r="O157" s="3">
        <v>2</v>
      </c>
      <c r="P157" s="3">
        <v>60</v>
      </c>
      <c r="Q157" s="3">
        <v>0.81</v>
      </c>
      <c r="R157" s="3" t="s">
        <v>873</v>
      </c>
      <c r="S157" s="28">
        <f>IF(F157="difference of means",_xlfn.T.DIST.2T(Q157,O157), IF(F157="main effect",_xlfn.F.DIST.RT(Q157,O157,P157), IF(F157="interaction effect",_xlfn.F.DIST.RT(Q157,O157,P157))))</f>
        <v>0.44966252213051838</v>
      </c>
      <c r="T157" s="29">
        <v>0.44966252210000002</v>
      </c>
    </row>
    <row r="158" spans="1:20" ht="60" x14ac:dyDescent="0.2">
      <c r="A158" s="1" t="s">
        <v>49</v>
      </c>
      <c r="B158" s="1" t="s">
        <v>199</v>
      </c>
      <c r="C158" s="1"/>
      <c r="D158" s="1" t="s">
        <v>468</v>
      </c>
      <c r="E158" s="3" t="s">
        <v>88</v>
      </c>
      <c r="F158" s="3" t="s">
        <v>665</v>
      </c>
      <c r="G158" s="1" t="s">
        <v>874</v>
      </c>
      <c r="H158" s="1"/>
      <c r="I158" s="1" t="s">
        <v>686</v>
      </c>
      <c r="J158" s="1"/>
      <c r="K158" s="1"/>
      <c r="L158" s="1"/>
      <c r="M158" s="1"/>
      <c r="N158" s="1"/>
      <c r="O158" s="3"/>
      <c r="P158" s="3"/>
      <c r="Q158" s="3"/>
      <c r="R158" s="3" t="s">
        <v>805</v>
      </c>
      <c r="S158" s="28"/>
      <c r="T158" s="29">
        <v>3.7999999999999999E-2</v>
      </c>
    </row>
    <row r="159" spans="1:20" ht="60" x14ac:dyDescent="0.2">
      <c r="A159" s="1" t="s">
        <v>49</v>
      </c>
      <c r="B159" s="1" t="s">
        <v>200</v>
      </c>
      <c r="C159" s="1" t="s">
        <v>1215</v>
      </c>
      <c r="D159" s="1" t="s">
        <v>469</v>
      </c>
      <c r="E159" s="3" t="s">
        <v>88</v>
      </c>
      <c r="F159" s="3" t="s">
        <v>660</v>
      </c>
      <c r="G159" s="1" t="s">
        <v>875</v>
      </c>
      <c r="H159" s="1"/>
      <c r="I159" s="1" t="s">
        <v>686</v>
      </c>
      <c r="J159" s="1"/>
      <c r="K159" s="1"/>
      <c r="L159" s="1"/>
      <c r="M159" s="1"/>
      <c r="N159" s="1"/>
      <c r="O159" s="3"/>
      <c r="P159" s="3"/>
      <c r="Q159" s="3"/>
      <c r="R159" s="3" t="s">
        <v>876</v>
      </c>
      <c r="S159" s="28"/>
      <c r="T159" s="29">
        <v>3.3000000000000002E-2</v>
      </c>
    </row>
    <row r="160" spans="1:20" ht="75" x14ac:dyDescent="0.2">
      <c r="A160" s="1" t="s">
        <v>49</v>
      </c>
      <c r="B160" s="1" t="s">
        <v>201</v>
      </c>
      <c r="C160" s="1"/>
      <c r="D160" s="1" t="s">
        <v>470</v>
      </c>
      <c r="E160" s="3" t="s">
        <v>635</v>
      </c>
      <c r="F160" s="3" t="s">
        <v>665</v>
      </c>
      <c r="G160" s="1" t="s">
        <v>877</v>
      </c>
      <c r="H160" s="1"/>
      <c r="I160" s="1" t="s">
        <v>686</v>
      </c>
      <c r="J160" s="1"/>
      <c r="K160" s="1"/>
      <c r="L160" s="1"/>
      <c r="M160" s="1"/>
      <c r="N160" s="1"/>
      <c r="O160" s="3"/>
      <c r="P160" s="3"/>
      <c r="Q160" s="3"/>
      <c r="R160" s="3" t="s">
        <v>878</v>
      </c>
      <c r="S160" s="28"/>
      <c r="T160" s="29">
        <v>0.24099999999999999</v>
      </c>
    </row>
    <row r="161" spans="1:20" ht="150" x14ac:dyDescent="0.2">
      <c r="A161" s="1" t="s">
        <v>49</v>
      </c>
      <c r="B161" s="1" t="s">
        <v>202</v>
      </c>
      <c r="C161" s="1" t="s">
        <v>1216</v>
      </c>
      <c r="D161" s="1" t="s">
        <v>471</v>
      </c>
      <c r="E161" s="3" t="s">
        <v>88</v>
      </c>
      <c r="F161" s="3" t="s">
        <v>660</v>
      </c>
      <c r="G161" s="1" t="s">
        <v>1312</v>
      </c>
      <c r="H161" s="1"/>
      <c r="I161" s="1" t="s">
        <v>686</v>
      </c>
      <c r="J161" s="1" t="s">
        <v>1313</v>
      </c>
      <c r="K161" s="1"/>
      <c r="L161" s="1"/>
      <c r="M161" s="1"/>
      <c r="N161" s="1"/>
      <c r="O161" s="3"/>
      <c r="P161" s="3"/>
      <c r="Q161" s="3"/>
      <c r="R161" s="3" t="s">
        <v>1313</v>
      </c>
      <c r="S161" s="28"/>
      <c r="T161" s="29">
        <v>5.0000000000000001E-4</v>
      </c>
    </row>
    <row r="162" spans="1:20" ht="75" x14ac:dyDescent="0.2">
      <c r="A162" s="1" t="s">
        <v>49</v>
      </c>
      <c r="B162" s="1" t="s">
        <v>203</v>
      </c>
      <c r="C162" s="1" t="s">
        <v>1217</v>
      </c>
      <c r="D162" s="1" t="s">
        <v>472</v>
      </c>
      <c r="E162" s="3" t="s">
        <v>88</v>
      </c>
      <c r="F162" s="3" t="s">
        <v>665</v>
      </c>
      <c r="G162" s="1" t="s">
        <v>879</v>
      </c>
      <c r="H162" s="1"/>
      <c r="I162" s="1" t="s">
        <v>686</v>
      </c>
      <c r="J162" s="1"/>
      <c r="K162" s="1"/>
      <c r="L162" s="1"/>
      <c r="M162" s="1"/>
      <c r="N162" s="1"/>
      <c r="O162" s="3"/>
      <c r="P162" s="3"/>
      <c r="Q162" s="3"/>
      <c r="R162" s="3" t="s">
        <v>880</v>
      </c>
      <c r="S162" s="28"/>
      <c r="T162" s="29">
        <v>0.61</v>
      </c>
    </row>
    <row r="163" spans="1:20" ht="45" x14ac:dyDescent="0.2">
      <c r="A163" s="1" t="s">
        <v>49</v>
      </c>
      <c r="B163" s="1" t="s">
        <v>204</v>
      </c>
      <c r="C163" s="1"/>
      <c r="D163" s="1" t="s">
        <v>473</v>
      </c>
      <c r="E163" s="3" t="s">
        <v>88</v>
      </c>
      <c r="F163" s="3" t="s">
        <v>660</v>
      </c>
      <c r="G163" s="1" t="s">
        <v>881</v>
      </c>
      <c r="H163" s="1"/>
      <c r="I163" s="1" t="s">
        <v>686</v>
      </c>
      <c r="J163" s="1"/>
      <c r="K163" s="1"/>
      <c r="L163" s="1"/>
      <c r="M163" s="1"/>
      <c r="N163" s="1"/>
      <c r="O163" s="3"/>
      <c r="P163" s="3"/>
      <c r="Q163" s="3"/>
      <c r="R163" s="3" t="s">
        <v>882</v>
      </c>
      <c r="S163" s="28"/>
      <c r="T163" s="29">
        <v>7.0000000000000001E-3</v>
      </c>
    </row>
    <row r="164" spans="1:20" ht="90" x14ac:dyDescent="0.2">
      <c r="A164" s="1" t="s">
        <v>49</v>
      </c>
      <c r="B164" s="1" t="s">
        <v>205</v>
      </c>
      <c r="C164" s="1" t="s">
        <v>1218</v>
      </c>
      <c r="D164" s="1" t="s">
        <v>474</v>
      </c>
      <c r="E164" s="3" t="s">
        <v>88</v>
      </c>
      <c r="F164" s="3" t="s">
        <v>665</v>
      </c>
      <c r="G164" s="1" t="s">
        <v>883</v>
      </c>
      <c r="H164" s="1" t="s">
        <v>1127</v>
      </c>
      <c r="I164" s="1" t="s">
        <v>649</v>
      </c>
      <c r="J164" s="1" t="s">
        <v>1308</v>
      </c>
      <c r="K164" s="1" t="s">
        <v>1125</v>
      </c>
      <c r="L164" s="1">
        <v>0.41</v>
      </c>
      <c r="M164" s="1">
        <v>12</v>
      </c>
      <c r="N164" s="1"/>
      <c r="O164" s="3">
        <v>11</v>
      </c>
      <c r="P164" s="3"/>
      <c r="Q164" s="3">
        <f xml:space="preserve"> L164*SQRT(M164)</f>
        <v>1.4202816622064791</v>
      </c>
      <c r="R164" s="3" t="s">
        <v>681</v>
      </c>
      <c r="S164" s="28">
        <f>IF(F164="difference of means",_xlfn.T.DIST.2T(Q164,O164), IF(F164="main effect",_xlfn.F.DIST.RT(Q164,O164,P164), IF(F164="interaction effect",_xlfn.F.DIST.RT(Q164,O164,P164))))</f>
        <v>0.18324343303189358</v>
      </c>
    </row>
    <row r="165" spans="1:20" ht="105" x14ac:dyDescent="0.2">
      <c r="A165" s="1" t="s">
        <v>49</v>
      </c>
      <c r="B165" s="1" t="s">
        <v>206</v>
      </c>
      <c r="C165" s="1" t="s">
        <v>1219</v>
      </c>
      <c r="D165" s="1" t="s">
        <v>475</v>
      </c>
      <c r="E165" s="3" t="s">
        <v>88</v>
      </c>
      <c r="F165" s="3" t="s">
        <v>660</v>
      </c>
      <c r="G165" s="1" t="s">
        <v>884</v>
      </c>
      <c r="H165" s="1"/>
      <c r="I165" s="1" t="s">
        <v>686</v>
      </c>
      <c r="J165" s="1"/>
      <c r="K165" s="1"/>
      <c r="L165" s="1"/>
      <c r="M165" s="1"/>
      <c r="N165" s="1"/>
      <c r="O165" s="3"/>
      <c r="P165" s="3"/>
      <c r="Q165" s="3"/>
      <c r="R165" s="3" t="s">
        <v>885</v>
      </c>
      <c r="S165" s="28"/>
      <c r="T165" s="29">
        <v>0.94</v>
      </c>
    </row>
    <row r="166" spans="1:20" ht="45" x14ac:dyDescent="0.2">
      <c r="A166" s="1" t="s">
        <v>49</v>
      </c>
      <c r="B166" s="1" t="s">
        <v>207</v>
      </c>
      <c r="C166" s="1"/>
      <c r="D166" s="1" t="s">
        <v>476</v>
      </c>
      <c r="E166" s="3" t="s">
        <v>88</v>
      </c>
      <c r="F166" s="3" t="s">
        <v>660</v>
      </c>
      <c r="G166" s="1" t="s">
        <v>886</v>
      </c>
      <c r="H166" s="1"/>
      <c r="I166" s="1" t="s">
        <v>686</v>
      </c>
      <c r="J166" s="1"/>
      <c r="K166" s="1"/>
      <c r="L166" s="1"/>
      <c r="M166" s="1"/>
      <c r="N166" s="1"/>
      <c r="O166" s="3"/>
      <c r="P166" s="3"/>
      <c r="Q166" s="3"/>
      <c r="R166" s="3" t="s">
        <v>887</v>
      </c>
      <c r="S166" s="28"/>
      <c r="T166" s="29">
        <v>3.0000000000000001E-3</v>
      </c>
    </row>
    <row r="167" spans="1:20" ht="60" x14ac:dyDescent="0.2">
      <c r="A167" s="1" t="s">
        <v>51</v>
      </c>
      <c r="B167" s="1" t="s">
        <v>208</v>
      </c>
      <c r="C167" s="1" t="s">
        <v>1220</v>
      </c>
      <c r="D167" s="1" t="s">
        <v>1108</v>
      </c>
      <c r="E167" s="3" t="s">
        <v>88</v>
      </c>
      <c r="F167" s="3" t="s">
        <v>653</v>
      </c>
      <c r="G167" s="1" t="s">
        <v>888</v>
      </c>
      <c r="H167" s="1"/>
      <c r="I167" s="1" t="s">
        <v>686</v>
      </c>
      <c r="J167" s="1"/>
      <c r="K167" s="1"/>
      <c r="L167" s="1"/>
      <c r="M167" s="1"/>
      <c r="N167" s="1"/>
      <c r="O167" s="3"/>
      <c r="P167" s="3"/>
      <c r="Q167" s="3"/>
      <c r="R167" s="3" t="s">
        <v>889</v>
      </c>
      <c r="S167" s="28"/>
      <c r="T167" s="29">
        <v>0.66500000000000004</v>
      </c>
    </row>
    <row r="168" spans="1:20" ht="60" x14ac:dyDescent="0.2">
      <c r="A168" s="1" t="s">
        <v>51</v>
      </c>
      <c r="B168" s="1" t="s">
        <v>209</v>
      </c>
      <c r="C168" s="1"/>
      <c r="D168" s="1" t="s">
        <v>1121</v>
      </c>
      <c r="E168" s="3" t="s">
        <v>88</v>
      </c>
      <c r="F168" s="3" t="s">
        <v>665</v>
      </c>
      <c r="G168" s="1" t="s">
        <v>890</v>
      </c>
      <c r="H168" s="1"/>
      <c r="I168" s="1" t="s">
        <v>686</v>
      </c>
      <c r="J168" s="1"/>
      <c r="K168" s="1"/>
      <c r="L168" s="1"/>
      <c r="M168" s="1"/>
      <c r="N168" s="1"/>
      <c r="O168" s="3">
        <v>17</v>
      </c>
      <c r="P168" s="3"/>
      <c r="Q168" s="3">
        <v>2.3090000000000002</v>
      </c>
      <c r="R168" s="3" t="s">
        <v>841</v>
      </c>
      <c r="S168" s="28">
        <f>IF(F168="difference of means",_xlfn.T.DIST.2T(Q168,O168), IF(F168="main effect",_xlfn.F.DIST.RT(Q168,O168,P168), IF(F168="interaction effect",_xlfn.F.DIST.RT(Q168,O168,P168))))</f>
        <v>3.3774369856056426E-2</v>
      </c>
      <c r="T168" s="29">
        <v>3.3774369899999997E-2</v>
      </c>
    </row>
    <row r="169" spans="1:20" ht="90" x14ac:dyDescent="0.2">
      <c r="A169" s="1" t="s">
        <v>54</v>
      </c>
      <c r="B169" s="1" t="s">
        <v>210</v>
      </c>
      <c r="C169" s="1" t="s">
        <v>1221</v>
      </c>
      <c r="D169" s="1" t="s">
        <v>477</v>
      </c>
      <c r="E169" s="3" t="s">
        <v>88</v>
      </c>
      <c r="F169" s="3" t="s">
        <v>653</v>
      </c>
      <c r="G169" s="1" t="s">
        <v>891</v>
      </c>
      <c r="H169" s="1"/>
      <c r="I169" s="1" t="s">
        <v>686</v>
      </c>
      <c r="J169" s="1"/>
      <c r="K169" s="1"/>
      <c r="L169" s="1"/>
      <c r="M169" s="1"/>
      <c r="N169" s="1"/>
      <c r="O169" s="3">
        <v>4</v>
      </c>
      <c r="P169" s="3">
        <v>128</v>
      </c>
      <c r="Q169" s="3">
        <v>18.22</v>
      </c>
      <c r="R169" s="3" t="s">
        <v>740</v>
      </c>
      <c r="S169" s="28">
        <f>IF(F169="difference of means",_xlfn.T.DIST.2T(Q169,O169), IF(F169="main effect",_xlfn.F.DIST.RT(Q169,O169,P169), IF(F169="interaction effect",_xlfn.F.DIST.RT(Q169,O169,P169))))</f>
        <v>7.2053200234534023E-12</v>
      </c>
      <c r="T169" s="29">
        <v>9.9999999999999998E-13</v>
      </c>
    </row>
    <row r="170" spans="1:20" ht="60" x14ac:dyDescent="0.2">
      <c r="A170" s="1" t="s">
        <v>49</v>
      </c>
      <c r="B170" s="1" t="s">
        <v>211</v>
      </c>
      <c r="C170" s="1" t="s">
        <v>1222</v>
      </c>
      <c r="D170" s="1" t="s">
        <v>478</v>
      </c>
      <c r="E170" s="3" t="s">
        <v>88</v>
      </c>
      <c r="F170" s="3" t="s">
        <v>665</v>
      </c>
      <c r="G170" s="1" t="s">
        <v>892</v>
      </c>
      <c r="H170" s="1"/>
      <c r="I170" s="1" t="s">
        <v>686</v>
      </c>
      <c r="J170" s="1"/>
      <c r="K170" s="1"/>
      <c r="L170" s="1"/>
      <c r="M170" s="1"/>
      <c r="N170" s="1"/>
      <c r="O170" s="3"/>
      <c r="P170" s="3"/>
      <c r="Q170" s="3"/>
      <c r="R170" s="3" t="s">
        <v>658</v>
      </c>
      <c r="S170" s="28"/>
      <c r="T170" s="29">
        <v>0.02</v>
      </c>
    </row>
    <row r="171" spans="1:20" ht="75" x14ac:dyDescent="0.2">
      <c r="A171" s="1" t="s">
        <v>49</v>
      </c>
      <c r="B171" s="1" t="s">
        <v>212</v>
      </c>
      <c r="C171" s="1"/>
      <c r="D171" s="1" t="s">
        <v>479</v>
      </c>
      <c r="E171" s="3" t="s">
        <v>88</v>
      </c>
      <c r="F171" s="3" t="s">
        <v>653</v>
      </c>
      <c r="G171" s="1" t="s">
        <v>893</v>
      </c>
      <c r="H171" s="1"/>
      <c r="I171" s="1" t="s">
        <v>686</v>
      </c>
      <c r="J171" s="1"/>
      <c r="K171" s="1"/>
      <c r="L171" s="1"/>
      <c r="M171" s="1"/>
      <c r="N171" s="1"/>
      <c r="O171" s="3">
        <v>1.0900000000000001</v>
      </c>
      <c r="P171" s="3">
        <v>19.62</v>
      </c>
      <c r="Q171" s="3">
        <v>12.89</v>
      </c>
      <c r="R171" s="3" t="s">
        <v>707</v>
      </c>
      <c r="S171" s="28">
        <f>IF(F171="difference of means",_xlfn.T.DIST.2T(Q171,O171), IF(F171="main effect",_xlfn.F.DIST.RT(Q171,O171,P171), IF(F171="interaction effect",_xlfn.F.DIST.RT(Q171,O171,P171))))</f>
        <v>1.9511854450952714E-3</v>
      </c>
      <c r="T171" s="29">
        <v>1.9511853999999999E-3</v>
      </c>
    </row>
    <row r="172" spans="1:20" ht="75" x14ac:dyDescent="0.2">
      <c r="A172" s="1" t="s">
        <v>49</v>
      </c>
      <c r="B172" s="1" t="s">
        <v>213</v>
      </c>
      <c r="C172" s="1"/>
      <c r="D172" s="1" t="s">
        <v>480</v>
      </c>
      <c r="E172" s="3" t="s">
        <v>88</v>
      </c>
      <c r="F172" s="3" t="s">
        <v>653</v>
      </c>
      <c r="G172" s="1" t="s">
        <v>894</v>
      </c>
      <c r="H172" s="1"/>
      <c r="I172" s="1" t="s">
        <v>649</v>
      </c>
      <c r="J172" s="1" t="s">
        <v>1308</v>
      </c>
      <c r="K172" s="1"/>
      <c r="L172" s="1"/>
      <c r="M172" s="1"/>
      <c r="N172" s="1"/>
      <c r="O172" s="3"/>
      <c r="P172" s="3"/>
      <c r="Q172" s="3"/>
      <c r="R172" s="3" t="s">
        <v>729</v>
      </c>
      <c r="S172" s="28"/>
    </row>
    <row r="173" spans="1:20" ht="45" x14ac:dyDescent="0.2">
      <c r="A173" s="1" t="s">
        <v>55</v>
      </c>
      <c r="B173" s="1" t="s">
        <v>214</v>
      </c>
      <c r="C173" s="1"/>
      <c r="D173" s="1" t="s">
        <v>481</v>
      </c>
      <c r="E173" s="3" t="s">
        <v>88</v>
      </c>
      <c r="F173" s="3" t="s">
        <v>653</v>
      </c>
      <c r="G173" s="1" t="s">
        <v>659</v>
      </c>
      <c r="H173" s="1"/>
      <c r="I173" s="1" t="s">
        <v>649</v>
      </c>
      <c r="J173" s="1" t="s">
        <v>1311</v>
      </c>
      <c r="K173" s="1"/>
      <c r="L173" s="1"/>
      <c r="M173" s="1"/>
      <c r="N173" s="1"/>
      <c r="O173" s="3"/>
      <c r="P173" s="3"/>
      <c r="Q173" s="3"/>
      <c r="R173" s="3" t="s">
        <v>695</v>
      </c>
      <c r="S173" s="28"/>
    </row>
    <row r="174" spans="1:20" ht="30" x14ac:dyDescent="0.2">
      <c r="A174" s="1" t="s">
        <v>55</v>
      </c>
      <c r="B174" s="1" t="s">
        <v>215</v>
      </c>
      <c r="C174" s="1"/>
      <c r="D174" s="1" t="s">
        <v>482</v>
      </c>
      <c r="E174" s="3" t="s">
        <v>88</v>
      </c>
      <c r="F174" s="3" t="s">
        <v>653</v>
      </c>
      <c r="G174" s="1" t="s">
        <v>895</v>
      </c>
      <c r="H174" s="1"/>
      <c r="I174" s="1" t="s">
        <v>686</v>
      </c>
      <c r="J174" s="1"/>
      <c r="K174" s="1"/>
      <c r="L174" s="1"/>
      <c r="M174" s="1"/>
      <c r="N174" s="1"/>
      <c r="O174" s="3"/>
      <c r="P174" s="3"/>
      <c r="Q174" s="3"/>
      <c r="R174" s="3" t="s">
        <v>896</v>
      </c>
      <c r="S174" s="28"/>
      <c r="T174" s="29">
        <v>0.44500000000000001</v>
      </c>
    </row>
    <row r="175" spans="1:20" ht="60" x14ac:dyDescent="0.2">
      <c r="A175" s="1" t="s">
        <v>55</v>
      </c>
      <c r="B175" s="1" t="s">
        <v>216</v>
      </c>
      <c r="C175" s="1" t="s">
        <v>1223</v>
      </c>
      <c r="D175" s="1" t="s">
        <v>483</v>
      </c>
      <c r="E175" s="3" t="s">
        <v>88</v>
      </c>
      <c r="F175" s="3" t="s">
        <v>660</v>
      </c>
      <c r="G175" s="1" t="s">
        <v>897</v>
      </c>
      <c r="H175" s="1"/>
      <c r="I175" s="1" t="s">
        <v>686</v>
      </c>
      <c r="J175" s="1"/>
      <c r="K175" s="1"/>
      <c r="L175" s="1"/>
      <c r="M175" s="1"/>
      <c r="N175" s="1"/>
      <c r="O175" s="3"/>
      <c r="P175" s="3"/>
      <c r="Q175" s="3"/>
      <c r="R175" s="3" t="s">
        <v>898</v>
      </c>
      <c r="S175" s="28"/>
      <c r="T175" s="29">
        <v>0.39500000000000002</v>
      </c>
    </row>
    <row r="176" spans="1:20" ht="45" x14ac:dyDescent="0.2">
      <c r="A176" s="1" t="s">
        <v>55</v>
      </c>
      <c r="B176" s="1" t="s">
        <v>217</v>
      </c>
      <c r="C176" s="1"/>
      <c r="D176" s="1" t="s">
        <v>1107</v>
      </c>
      <c r="E176" s="3" t="s">
        <v>88</v>
      </c>
      <c r="F176" s="3" t="s">
        <v>660</v>
      </c>
      <c r="G176" s="1" t="s">
        <v>899</v>
      </c>
      <c r="H176" s="1"/>
      <c r="I176" s="1" t="s">
        <v>686</v>
      </c>
      <c r="J176" s="1"/>
      <c r="K176" s="1"/>
      <c r="L176" s="1"/>
      <c r="M176" s="1"/>
      <c r="N176" s="1"/>
      <c r="O176" s="3"/>
      <c r="P176" s="3"/>
      <c r="Q176" s="3"/>
      <c r="R176" s="3" t="s">
        <v>900</v>
      </c>
      <c r="S176" s="28"/>
      <c r="T176" s="29">
        <v>0.97799999999999998</v>
      </c>
    </row>
    <row r="177" spans="1:20" ht="75" x14ac:dyDescent="0.2">
      <c r="A177" s="1" t="s">
        <v>51</v>
      </c>
      <c r="B177" s="1" t="s">
        <v>218</v>
      </c>
      <c r="C177" s="1" t="s">
        <v>1224</v>
      </c>
      <c r="D177" s="1" t="s">
        <v>484</v>
      </c>
      <c r="E177" s="3" t="s">
        <v>88</v>
      </c>
      <c r="F177" s="3" t="s">
        <v>653</v>
      </c>
      <c r="G177" s="1" t="s">
        <v>901</v>
      </c>
      <c r="H177" s="1"/>
      <c r="I177" s="1" t="s">
        <v>649</v>
      </c>
      <c r="J177" s="1" t="s">
        <v>1315</v>
      </c>
      <c r="K177" s="1"/>
      <c r="L177" s="1"/>
      <c r="M177" s="1"/>
      <c r="N177" s="1"/>
      <c r="O177" s="3"/>
      <c r="P177" s="3"/>
      <c r="Q177" s="3"/>
      <c r="R177" s="3"/>
      <c r="S177" s="28"/>
    </row>
    <row r="178" spans="1:20" ht="45" x14ac:dyDescent="0.2">
      <c r="A178" s="1" t="s">
        <v>51</v>
      </c>
      <c r="B178" s="1" t="s">
        <v>219</v>
      </c>
      <c r="C178" s="1" t="s">
        <v>1225</v>
      </c>
      <c r="D178" s="1" t="s">
        <v>485</v>
      </c>
      <c r="E178" s="3" t="s">
        <v>89</v>
      </c>
      <c r="F178" s="3" t="s">
        <v>665</v>
      </c>
      <c r="G178" s="1" t="s">
        <v>902</v>
      </c>
      <c r="H178" s="1"/>
      <c r="I178" s="1" t="s">
        <v>649</v>
      </c>
      <c r="J178" s="1" t="s">
        <v>89</v>
      </c>
      <c r="K178" s="1"/>
      <c r="L178" s="1"/>
      <c r="M178" s="1"/>
      <c r="N178" s="1"/>
      <c r="O178" s="3"/>
      <c r="P178" s="3"/>
      <c r="Q178" s="3"/>
      <c r="R178" s="3" t="s">
        <v>1090</v>
      </c>
      <c r="S178" s="28"/>
      <c r="T178" s="29">
        <v>0.35</v>
      </c>
    </row>
    <row r="179" spans="1:20" ht="45" x14ac:dyDescent="0.2">
      <c r="A179" s="1" t="s">
        <v>51</v>
      </c>
      <c r="B179" s="1" t="s">
        <v>220</v>
      </c>
      <c r="C179" s="1"/>
      <c r="D179" s="1" t="s">
        <v>1123</v>
      </c>
      <c r="E179" s="3" t="s">
        <v>88</v>
      </c>
      <c r="F179" s="3" t="s">
        <v>660</v>
      </c>
      <c r="G179" s="1" t="s">
        <v>1370</v>
      </c>
      <c r="H179" s="1"/>
      <c r="I179" s="1" t="s">
        <v>686</v>
      </c>
      <c r="J179" s="1"/>
      <c r="K179" s="1"/>
      <c r="L179" s="1"/>
      <c r="M179" s="1"/>
      <c r="N179" s="1"/>
      <c r="O179" s="3">
        <v>1</v>
      </c>
      <c r="P179" s="3">
        <v>26</v>
      </c>
      <c r="Q179" s="3">
        <v>12.72</v>
      </c>
      <c r="R179" s="3" t="s">
        <v>740</v>
      </c>
      <c r="S179" s="28">
        <f>IF(F179="difference of means",_xlfn.T.DIST.2T(Q179,O179), IF(F179="main effect",_xlfn.F.DIST.RT(Q179,O179,P179), IF(F179="interaction effect",_xlfn.F.DIST.RT(Q179,O179,P179))))</f>
        <v>1.4319689161650031E-3</v>
      </c>
      <c r="T179" s="29">
        <v>1.4319688999999999E-3</v>
      </c>
    </row>
    <row r="180" spans="1:20" ht="90" x14ac:dyDescent="0.2">
      <c r="A180" s="1" t="s">
        <v>51</v>
      </c>
      <c r="B180" s="1" t="s">
        <v>221</v>
      </c>
      <c r="C180" s="1" t="s">
        <v>1226</v>
      </c>
      <c r="D180" s="1" t="s">
        <v>1322</v>
      </c>
      <c r="E180" s="3" t="s">
        <v>89</v>
      </c>
      <c r="F180" s="3" t="s">
        <v>665</v>
      </c>
      <c r="G180" s="1" t="s">
        <v>903</v>
      </c>
      <c r="H180" s="1"/>
      <c r="I180" s="1" t="s">
        <v>649</v>
      </c>
      <c r="J180" s="1" t="s">
        <v>89</v>
      </c>
      <c r="K180" s="1"/>
      <c r="L180" s="1"/>
      <c r="M180" s="1"/>
      <c r="N180" s="1"/>
      <c r="O180" s="3"/>
      <c r="P180" s="3"/>
      <c r="Q180" s="3"/>
      <c r="R180" s="3" t="s">
        <v>904</v>
      </c>
      <c r="S180" s="28"/>
      <c r="T180" s="29">
        <v>0.57699999999999996</v>
      </c>
    </row>
    <row r="181" spans="1:20" ht="105" x14ac:dyDescent="0.2">
      <c r="A181" s="1" t="s">
        <v>55</v>
      </c>
      <c r="B181" s="1" t="s">
        <v>222</v>
      </c>
      <c r="C181" s="1" t="s">
        <v>1227</v>
      </c>
      <c r="D181" s="1" t="s">
        <v>486</v>
      </c>
      <c r="E181" s="3" t="s">
        <v>88</v>
      </c>
      <c r="F181" s="3" t="s">
        <v>653</v>
      </c>
      <c r="G181" s="1" t="s">
        <v>1305</v>
      </c>
      <c r="H181" s="1"/>
      <c r="I181" s="1" t="s">
        <v>686</v>
      </c>
      <c r="J181" s="1"/>
      <c r="K181" s="1"/>
      <c r="L181" s="1"/>
      <c r="M181" s="1"/>
      <c r="N181" s="1"/>
      <c r="O181" s="3">
        <v>2</v>
      </c>
      <c r="P181" s="3">
        <v>38</v>
      </c>
      <c r="Q181" s="3">
        <v>0.6</v>
      </c>
      <c r="R181" s="3" t="s">
        <v>905</v>
      </c>
      <c r="S181" s="28">
        <f>IF(F181="difference of means",_xlfn.T.DIST.2T(Q181,O181), IF(F181="main effect",_xlfn.F.DIST.RT(Q181,O181,P181), IF(F181="interaction effect",_xlfn.F.DIST.RT(Q181,O181,P181))))</f>
        <v>0.55392767332062565</v>
      </c>
      <c r="T181" s="29">
        <v>0.55392767330000003</v>
      </c>
    </row>
    <row r="182" spans="1:20" ht="90" x14ac:dyDescent="0.2">
      <c r="A182" s="1" t="s">
        <v>55</v>
      </c>
      <c r="B182" s="1" t="s">
        <v>223</v>
      </c>
      <c r="C182" s="1" t="s">
        <v>1228</v>
      </c>
      <c r="D182" s="1" t="s">
        <v>487</v>
      </c>
      <c r="E182" s="3" t="s">
        <v>88</v>
      </c>
      <c r="F182" s="3" t="s">
        <v>665</v>
      </c>
      <c r="G182" s="1" t="s">
        <v>1356</v>
      </c>
      <c r="H182" s="1"/>
      <c r="I182" s="1" t="s">
        <v>686</v>
      </c>
      <c r="J182" s="1"/>
      <c r="K182" s="1"/>
      <c r="L182" s="1"/>
      <c r="M182" s="1"/>
      <c r="N182" s="1"/>
      <c r="O182" s="3"/>
      <c r="P182" s="3"/>
      <c r="Q182" s="3"/>
      <c r="R182" s="3" t="s">
        <v>906</v>
      </c>
      <c r="S182" s="28"/>
      <c r="T182" s="29">
        <v>0.05</v>
      </c>
    </row>
    <row r="183" spans="1:20" ht="45" x14ac:dyDescent="0.2">
      <c r="A183" s="1" t="s">
        <v>55</v>
      </c>
      <c r="B183" s="1" t="s">
        <v>224</v>
      </c>
      <c r="C183" s="1"/>
      <c r="D183" s="1" t="s">
        <v>488</v>
      </c>
      <c r="E183" s="3" t="s">
        <v>88</v>
      </c>
      <c r="F183" s="3" t="s">
        <v>660</v>
      </c>
      <c r="G183" s="1" t="s">
        <v>1395</v>
      </c>
      <c r="H183" s="1"/>
      <c r="I183" s="1" t="s">
        <v>686</v>
      </c>
      <c r="J183" s="1"/>
      <c r="K183" s="1"/>
      <c r="L183" s="1"/>
      <c r="M183" s="1"/>
      <c r="N183" s="1"/>
      <c r="O183" s="3"/>
      <c r="P183" s="3"/>
      <c r="Q183" s="3"/>
      <c r="R183" s="3" t="s">
        <v>740</v>
      </c>
      <c r="S183" s="28"/>
      <c r="T183" s="29">
        <v>1E-3</v>
      </c>
    </row>
    <row r="184" spans="1:20" ht="30" x14ac:dyDescent="0.2">
      <c r="A184" s="1" t="s">
        <v>55</v>
      </c>
      <c r="B184" s="1" t="s">
        <v>225</v>
      </c>
      <c r="C184" s="1"/>
      <c r="D184" s="1" t="s">
        <v>489</v>
      </c>
      <c r="E184" s="3" t="s">
        <v>635</v>
      </c>
      <c r="F184" s="3" t="s">
        <v>653</v>
      </c>
      <c r="G184" s="1" t="s">
        <v>907</v>
      </c>
      <c r="H184" s="1"/>
      <c r="I184" s="1" t="s">
        <v>686</v>
      </c>
      <c r="J184" s="1"/>
      <c r="K184" s="1"/>
      <c r="L184" s="1"/>
      <c r="M184" s="1"/>
      <c r="N184" s="1"/>
      <c r="O184" s="3">
        <v>1.37</v>
      </c>
      <c r="P184" s="3">
        <v>19.21</v>
      </c>
      <c r="Q184" s="3">
        <v>6.93</v>
      </c>
      <c r="R184" s="3" t="s">
        <v>715</v>
      </c>
      <c r="S184" s="28">
        <f>IF(F184="difference of means",_xlfn.T.DIST.2T(Q184,O184), IF(F184="main effect",_xlfn.F.DIST.RT(Q184,O184,P184), IF(F184="interaction effect",_xlfn.F.DIST.RT(Q184,O184,P184))))</f>
        <v>1.6405297861444037E-2</v>
      </c>
      <c r="T184" s="29">
        <v>1.6405297900000001E-2</v>
      </c>
    </row>
    <row r="185" spans="1:20" ht="45" x14ac:dyDescent="0.2">
      <c r="A185" s="1" t="s">
        <v>55</v>
      </c>
      <c r="B185" s="1" t="s">
        <v>226</v>
      </c>
      <c r="C185" s="1" t="s">
        <v>1229</v>
      </c>
      <c r="D185" s="1" t="s">
        <v>490</v>
      </c>
      <c r="E185" s="3" t="s">
        <v>88</v>
      </c>
      <c r="F185" s="3" t="s">
        <v>660</v>
      </c>
      <c r="G185" s="1" t="s">
        <v>1371</v>
      </c>
      <c r="H185" s="1"/>
      <c r="I185" s="1" t="s">
        <v>686</v>
      </c>
      <c r="J185" s="1" t="s">
        <v>671</v>
      </c>
      <c r="K185" s="1"/>
      <c r="L185" s="1"/>
      <c r="M185" s="1"/>
      <c r="N185" s="1"/>
      <c r="O185" s="3">
        <v>1</v>
      </c>
      <c r="P185" s="3">
        <v>28</v>
      </c>
      <c r="Q185" s="3">
        <v>7.4889999999999999</v>
      </c>
      <c r="R185" s="3" t="s">
        <v>671</v>
      </c>
      <c r="S185" s="28">
        <f>IF(F185="difference of means",_xlfn.T.DIST.2T(Q185,O185), IF(F185="main effect",_xlfn.F.DIST.RT(Q185,O185,P185), IF(F185="interaction effect",_xlfn.F.DIST.RT(Q185,O185,P185))))</f>
        <v>1.0658308867300703E-2</v>
      </c>
      <c r="T185" s="29">
        <v>1.06583089E-2</v>
      </c>
    </row>
    <row r="186" spans="1:20" ht="135" x14ac:dyDescent="0.2">
      <c r="A186" s="1" t="s">
        <v>55</v>
      </c>
      <c r="B186" s="1" t="s">
        <v>227</v>
      </c>
      <c r="C186" s="1" t="s">
        <v>1230</v>
      </c>
      <c r="D186" s="1" t="s">
        <v>1124</v>
      </c>
      <c r="E186" s="3" t="s">
        <v>88</v>
      </c>
      <c r="F186" s="3" t="s">
        <v>660</v>
      </c>
      <c r="G186" s="1" t="s">
        <v>908</v>
      </c>
      <c r="H186" s="1"/>
      <c r="I186" s="1" t="s">
        <v>686</v>
      </c>
      <c r="J186" s="1"/>
      <c r="K186" s="1"/>
      <c r="L186" s="1"/>
      <c r="M186" s="1"/>
      <c r="N186" s="1"/>
      <c r="O186" s="3">
        <v>2</v>
      </c>
      <c r="P186" s="3">
        <v>23</v>
      </c>
      <c r="Q186" s="3">
        <v>5.2990000000000004</v>
      </c>
      <c r="R186" s="3" t="s">
        <v>909</v>
      </c>
      <c r="S186" s="28">
        <f>IF(F186="difference of means",_xlfn.T.DIST.2T(Q186,O186), IF(F186="main effect",_xlfn.F.DIST.RT(Q186,O186,P186), IF(F186="interaction effect",_xlfn.F.DIST.RT(Q186,O186,P186))))</f>
        <v>1.2801643181039402E-2</v>
      </c>
      <c r="T186" s="29">
        <v>1.2801643200000001E-2</v>
      </c>
    </row>
    <row r="187" spans="1:20" ht="45" x14ac:dyDescent="0.2">
      <c r="A187" s="1" t="s">
        <v>55</v>
      </c>
      <c r="B187" s="1" t="s">
        <v>228</v>
      </c>
      <c r="C187" s="1"/>
      <c r="D187" s="1" t="s">
        <v>491</v>
      </c>
      <c r="E187" s="3" t="s">
        <v>88</v>
      </c>
      <c r="F187" s="3" t="s">
        <v>660</v>
      </c>
      <c r="G187" s="1" t="s">
        <v>910</v>
      </c>
      <c r="H187" s="1"/>
      <c r="I187" s="1" t="s">
        <v>686</v>
      </c>
      <c r="J187" s="1"/>
      <c r="K187" s="1"/>
      <c r="L187" s="1"/>
      <c r="M187" s="1"/>
      <c r="N187" s="1"/>
      <c r="O187" s="3"/>
      <c r="P187" s="3"/>
      <c r="Q187" s="3"/>
      <c r="R187" s="3" t="s">
        <v>671</v>
      </c>
      <c r="S187" s="28"/>
      <c r="T187" s="29">
        <v>1E-4</v>
      </c>
    </row>
    <row r="188" spans="1:20" ht="75" x14ac:dyDescent="0.2">
      <c r="A188" s="1" t="s">
        <v>55</v>
      </c>
      <c r="B188" s="1" t="s">
        <v>229</v>
      </c>
      <c r="C188" s="1" t="s">
        <v>1231</v>
      </c>
      <c r="D188" s="1" t="s">
        <v>492</v>
      </c>
      <c r="E188" s="3" t="s">
        <v>88</v>
      </c>
      <c r="F188" s="3" t="s">
        <v>660</v>
      </c>
      <c r="G188" s="1" t="s">
        <v>911</v>
      </c>
      <c r="H188" s="1"/>
      <c r="I188" s="1" t="s">
        <v>649</v>
      </c>
      <c r="J188" s="1" t="s">
        <v>1308</v>
      </c>
      <c r="K188" s="1"/>
      <c r="L188" s="1"/>
      <c r="M188" s="1"/>
      <c r="N188" s="1"/>
      <c r="O188" s="3"/>
      <c r="P188" s="3"/>
      <c r="Q188" s="3"/>
      <c r="R188" s="3" t="s">
        <v>729</v>
      </c>
      <c r="S188" s="28"/>
    </row>
    <row r="189" spans="1:20" ht="45" x14ac:dyDescent="0.2">
      <c r="A189" s="1" t="s">
        <v>55</v>
      </c>
      <c r="B189" s="1" t="s">
        <v>230</v>
      </c>
      <c r="C189" s="1"/>
      <c r="D189" s="1" t="s">
        <v>493</v>
      </c>
      <c r="E189" s="3" t="s">
        <v>88</v>
      </c>
      <c r="F189" s="3" t="s">
        <v>665</v>
      </c>
      <c r="G189" s="1" t="s">
        <v>912</v>
      </c>
      <c r="H189" s="1"/>
      <c r="I189" s="1" t="s">
        <v>686</v>
      </c>
      <c r="J189" s="1"/>
      <c r="K189" s="1"/>
      <c r="L189" s="1"/>
      <c r="M189" s="1"/>
      <c r="N189" s="1"/>
      <c r="O189" s="3"/>
      <c r="P189" s="3"/>
      <c r="Q189" s="3"/>
      <c r="R189" s="3" t="s">
        <v>779</v>
      </c>
      <c r="S189" s="28"/>
      <c r="T189" s="29">
        <v>0.04</v>
      </c>
    </row>
    <row r="190" spans="1:20" ht="105" x14ac:dyDescent="0.2">
      <c r="A190" s="1" t="s">
        <v>55</v>
      </c>
      <c r="B190" s="1" t="s">
        <v>231</v>
      </c>
      <c r="C190" s="1"/>
      <c r="D190" s="1" t="s">
        <v>494</v>
      </c>
      <c r="E190" s="3" t="s">
        <v>88</v>
      </c>
      <c r="F190" s="3" t="s">
        <v>653</v>
      </c>
      <c r="G190" s="1" t="s">
        <v>913</v>
      </c>
      <c r="H190" s="1"/>
      <c r="I190" s="1" t="s">
        <v>686</v>
      </c>
      <c r="J190" s="1"/>
      <c r="K190" s="1"/>
      <c r="L190" s="1"/>
      <c r="M190" s="1"/>
      <c r="N190" s="1"/>
      <c r="O190" s="3">
        <v>8</v>
      </c>
      <c r="P190" s="3">
        <v>80</v>
      </c>
      <c r="Q190" s="3">
        <v>2.31</v>
      </c>
      <c r="R190" s="3" t="s">
        <v>1297</v>
      </c>
      <c r="S190" s="28">
        <f>IF(F190="difference of means",_xlfn.T.DIST.2T(Q190,O190), IF(F190="main effect",_xlfn.F.DIST.RT(Q190,O190,P190), IF(F190="interaction effect",_xlfn.F.DIST.RT(Q190,O190,P190))))</f>
        <v>2.7776384677424226E-2</v>
      </c>
      <c r="T190" s="29">
        <v>2.77763847E-2</v>
      </c>
    </row>
    <row r="191" spans="1:20" ht="60" x14ac:dyDescent="0.2">
      <c r="A191" s="1" t="s">
        <v>55</v>
      </c>
      <c r="B191" s="1" t="s">
        <v>232</v>
      </c>
      <c r="C191" s="1" t="s">
        <v>1232</v>
      </c>
      <c r="D191" s="1" t="s">
        <v>495</v>
      </c>
      <c r="E191" s="3" t="s">
        <v>89</v>
      </c>
      <c r="F191" s="3" t="s">
        <v>660</v>
      </c>
      <c r="G191" s="1" t="s">
        <v>914</v>
      </c>
      <c r="H191" s="1"/>
      <c r="I191" s="1" t="s">
        <v>649</v>
      </c>
      <c r="J191" s="1" t="s">
        <v>89</v>
      </c>
      <c r="K191" s="1"/>
      <c r="L191" s="1"/>
      <c r="M191" s="1"/>
      <c r="N191" s="1"/>
      <c r="O191" s="3"/>
      <c r="P191" s="3"/>
      <c r="Q191" s="3"/>
      <c r="R191" s="3" t="s">
        <v>915</v>
      </c>
      <c r="S191" s="28"/>
    </row>
    <row r="192" spans="1:20" ht="30" x14ac:dyDescent="0.2">
      <c r="A192" s="1" t="s">
        <v>55</v>
      </c>
      <c r="B192" s="1" t="s">
        <v>233</v>
      </c>
      <c r="C192" s="1"/>
      <c r="D192" s="1" t="s">
        <v>496</v>
      </c>
      <c r="E192" s="3" t="s">
        <v>88</v>
      </c>
      <c r="F192" s="3"/>
      <c r="G192" s="1" t="s">
        <v>916</v>
      </c>
      <c r="H192" s="1"/>
      <c r="I192" s="1" t="s">
        <v>649</v>
      </c>
      <c r="J192" s="1" t="s">
        <v>635</v>
      </c>
      <c r="K192" s="1"/>
      <c r="L192" s="1"/>
      <c r="M192" s="1"/>
      <c r="N192" s="1"/>
      <c r="O192" s="3"/>
      <c r="P192" s="3"/>
      <c r="Q192" s="3"/>
      <c r="R192" s="3"/>
      <c r="S192" s="28"/>
    </row>
    <row r="193" spans="1:20" ht="75" x14ac:dyDescent="0.2">
      <c r="A193" s="1" t="s">
        <v>55</v>
      </c>
      <c r="B193" s="1" t="s">
        <v>234</v>
      </c>
      <c r="C193" s="1" t="s">
        <v>1233</v>
      </c>
      <c r="D193" s="1" t="s">
        <v>497</v>
      </c>
      <c r="E193" s="3" t="s">
        <v>88</v>
      </c>
      <c r="F193" s="3" t="s">
        <v>665</v>
      </c>
      <c r="G193" s="1" t="s">
        <v>917</v>
      </c>
      <c r="H193" s="1"/>
      <c r="I193" s="1" t="s">
        <v>686</v>
      </c>
      <c r="J193" s="1"/>
      <c r="K193" s="1"/>
      <c r="L193" s="1"/>
      <c r="M193" s="1"/>
      <c r="N193" s="1"/>
      <c r="O193" s="3"/>
      <c r="P193" s="3"/>
      <c r="Q193" s="3"/>
      <c r="R193" s="3" t="s">
        <v>677</v>
      </c>
      <c r="S193" s="28"/>
      <c r="T193" s="29">
        <v>0.03</v>
      </c>
    </row>
    <row r="194" spans="1:20" ht="45" x14ac:dyDescent="0.2">
      <c r="A194" s="1" t="s">
        <v>55</v>
      </c>
      <c r="B194" s="1" t="s">
        <v>235</v>
      </c>
      <c r="C194" s="1"/>
      <c r="D194" s="1" t="s">
        <v>498</v>
      </c>
      <c r="E194" s="3" t="s">
        <v>88</v>
      </c>
      <c r="F194" s="3" t="s">
        <v>665</v>
      </c>
      <c r="G194" s="1" t="s">
        <v>918</v>
      </c>
      <c r="H194" s="1"/>
      <c r="I194" s="1" t="s">
        <v>686</v>
      </c>
      <c r="J194" s="1"/>
      <c r="K194" s="1"/>
      <c r="L194" s="1"/>
      <c r="M194" s="1"/>
      <c r="N194" s="1"/>
      <c r="O194" s="3"/>
      <c r="P194" s="3"/>
      <c r="Q194" s="3"/>
      <c r="R194" s="3" t="s">
        <v>677</v>
      </c>
      <c r="S194" s="28"/>
      <c r="T194" s="29">
        <v>0.03</v>
      </c>
    </row>
    <row r="195" spans="1:20" ht="75" x14ac:dyDescent="0.2">
      <c r="A195" s="1" t="s">
        <v>51</v>
      </c>
      <c r="B195" s="1" t="s">
        <v>236</v>
      </c>
      <c r="C195" s="1"/>
      <c r="D195" s="1" t="s">
        <v>499</v>
      </c>
      <c r="E195" s="3" t="s">
        <v>88</v>
      </c>
      <c r="F195" s="3" t="s">
        <v>660</v>
      </c>
      <c r="G195" s="1" t="s">
        <v>919</v>
      </c>
      <c r="H195" s="1"/>
      <c r="I195" s="1" t="s">
        <v>686</v>
      </c>
      <c r="J195" s="1"/>
      <c r="K195" s="1"/>
      <c r="L195" s="1"/>
      <c r="M195" s="1"/>
      <c r="N195" s="1"/>
      <c r="O195" s="3">
        <v>1</v>
      </c>
      <c r="P195" s="3">
        <v>92</v>
      </c>
      <c r="Q195" s="3">
        <v>11.76</v>
      </c>
      <c r="R195" s="3" t="s">
        <v>740</v>
      </c>
      <c r="S195" s="28">
        <f>IF(F195="difference of means",_xlfn.T.DIST.2T(Q195,O195), IF(F195="main effect",_xlfn.F.DIST.RT(Q195,O195,P195), IF(F195="interaction effect",_xlfn.F.DIST.RT(Q195,O195,P195))))</f>
        <v>9.074485155267626E-4</v>
      </c>
      <c r="T195" s="29">
        <v>9.074485E-4</v>
      </c>
    </row>
    <row r="196" spans="1:20" ht="60" x14ac:dyDescent="0.2">
      <c r="A196" s="1" t="s">
        <v>51</v>
      </c>
      <c r="B196" s="1" t="s">
        <v>237</v>
      </c>
      <c r="C196" s="1" t="s">
        <v>1234</v>
      </c>
      <c r="D196" s="1" t="s">
        <v>1106</v>
      </c>
      <c r="E196" s="3" t="s">
        <v>88</v>
      </c>
      <c r="F196" s="3" t="s">
        <v>653</v>
      </c>
      <c r="G196" s="1" t="s">
        <v>635</v>
      </c>
      <c r="H196" s="1"/>
      <c r="I196" s="1" t="s">
        <v>649</v>
      </c>
      <c r="J196" s="1" t="s">
        <v>635</v>
      </c>
      <c r="K196" s="1"/>
      <c r="L196" s="1"/>
      <c r="M196" s="1"/>
      <c r="N196" s="1"/>
      <c r="O196" s="3"/>
      <c r="P196" s="3"/>
      <c r="Q196" s="3"/>
      <c r="R196" s="3"/>
      <c r="S196" s="28"/>
    </row>
    <row r="197" spans="1:20" ht="60" x14ac:dyDescent="0.2">
      <c r="A197" s="1" t="s">
        <v>51</v>
      </c>
      <c r="B197" s="1" t="s">
        <v>238</v>
      </c>
      <c r="C197" s="1"/>
      <c r="D197" s="1" t="s">
        <v>615</v>
      </c>
      <c r="E197" s="3" t="s">
        <v>88</v>
      </c>
      <c r="F197" s="3" t="s">
        <v>660</v>
      </c>
      <c r="G197" s="1" t="s">
        <v>920</v>
      </c>
      <c r="H197" s="1"/>
      <c r="I197" s="1" t="s">
        <v>686</v>
      </c>
      <c r="J197" s="1"/>
      <c r="K197" s="1"/>
      <c r="L197" s="1"/>
      <c r="M197" s="1"/>
      <c r="N197" s="1"/>
      <c r="O197" s="3">
        <v>1</v>
      </c>
      <c r="P197" s="3">
        <v>22</v>
      </c>
      <c r="Q197" s="3">
        <v>63.356999999999999</v>
      </c>
      <c r="R197" s="3" t="s">
        <v>671</v>
      </c>
      <c r="S197" s="28">
        <f>IF(F197="difference of means",_xlfn.T.DIST.2T(Q197,O197), IF(F197="main effect",_xlfn.F.DIST.RT(Q197,O197,P197), IF(F197="interaction effect",_xlfn.F.DIST.RT(Q197,O197,P197))))</f>
        <v>6.4187101089628103E-8</v>
      </c>
      <c r="T197" s="29">
        <v>6.4187101089628103E-8</v>
      </c>
    </row>
    <row r="198" spans="1:20" ht="60" x14ac:dyDescent="0.2">
      <c r="A198" s="1" t="s">
        <v>51</v>
      </c>
      <c r="B198" s="1" t="s">
        <v>239</v>
      </c>
      <c r="C198" s="1"/>
      <c r="D198" s="1" t="s">
        <v>500</v>
      </c>
      <c r="E198" s="3" t="s">
        <v>88</v>
      </c>
      <c r="F198" s="3" t="s">
        <v>653</v>
      </c>
      <c r="G198" s="1" t="s">
        <v>1372</v>
      </c>
      <c r="H198" s="1"/>
      <c r="I198" s="1" t="s">
        <v>686</v>
      </c>
      <c r="J198" s="1"/>
      <c r="K198" s="1"/>
      <c r="L198" s="1"/>
      <c r="M198" s="1"/>
      <c r="N198" s="1"/>
      <c r="O198" s="3"/>
      <c r="P198" s="3"/>
      <c r="Q198" s="3"/>
      <c r="R198" s="3" t="s">
        <v>921</v>
      </c>
      <c r="S198" s="28"/>
      <c r="T198" s="29">
        <v>6.4000000000000001E-2</v>
      </c>
    </row>
    <row r="199" spans="1:20" ht="90" x14ac:dyDescent="0.2">
      <c r="A199" s="1" t="s">
        <v>51</v>
      </c>
      <c r="B199" s="1" t="s">
        <v>240</v>
      </c>
      <c r="C199" s="1" t="s">
        <v>1235</v>
      </c>
      <c r="D199" s="1" t="s">
        <v>501</v>
      </c>
      <c r="E199" s="3" t="s">
        <v>88</v>
      </c>
      <c r="F199" s="3" t="s">
        <v>653</v>
      </c>
      <c r="G199" s="1" t="s">
        <v>922</v>
      </c>
      <c r="H199" s="1"/>
      <c r="I199" s="1" t="s">
        <v>686</v>
      </c>
      <c r="J199" s="1"/>
      <c r="K199" s="1"/>
      <c r="L199" s="1"/>
      <c r="M199" s="1"/>
      <c r="N199" s="1"/>
      <c r="O199" s="3">
        <v>1</v>
      </c>
      <c r="P199" s="3">
        <v>32</v>
      </c>
      <c r="Q199" s="3">
        <v>34.32</v>
      </c>
      <c r="R199" s="3" t="s">
        <v>671</v>
      </c>
      <c r="S199" s="28">
        <f>IF(F199="difference of means",_xlfn.T.DIST.2T(Q199,O199), IF(F199="main effect",_xlfn.F.DIST.RT(Q199,O199,P199), IF(F199="interaction effect",_xlfn.F.DIST.RT(Q199,O199,P199))))</f>
        <v>1.6363730230825116E-6</v>
      </c>
      <c r="T199" s="29">
        <v>1.636373023082512E-6</v>
      </c>
    </row>
    <row r="200" spans="1:20" ht="105" x14ac:dyDescent="0.2">
      <c r="A200" s="1" t="s">
        <v>51</v>
      </c>
      <c r="B200" s="1" t="s">
        <v>241</v>
      </c>
      <c r="C200" s="1" t="s">
        <v>1236</v>
      </c>
      <c r="D200" s="1" t="s">
        <v>502</v>
      </c>
      <c r="E200" s="3" t="s">
        <v>88</v>
      </c>
      <c r="F200" s="3" t="s">
        <v>665</v>
      </c>
      <c r="G200" s="27" t="s">
        <v>1385</v>
      </c>
      <c r="H200" s="1"/>
      <c r="I200" s="1" t="s">
        <v>686</v>
      </c>
      <c r="J200" s="1"/>
      <c r="K200" s="1"/>
      <c r="L200" s="1"/>
      <c r="M200" s="1"/>
      <c r="N200" s="1"/>
      <c r="O200" s="3">
        <v>78</v>
      </c>
      <c r="P200" s="3"/>
      <c r="Q200" s="3">
        <v>231</v>
      </c>
      <c r="R200" s="3" t="s">
        <v>671</v>
      </c>
      <c r="S200" s="28"/>
      <c r="T200" s="29">
        <v>1E-4</v>
      </c>
    </row>
    <row r="201" spans="1:20" ht="120" x14ac:dyDescent="0.2">
      <c r="A201" s="1" t="s">
        <v>51</v>
      </c>
      <c r="B201" s="1" t="s">
        <v>242</v>
      </c>
      <c r="C201" s="1"/>
      <c r="D201" s="1" t="s">
        <v>616</v>
      </c>
      <c r="E201" s="3" t="s">
        <v>88</v>
      </c>
      <c r="F201" s="3" t="s">
        <v>660</v>
      </c>
      <c r="G201" s="1" t="s">
        <v>923</v>
      </c>
      <c r="H201" s="1"/>
      <c r="I201" s="1" t="s">
        <v>686</v>
      </c>
      <c r="J201" s="1"/>
      <c r="K201" s="1"/>
      <c r="L201" s="1"/>
      <c r="M201" s="1"/>
      <c r="N201" s="1"/>
      <c r="O201" s="3">
        <v>3</v>
      </c>
      <c r="P201" s="3">
        <v>35</v>
      </c>
      <c r="Q201" s="3">
        <v>5.61</v>
      </c>
      <c r="R201" s="3" t="s">
        <v>863</v>
      </c>
      <c r="S201" s="28">
        <f>IF(F201="difference of means",_xlfn.T.DIST.2T(Q201,O201), IF(F201="main effect",_xlfn.F.DIST.RT(Q201,O201,P201), IF(F201="interaction effect",_xlfn.F.DIST.RT(Q201,O201,P201))))</f>
        <v>3.0029330305724041E-3</v>
      </c>
      <c r="T201" s="29">
        <v>3.0029330000000002E-3</v>
      </c>
    </row>
    <row r="202" spans="1:20" ht="75" x14ac:dyDescent="0.2">
      <c r="A202" s="1" t="s">
        <v>52</v>
      </c>
      <c r="B202" s="1" t="s">
        <v>243</v>
      </c>
      <c r="C202" s="1"/>
      <c r="D202" s="1" t="s">
        <v>617</v>
      </c>
      <c r="E202" s="3" t="s">
        <v>88</v>
      </c>
      <c r="F202" s="3" t="s">
        <v>660</v>
      </c>
      <c r="G202" s="1" t="s">
        <v>924</v>
      </c>
      <c r="H202" s="1"/>
      <c r="I202" s="1" t="s">
        <v>686</v>
      </c>
      <c r="J202" s="1"/>
      <c r="K202" s="1"/>
      <c r="L202" s="1"/>
      <c r="M202" s="1"/>
      <c r="N202" s="1"/>
      <c r="O202" s="3"/>
      <c r="P202" s="3"/>
      <c r="Q202" s="3"/>
      <c r="R202" s="3" t="s">
        <v>925</v>
      </c>
      <c r="S202" s="28"/>
      <c r="T202" s="29">
        <v>0.57899999999999996</v>
      </c>
    </row>
    <row r="203" spans="1:20" ht="30" x14ac:dyDescent="0.2">
      <c r="A203" s="1" t="s">
        <v>52</v>
      </c>
      <c r="B203" s="1" t="s">
        <v>244</v>
      </c>
      <c r="C203" s="1"/>
      <c r="D203" s="1" t="s">
        <v>503</v>
      </c>
      <c r="E203" s="3" t="s">
        <v>88</v>
      </c>
      <c r="F203" s="3" t="s">
        <v>653</v>
      </c>
      <c r="G203" s="1" t="s">
        <v>926</v>
      </c>
      <c r="H203" s="1"/>
      <c r="I203" s="1" t="s">
        <v>686</v>
      </c>
      <c r="J203" s="1"/>
      <c r="K203" s="1"/>
      <c r="L203" s="1"/>
      <c r="M203" s="1"/>
      <c r="N203" s="1"/>
      <c r="O203" s="3"/>
      <c r="P203" s="3"/>
      <c r="Q203" s="3"/>
      <c r="R203" s="3" t="s">
        <v>882</v>
      </c>
      <c r="S203" s="28"/>
      <c r="T203" s="29">
        <v>7.0000000000000001E-3</v>
      </c>
    </row>
    <row r="204" spans="1:20" ht="150" x14ac:dyDescent="0.2">
      <c r="A204" s="1" t="s">
        <v>52</v>
      </c>
      <c r="B204" s="1" t="s">
        <v>245</v>
      </c>
      <c r="C204" s="1" t="s">
        <v>1237</v>
      </c>
      <c r="D204" s="1" t="s">
        <v>504</v>
      </c>
      <c r="E204" s="3" t="s">
        <v>88</v>
      </c>
      <c r="F204" s="3" t="s">
        <v>653</v>
      </c>
      <c r="G204" s="1" t="s">
        <v>927</v>
      </c>
      <c r="H204" s="1"/>
      <c r="I204" s="1" t="s">
        <v>686</v>
      </c>
      <c r="J204" s="1"/>
      <c r="K204" s="1"/>
      <c r="L204" s="1"/>
      <c r="M204" s="1"/>
      <c r="N204" s="1"/>
      <c r="O204" s="3"/>
      <c r="P204" s="3"/>
      <c r="Q204" s="3"/>
      <c r="R204" s="3" t="s">
        <v>779</v>
      </c>
      <c r="S204" s="28"/>
      <c r="T204" s="29">
        <v>0.04</v>
      </c>
    </row>
    <row r="205" spans="1:20" ht="60" x14ac:dyDescent="0.2">
      <c r="A205" s="1" t="s">
        <v>52</v>
      </c>
      <c r="B205" s="1" t="s">
        <v>246</v>
      </c>
      <c r="C205" s="1" t="s">
        <v>1238</v>
      </c>
      <c r="D205" s="1" t="s">
        <v>505</v>
      </c>
      <c r="E205" s="3" t="s">
        <v>88</v>
      </c>
      <c r="F205" s="3" t="s">
        <v>660</v>
      </c>
      <c r="G205" s="1" t="s">
        <v>928</v>
      </c>
      <c r="H205" s="1" t="s">
        <v>1086</v>
      </c>
      <c r="I205" s="1" t="s">
        <v>649</v>
      </c>
      <c r="J205" s="1" t="s">
        <v>659</v>
      </c>
      <c r="K205" s="1"/>
      <c r="L205" s="1"/>
      <c r="M205" s="1"/>
      <c r="N205" s="1"/>
      <c r="O205" s="3"/>
      <c r="P205" s="3"/>
      <c r="Q205" s="3"/>
      <c r="R205" s="3"/>
      <c r="S205" s="28"/>
    </row>
    <row r="206" spans="1:20" ht="90" x14ac:dyDescent="0.2">
      <c r="A206" s="1" t="s">
        <v>52</v>
      </c>
      <c r="B206" s="1" t="s">
        <v>247</v>
      </c>
      <c r="C206" s="1"/>
      <c r="D206" s="1" t="s">
        <v>618</v>
      </c>
      <c r="E206" s="3" t="s">
        <v>88</v>
      </c>
      <c r="F206" s="3" t="s">
        <v>653</v>
      </c>
      <c r="G206" s="1" t="s">
        <v>929</v>
      </c>
      <c r="H206" s="1"/>
      <c r="I206" s="1" t="s">
        <v>649</v>
      </c>
      <c r="J206" s="1" t="s">
        <v>1311</v>
      </c>
      <c r="K206" s="1"/>
      <c r="L206" s="1"/>
      <c r="M206" s="1"/>
      <c r="N206" s="1"/>
      <c r="O206" s="3"/>
      <c r="P206" s="3"/>
      <c r="Q206" s="3"/>
      <c r="R206" s="3" t="s">
        <v>695</v>
      </c>
      <c r="S206" s="28"/>
    </row>
    <row r="207" spans="1:20" ht="75" x14ac:dyDescent="0.2">
      <c r="A207" s="1" t="s">
        <v>52</v>
      </c>
      <c r="B207" s="1" t="s">
        <v>248</v>
      </c>
      <c r="C207" s="1" t="s">
        <v>1239</v>
      </c>
      <c r="D207" s="1" t="s">
        <v>506</v>
      </c>
      <c r="E207" s="3" t="s">
        <v>88</v>
      </c>
      <c r="F207" s="3" t="s">
        <v>660</v>
      </c>
      <c r="G207" s="1" t="s">
        <v>930</v>
      </c>
      <c r="H207" s="1"/>
      <c r="I207" s="1" t="s">
        <v>686</v>
      </c>
      <c r="J207" s="1"/>
      <c r="K207" s="1"/>
      <c r="L207" s="1"/>
      <c r="M207" s="1"/>
      <c r="N207" s="1"/>
      <c r="O207" s="3"/>
      <c r="P207" s="3"/>
      <c r="Q207" s="3"/>
      <c r="R207" s="3" t="s">
        <v>931</v>
      </c>
      <c r="S207" s="28"/>
      <c r="T207" s="29">
        <v>2.1999999999999999E-2</v>
      </c>
    </row>
    <row r="208" spans="1:20" ht="45" x14ac:dyDescent="0.2">
      <c r="A208" s="1" t="s">
        <v>52</v>
      </c>
      <c r="B208" s="1" t="s">
        <v>249</v>
      </c>
      <c r="C208" s="1"/>
      <c r="D208" s="1" t="s">
        <v>507</v>
      </c>
      <c r="E208" s="3" t="s">
        <v>88</v>
      </c>
      <c r="F208" s="3" t="s">
        <v>653</v>
      </c>
      <c r="G208" s="1" t="s">
        <v>932</v>
      </c>
      <c r="H208" s="1"/>
      <c r="I208" s="1" t="s">
        <v>649</v>
      </c>
      <c r="J208" s="1" t="s">
        <v>659</v>
      </c>
      <c r="K208" s="1"/>
      <c r="L208" s="1"/>
      <c r="M208" s="1"/>
      <c r="N208" s="1"/>
      <c r="O208" s="3"/>
      <c r="P208" s="3"/>
      <c r="Q208" s="3"/>
      <c r="R208" s="3"/>
      <c r="S208" s="28"/>
    </row>
    <row r="209" spans="1:20" ht="60" x14ac:dyDescent="0.2">
      <c r="A209" s="1" t="s">
        <v>52</v>
      </c>
      <c r="B209" s="1" t="s">
        <v>250</v>
      </c>
      <c r="C209" s="1"/>
      <c r="D209" s="1" t="s">
        <v>1147</v>
      </c>
      <c r="E209" s="3" t="s">
        <v>88</v>
      </c>
      <c r="F209" s="3" t="s">
        <v>635</v>
      </c>
      <c r="G209" s="1" t="s">
        <v>933</v>
      </c>
      <c r="H209" s="1" t="s">
        <v>1086</v>
      </c>
      <c r="I209" s="1" t="s">
        <v>649</v>
      </c>
      <c r="J209" s="1" t="s">
        <v>659</v>
      </c>
      <c r="K209" s="1"/>
      <c r="L209" s="1"/>
      <c r="M209" s="1"/>
      <c r="N209" s="1"/>
      <c r="O209" s="3"/>
      <c r="P209" s="3"/>
      <c r="Q209" s="3"/>
      <c r="R209" s="3"/>
      <c r="S209" s="28"/>
    </row>
    <row r="210" spans="1:20" ht="30" x14ac:dyDescent="0.2">
      <c r="A210" s="1" t="s">
        <v>52</v>
      </c>
      <c r="B210" s="1" t="s">
        <v>251</v>
      </c>
      <c r="C210" s="1"/>
      <c r="D210" s="1" t="s">
        <v>508</v>
      </c>
      <c r="E210" s="3" t="s">
        <v>88</v>
      </c>
      <c r="F210" s="3" t="s">
        <v>660</v>
      </c>
      <c r="G210" s="1" t="s">
        <v>934</v>
      </c>
      <c r="H210" s="1"/>
      <c r="I210" s="1" t="s">
        <v>686</v>
      </c>
      <c r="J210" s="1"/>
      <c r="K210" s="1"/>
      <c r="L210" s="1"/>
      <c r="M210" s="1"/>
      <c r="N210" s="1"/>
      <c r="O210" s="3"/>
      <c r="P210" s="3"/>
      <c r="Q210" s="3"/>
      <c r="R210" s="3" t="s">
        <v>935</v>
      </c>
      <c r="S210" s="28"/>
      <c r="T210" s="29">
        <v>2.8000000000000001E-2</v>
      </c>
    </row>
    <row r="211" spans="1:20" ht="45" x14ac:dyDescent="0.2">
      <c r="A211" s="1" t="s">
        <v>52</v>
      </c>
      <c r="B211" s="1" t="s">
        <v>252</v>
      </c>
      <c r="C211" s="1"/>
      <c r="D211" s="1" t="s">
        <v>509</v>
      </c>
      <c r="E211" s="3" t="s">
        <v>88</v>
      </c>
      <c r="F211" s="3" t="s">
        <v>660</v>
      </c>
      <c r="G211" s="1" t="s">
        <v>936</v>
      </c>
      <c r="H211" s="1"/>
      <c r="I211" s="1" t="s">
        <v>686</v>
      </c>
      <c r="J211" s="1" t="s">
        <v>671</v>
      </c>
      <c r="K211" s="1"/>
      <c r="L211" s="1"/>
      <c r="M211" s="1"/>
      <c r="N211" s="1"/>
      <c r="O211" s="3"/>
      <c r="P211" s="3"/>
      <c r="Q211" s="3"/>
      <c r="R211" s="3" t="s">
        <v>671</v>
      </c>
      <c r="S211" s="28"/>
      <c r="T211" s="29">
        <v>1E-4</v>
      </c>
    </row>
    <row r="212" spans="1:20" ht="75" x14ac:dyDescent="0.2">
      <c r="A212" s="1" t="s">
        <v>52</v>
      </c>
      <c r="B212" s="1" t="s">
        <v>253</v>
      </c>
      <c r="C212" s="1"/>
      <c r="D212" s="1" t="s">
        <v>619</v>
      </c>
      <c r="E212" s="3" t="s">
        <v>88</v>
      </c>
      <c r="F212" s="3" t="s">
        <v>665</v>
      </c>
      <c r="G212" s="1" t="s">
        <v>937</v>
      </c>
      <c r="H212" s="1"/>
      <c r="I212" s="1" t="s">
        <v>686</v>
      </c>
      <c r="J212" s="1"/>
      <c r="K212" s="1"/>
      <c r="L212" s="1"/>
      <c r="M212" s="1"/>
      <c r="N212" s="1"/>
      <c r="O212" s="3"/>
      <c r="P212" s="3"/>
      <c r="Q212" s="3"/>
      <c r="R212" s="3" t="s">
        <v>938</v>
      </c>
      <c r="S212" s="28"/>
      <c r="T212" s="29">
        <v>0.65100000000000002</v>
      </c>
    </row>
    <row r="213" spans="1:20" ht="90" x14ac:dyDescent="0.2">
      <c r="A213" s="1" t="s">
        <v>52</v>
      </c>
      <c r="B213" s="1" t="s">
        <v>254</v>
      </c>
      <c r="C213" s="1" t="s">
        <v>1240</v>
      </c>
      <c r="D213" s="1" t="s">
        <v>510</v>
      </c>
      <c r="E213" s="3" t="s">
        <v>88</v>
      </c>
      <c r="F213" s="3" t="s">
        <v>653</v>
      </c>
      <c r="G213" s="1" t="s">
        <v>939</v>
      </c>
      <c r="H213" s="1"/>
      <c r="I213" s="1" t="s">
        <v>686</v>
      </c>
      <c r="J213" s="1"/>
      <c r="K213" s="1"/>
      <c r="L213" s="1"/>
      <c r="M213" s="1"/>
      <c r="N213" s="1"/>
      <c r="O213" s="3">
        <v>3</v>
      </c>
      <c r="P213" s="3">
        <v>60</v>
      </c>
      <c r="Q213" s="3">
        <v>2.952</v>
      </c>
      <c r="R213" s="3" t="s">
        <v>1298</v>
      </c>
      <c r="S213" s="28">
        <f>IF(F213="difference of means",_xlfn.T.DIST.2T(Q213,O213), IF(F213="main effect",_xlfn.F.DIST.RT(Q213,O213,P213), IF(F213="interaction effect",_xlfn.F.DIST.RT(Q213,O213,P213))))</f>
        <v>3.9698745210484034E-2</v>
      </c>
      <c r="T213" s="29">
        <v>3.9698745200000003E-2</v>
      </c>
    </row>
    <row r="214" spans="1:20" ht="30" x14ac:dyDescent="0.2">
      <c r="A214" s="1" t="s">
        <v>53</v>
      </c>
      <c r="B214" s="1" t="s">
        <v>255</v>
      </c>
      <c r="C214" s="1"/>
      <c r="D214" s="1" t="s">
        <v>511</v>
      </c>
      <c r="E214" s="3" t="s">
        <v>88</v>
      </c>
      <c r="F214" s="3" t="s">
        <v>653</v>
      </c>
      <c r="G214" s="1" t="s">
        <v>940</v>
      </c>
      <c r="H214" s="1"/>
      <c r="I214" s="1" t="s">
        <v>686</v>
      </c>
      <c r="J214" s="1"/>
      <c r="K214" s="1"/>
      <c r="L214" s="1"/>
      <c r="M214" s="1"/>
      <c r="N214" s="1"/>
      <c r="O214" s="3">
        <v>1</v>
      </c>
      <c r="P214" s="3">
        <v>19</v>
      </c>
      <c r="Q214" s="3">
        <v>21.59</v>
      </c>
      <c r="R214" s="3" t="s">
        <v>671</v>
      </c>
      <c r="S214" s="28">
        <f t="shared" ref="S214:S226" si="0">IF(F214="difference of means",_xlfn.T.DIST.2T(Q214,O214), IF(F214="main effect",_xlfn.F.DIST.RT(Q214,O214,P214), IF(F214="interaction effect",_xlfn.F.DIST.RT(Q214,O214,P214))))</f>
        <v>1.759473486531391E-4</v>
      </c>
      <c r="T214" s="29">
        <v>1.759473486531391E-4</v>
      </c>
    </row>
    <row r="215" spans="1:20" ht="105" x14ac:dyDescent="0.2">
      <c r="A215" s="1" t="s">
        <v>53</v>
      </c>
      <c r="B215" s="1" t="s">
        <v>256</v>
      </c>
      <c r="C215" s="1" t="s">
        <v>1241</v>
      </c>
      <c r="D215" s="1" t="s">
        <v>512</v>
      </c>
      <c r="E215" s="3" t="s">
        <v>88</v>
      </c>
      <c r="F215" s="3" t="s">
        <v>665</v>
      </c>
      <c r="G215" s="1" t="s">
        <v>941</v>
      </c>
      <c r="H215" s="1"/>
      <c r="I215" s="1" t="s">
        <v>686</v>
      </c>
      <c r="J215" s="1"/>
      <c r="K215" s="1"/>
      <c r="L215" s="1"/>
      <c r="M215" s="1"/>
      <c r="N215" s="1"/>
      <c r="O215" s="3">
        <v>22</v>
      </c>
      <c r="P215" s="3"/>
      <c r="Q215" s="3">
        <v>0.77300000000000002</v>
      </c>
      <c r="R215" s="3" t="s">
        <v>942</v>
      </c>
      <c r="S215" s="28">
        <f t="shared" si="0"/>
        <v>0.44774858613162993</v>
      </c>
      <c r="T215" s="29">
        <v>0.44800000000000001</v>
      </c>
    </row>
    <row r="216" spans="1:20" ht="90" x14ac:dyDescent="0.2">
      <c r="A216" s="1" t="s">
        <v>53</v>
      </c>
      <c r="B216" s="1" t="s">
        <v>257</v>
      </c>
      <c r="C216" s="1" t="s">
        <v>1242</v>
      </c>
      <c r="D216" s="1" t="s">
        <v>620</v>
      </c>
      <c r="E216" s="3" t="s">
        <v>88</v>
      </c>
      <c r="F216" s="3" t="s">
        <v>653</v>
      </c>
      <c r="G216" s="1" t="s">
        <v>943</v>
      </c>
      <c r="H216" s="1"/>
      <c r="I216" s="1" t="s">
        <v>686</v>
      </c>
      <c r="J216" s="1"/>
      <c r="K216" s="1"/>
      <c r="L216" s="1"/>
      <c r="M216" s="1"/>
      <c r="N216" s="1"/>
      <c r="O216" s="3">
        <v>2</v>
      </c>
      <c r="P216" s="3">
        <v>46</v>
      </c>
      <c r="Q216" s="3">
        <v>7.9</v>
      </c>
      <c r="R216" s="3" t="s">
        <v>740</v>
      </c>
      <c r="S216" s="28">
        <f t="shared" si="0"/>
        <v>1.1238159759099763E-3</v>
      </c>
      <c r="T216" s="29">
        <v>1.1238159999999999E-3</v>
      </c>
    </row>
    <row r="217" spans="1:20" ht="45" x14ac:dyDescent="0.2">
      <c r="A217" s="1" t="s">
        <v>53</v>
      </c>
      <c r="B217" s="1" t="s">
        <v>258</v>
      </c>
      <c r="C217" s="1"/>
      <c r="D217" s="1" t="s">
        <v>513</v>
      </c>
      <c r="E217" s="3" t="s">
        <v>88</v>
      </c>
      <c r="F217" s="3" t="s">
        <v>653</v>
      </c>
      <c r="G217" s="1" t="s">
        <v>944</v>
      </c>
      <c r="H217" s="1"/>
      <c r="I217" s="1" t="s">
        <v>686</v>
      </c>
      <c r="J217" s="1"/>
      <c r="K217" s="1"/>
      <c r="L217" s="1"/>
      <c r="M217" s="1"/>
      <c r="N217" s="1"/>
      <c r="O217" s="3">
        <v>2</v>
      </c>
      <c r="P217" s="3">
        <v>40</v>
      </c>
      <c r="Q217" s="3">
        <v>6.83</v>
      </c>
      <c r="R217" s="3" t="s">
        <v>887</v>
      </c>
      <c r="S217" s="28">
        <f t="shared" si="0"/>
        <v>2.8066383804512007E-3</v>
      </c>
      <c r="T217" s="29">
        <v>2.8066383999999999E-3</v>
      </c>
    </row>
    <row r="218" spans="1:20" ht="60" x14ac:dyDescent="0.2">
      <c r="A218" s="1" t="s">
        <v>53</v>
      </c>
      <c r="B218" s="1" t="s">
        <v>259</v>
      </c>
      <c r="C218" s="1" t="s">
        <v>1243</v>
      </c>
      <c r="D218" s="1" t="s">
        <v>621</v>
      </c>
      <c r="E218" s="3" t="s">
        <v>88</v>
      </c>
      <c r="F218" s="3" t="s">
        <v>660</v>
      </c>
      <c r="G218" s="1" t="s">
        <v>945</v>
      </c>
      <c r="H218" s="1"/>
      <c r="I218" s="1" t="s">
        <v>686</v>
      </c>
      <c r="J218" s="1"/>
      <c r="K218" s="1"/>
      <c r="L218" s="1"/>
      <c r="M218" s="1"/>
      <c r="N218" s="1"/>
      <c r="O218" s="3">
        <v>1</v>
      </c>
      <c r="P218" s="3">
        <v>60</v>
      </c>
      <c r="Q218" s="3">
        <v>7.62</v>
      </c>
      <c r="R218" s="3" t="s">
        <v>715</v>
      </c>
      <c r="S218" s="28">
        <f t="shared" si="0"/>
        <v>7.6457766149558145E-3</v>
      </c>
      <c r="T218" s="29">
        <v>7.6457766000000002E-3</v>
      </c>
    </row>
    <row r="219" spans="1:20" ht="45" x14ac:dyDescent="0.2">
      <c r="A219" s="1" t="s">
        <v>53</v>
      </c>
      <c r="B219" s="1" t="s">
        <v>260</v>
      </c>
      <c r="C219" s="1"/>
      <c r="D219" s="1" t="s">
        <v>514</v>
      </c>
      <c r="E219" s="3" t="s">
        <v>88</v>
      </c>
      <c r="F219" s="3" t="s">
        <v>653</v>
      </c>
      <c r="G219" s="1" t="s">
        <v>946</v>
      </c>
      <c r="H219" s="1"/>
      <c r="I219" s="1" t="s">
        <v>686</v>
      </c>
      <c r="J219" s="1"/>
      <c r="K219" s="1"/>
      <c r="L219" s="1"/>
      <c r="M219" s="1"/>
      <c r="N219" s="1"/>
      <c r="O219" s="3">
        <v>2</v>
      </c>
      <c r="P219" s="3">
        <v>46</v>
      </c>
      <c r="Q219" s="3">
        <v>3.2240000000000002</v>
      </c>
      <c r="R219" s="3" t="s">
        <v>947</v>
      </c>
      <c r="S219" s="28">
        <f t="shared" si="0"/>
        <v>4.8940082283094523E-2</v>
      </c>
      <c r="T219" s="29">
        <v>4.89400823E-2</v>
      </c>
    </row>
    <row r="220" spans="1:20" ht="210" x14ac:dyDescent="0.2">
      <c r="A220" s="1" t="s">
        <v>53</v>
      </c>
      <c r="B220" s="1" t="s">
        <v>261</v>
      </c>
      <c r="C220" s="1" t="s">
        <v>1244</v>
      </c>
      <c r="D220" s="1" t="s">
        <v>515</v>
      </c>
      <c r="E220" s="3" t="s">
        <v>88</v>
      </c>
      <c r="F220" s="3" t="s">
        <v>653</v>
      </c>
      <c r="G220" s="1" t="s">
        <v>948</v>
      </c>
      <c r="H220" s="1"/>
      <c r="I220" s="1" t="s">
        <v>686</v>
      </c>
      <c r="J220" s="1"/>
      <c r="K220" s="1"/>
      <c r="L220" s="1"/>
      <c r="M220" s="1"/>
      <c r="N220" s="1"/>
      <c r="O220" s="3">
        <v>1</v>
      </c>
      <c r="P220" s="3">
        <v>141</v>
      </c>
      <c r="Q220" s="3">
        <v>18.14</v>
      </c>
      <c r="R220" s="3" t="s">
        <v>1299</v>
      </c>
      <c r="S220" s="28">
        <f t="shared" si="0"/>
        <v>3.7288387522464536E-5</v>
      </c>
      <c r="T220" s="29">
        <v>3.72884E-5</v>
      </c>
    </row>
    <row r="221" spans="1:20" ht="90" x14ac:dyDescent="0.2">
      <c r="A221" s="1" t="s">
        <v>53</v>
      </c>
      <c r="B221" s="1" t="s">
        <v>262</v>
      </c>
      <c r="C221" s="1" t="s">
        <v>1245</v>
      </c>
      <c r="D221" s="1" t="s">
        <v>516</v>
      </c>
      <c r="E221" s="3" t="s">
        <v>88</v>
      </c>
      <c r="F221" s="3" t="s">
        <v>660</v>
      </c>
      <c r="G221" s="1" t="s">
        <v>949</v>
      </c>
      <c r="H221" s="1"/>
      <c r="I221" s="1" t="s">
        <v>686</v>
      </c>
      <c r="J221" s="1"/>
      <c r="K221" s="1"/>
      <c r="L221" s="1"/>
      <c r="M221" s="1"/>
      <c r="N221" s="1"/>
      <c r="O221" s="3">
        <v>3</v>
      </c>
      <c r="P221" s="3">
        <v>69</v>
      </c>
      <c r="Q221" s="3">
        <v>5.88</v>
      </c>
      <c r="R221" s="3" t="s">
        <v>740</v>
      </c>
      <c r="S221" s="28">
        <f t="shared" si="0"/>
        <v>1.2349952360529981E-3</v>
      </c>
      <c r="T221" s="29">
        <v>1.2349952000000001E-3</v>
      </c>
    </row>
    <row r="222" spans="1:20" ht="105" x14ac:dyDescent="0.2">
      <c r="A222" s="1" t="s">
        <v>53</v>
      </c>
      <c r="B222" s="1" t="s">
        <v>263</v>
      </c>
      <c r="C222" s="1" t="s">
        <v>1246</v>
      </c>
      <c r="D222" s="1" t="s">
        <v>517</v>
      </c>
      <c r="E222" s="3" t="s">
        <v>88</v>
      </c>
      <c r="F222" s="3" t="s">
        <v>653</v>
      </c>
      <c r="G222" s="1" t="s">
        <v>950</v>
      </c>
      <c r="H222" s="1"/>
      <c r="I222" s="1" t="s">
        <v>686</v>
      </c>
      <c r="J222" s="1"/>
      <c r="K222" s="1"/>
      <c r="L222" s="1"/>
      <c r="M222" s="1"/>
      <c r="N222" s="1"/>
      <c r="O222" s="3">
        <v>2</v>
      </c>
      <c r="P222" s="3">
        <v>153</v>
      </c>
      <c r="Q222" s="3">
        <v>5.07</v>
      </c>
      <c r="R222" s="3" t="s">
        <v>669</v>
      </c>
      <c r="S222" s="28">
        <f t="shared" si="0"/>
        <v>7.3793723182100646E-3</v>
      </c>
      <c r="T222" s="29">
        <v>7.3793723E-3</v>
      </c>
    </row>
    <row r="223" spans="1:20" ht="60" x14ac:dyDescent="0.2">
      <c r="A223" s="1" t="s">
        <v>53</v>
      </c>
      <c r="B223" s="1" t="s">
        <v>264</v>
      </c>
      <c r="C223" s="1" t="s">
        <v>1247</v>
      </c>
      <c r="D223" s="1" t="s">
        <v>518</v>
      </c>
      <c r="E223" s="3" t="s">
        <v>88</v>
      </c>
      <c r="F223" s="3" t="s">
        <v>660</v>
      </c>
      <c r="G223" s="1" t="s">
        <v>951</v>
      </c>
      <c r="H223" s="1"/>
      <c r="I223" s="1" t="s">
        <v>686</v>
      </c>
      <c r="J223" s="1"/>
      <c r="K223" s="1"/>
      <c r="L223" s="1"/>
      <c r="M223" s="1"/>
      <c r="N223" s="1"/>
      <c r="O223" s="3">
        <v>1</v>
      </c>
      <c r="P223" s="3">
        <v>24</v>
      </c>
      <c r="Q223" s="3">
        <v>4.8600000000000003</v>
      </c>
      <c r="R223" s="3" t="s">
        <v>952</v>
      </c>
      <c r="S223" s="28">
        <f t="shared" si="0"/>
        <v>3.731759105974318E-2</v>
      </c>
      <c r="T223" s="29">
        <v>3.7317591099999999E-2</v>
      </c>
    </row>
    <row r="224" spans="1:20" ht="115" customHeight="1" x14ac:dyDescent="0.2">
      <c r="A224" s="1" t="s">
        <v>53</v>
      </c>
      <c r="B224" s="1" t="s">
        <v>265</v>
      </c>
      <c r="C224" s="1" t="s">
        <v>1248</v>
      </c>
      <c r="D224" s="1" t="s">
        <v>1105</v>
      </c>
      <c r="E224" s="3" t="s">
        <v>88</v>
      </c>
      <c r="F224" s="3" t="s">
        <v>653</v>
      </c>
      <c r="G224" s="1" t="s">
        <v>1373</v>
      </c>
      <c r="H224" s="1"/>
      <c r="I224" s="1" t="s">
        <v>686</v>
      </c>
      <c r="J224" s="1"/>
      <c r="K224" s="1"/>
      <c r="L224" s="1"/>
      <c r="M224" s="1"/>
      <c r="N224" s="1"/>
      <c r="O224" s="3">
        <v>1</v>
      </c>
      <c r="P224" s="3">
        <v>35</v>
      </c>
      <c r="Q224" s="3">
        <v>5.23</v>
      </c>
      <c r="R224" s="3" t="s">
        <v>935</v>
      </c>
      <c r="S224" s="28">
        <f t="shared" si="0"/>
        <v>2.8361596968911607E-2</v>
      </c>
      <c r="T224" s="29">
        <v>2.8361596999999999E-2</v>
      </c>
    </row>
    <row r="225" spans="1:20" ht="180" x14ac:dyDescent="0.2">
      <c r="A225" s="1" t="s">
        <v>53</v>
      </c>
      <c r="B225" s="1" t="s">
        <v>266</v>
      </c>
      <c r="C225" s="1" t="s">
        <v>1249</v>
      </c>
      <c r="D225" s="1" t="s">
        <v>519</v>
      </c>
      <c r="E225" s="3" t="s">
        <v>88</v>
      </c>
      <c r="F225" s="4" t="s">
        <v>660</v>
      </c>
      <c r="G225" s="1" t="s">
        <v>953</v>
      </c>
      <c r="H225" s="1"/>
      <c r="I225" s="1" t="s">
        <v>686</v>
      </c>
      <c r="J225" s="1"/>
      <c r="K225" s="1"/>
      <c r="L225" s="1"/>
      <c r="M225" s="1"/>
      <c r="N225" s="1"/>
      <c r="O225" s="3">
        <v>3</v>
      </c>
      <c r="P225" s="3">
        <v>24</v>
      </c>
      <c r="Q225" s="3">
        <v>0.93600000000000005</v>
      </c>
      <c r="R225" s="3" t="s">
        <v>954</v>
      </c>
      <c r="S225" s="28">
        <f t="shared" si="0"/>
        <v>0.43863400950619647</v>
      </c>
      <c r="T225" s="29">
        <v>0.42799999999999999</v>
      </c>
    </row>
    <row r="226" spans="1:20" ht="90" x14ac:dyDescent="0.2">
      <c r="A226" s="1" t="s">
        <v>53</v>
      </c>
      <c r="B226" s="1" t="s">
        <v>267</v>
      </c>
      <c r="C226" s="1" t="s">
        <v>1250</v>
      </c>
      <c r="D226" s="1" t="s">
        <v>520</v>
      </c>
      <c r="E226" s="3" t="s">
        <v>88</v>
      </c>
      <c r="F226" s="3" t="s">
        <v>665</v>
      </c>
      <c r="G226" s="1" t="s">
        <v>1327</v>
      </c>
      <c r="H226" s="1"/>
      <c r="I226" s="1" t="s">
        <v>686</v>
      </c>
      <c r="J226" s="1"/>
      <c r="K226" s="1"/>
      <c r="L226" s="1"/>
      <c r="M226" s="1"/>
      <c r="N226" s="1"/>
      <c r="O226" s="3">
        <v>15.66</v>
      </c>
      <c r="P226" s="3"/>
      <c r="Q226" s="3">
        <v>2.1800000000000002</v>
      </c>
      <c r="R226" s="3">
        <v>4.4999999999999998E-2</v>
      </c>
      <c r="S226" s="28">
        <f t="shared" si="0"/>
        <v>4.5601067461738642E-2</v>
      </c>
      <c r="T226" s="29">
        <v>4.5601067500000002E-2</v>
      </c>
    </row>
    <row r="227" spans="1:20" ht="75" x14ac:dyDescent="0.2">
      <c r="A227" s="1" t="s">
        <v>53</v>
      </c>
      <c r="B227" s="1" t="s">
        <v>268</v>
      </c>
      <c r="C227" s="1" t="s">
        <v>1251</v>
      </c>
      <c r="D227" s="1" t="s">
        <v>1104</v>
      </c>
      <c r="E227" s="3" t="s">
        <v>88</v>
      </c>
      <c r="F227" s="3" t="s">
        <v>660</v>
      </c>
      <c r="G227" s="1" t="s">
        <v>955</v>
      </c>
      <c r="H227" s="1"/>
      <c r="I227" s="1" t="s">
        <v>686</v>
      </c>
      <c r="J227" s="1"/>
      <c r="K227" s="1"/>
      <c r="L227" s="1"/>
      <c r="M227" s="1"/>
      <c r="N227" s="1"/>
      <c r="O227" s="3">
        <v>1</v>
      </c>
      <c r="P227" s="3">
        <v>19</v>
      </c>
      <c r="Q227" s="3">
        <v>0.42099999999999999</v>
      </c>
      <c r="R227" s="3" t="s">
        <v>956</v>
      </c>
      <c r="S227" s="28">
        <f t="shared" ref="S227:S233" si="1">IF(F227="difference of means",_xlfn.T.DIST.2T(Q227,O227), IF(F227="main effect",_xlfn.F.DIST.RT(Q227,O227,P227), IF(F227="interaction effect",_xlfn.F.DIST.RT(Q227,O227,P227))))</f>
        <v>0.52420442225430008</v>
      </c>
      <c r="T227" s="29">
        <v>0.52420442229999997</v>
      </c>
    </row>
    <row r="228" spans="1:20" ht="30" x14ac:dyDescent="0.2">
      <c r="A228" s="1" t="s">
        <v>53</v>
      </c>
      <c r="B228" s="1" t="s">
        <v>269</v>
      </c>
      <c r="C228" s="1"/>
      <c r="D228" s="1" t="s">
        <v>521</v>
      </c>
      <c r="E228" s="3" t="s">
        <v>88</v>
      </c>
      <c r="F228" s="3" t="s">
        <v>660</v>
      </c>
      <c r="G228" s="1" t="s">
        <v>957</v>
      </c>
      <c r="H228" s="1"/>
      <c r="I228" s="1" t="s">
        <v>686</v>
      </c>
      <c r="J228" s="1"/>
      <c r="K228" s="1"/>
      <c r="L228" s="1"/>
      <c r="M228" s="1"/>
      <c r="N228" s="1"/>
      <c r="O228" s="3">
        <v>3</v>
      </c>
      <c r="P228" s="3">
        <v>57</v>
      </c>
      <c r="Q228" s="3">
        <v>30.5</v>
      </c>
      <c r="R228" s="3" t="s">
        <v>740</v>
      </c>
      <c r="S228" s="28">
        <f t="shared" si="1"/>
        <v>6.8095612074409394E-12</v>
      </c>
      <c r="T228" s="29">
        <v>0</v>
      </c>
    </row>
    <row r="229" spans="1:20" ht="60" x14ac:dyDescent="0.2">
      <c r="A229" s="1" t="s">
        <v>53</v>
      </c>
      <c r="B229" s="1" t="s">
        <v>270</v>
      </c>
      <c r="C229" s="1" t="s">
        <v>1252</v>
      </c>
      <c r="D229" s="1" t="s">
        <v>522</v>
      </c>
      <c r="E229" s="3" t="s">
        <v>88</v>
      </c>
      <c r="F229" s="3" t="s">
        <v>653</v>
      </c>
      <c r="G229" s="1" t="s">
        <v>958</v>
      </c>
      <c r="H229" s="1"/>
      <c r="I229" s="1" t="s">
        <v>686</v>
      </c>
      <c r="J229" s="1"/>
      <c r="K229" s="1"/>
      <c r="L229" s="1"/>
      <c r="M229" s="1"/>
      <c r="N229" s="1"/>
      <c r="O229" s="3">
        <v>1</v>
      </c>
      <c r="P229" s="3">
        <v>19</v>
      </c>
      <c r="Q229" s="3">
        <v>10</v>
      </c>
      <c r="R229" s="3" t="s">
        <v>959</v>
      </c>
      <c r="S229" s="28">
        <f t="shared" si="1"/>
        <v>5.1297356823447248E-3</v>
      </c>
      <c r="T229" s="29">
        <v>5.1297356999999997E-3</v>
      </c>
    </row>
    <row r="230" spans="1:20" ht="45" x14ac:dyDescent="0.2">
      <c r="A230" s="1" t="s">
        <v>53</v>
      </c>
      <c r="B230" s="1" t="s">
        <v>271</v>
      </c>
      <c r="C230" s="1"/>
      <c r="D230" s="1" t="s">
        <v>523</v>
      </c>
      <c r="E230" s="3" t="s">
        <v>88</v>
      </c>
      <c r="F230" s="3" t="s">
        <v>653</v>
      </c>
      <c r="G230" s="1" t="s">
        <v>960</v>
      </c>
      <c r="H230" s="1"/>
      <c r="I230" s="1" t="s">
        <v>686</v>
      </c>
      <c r="J230" s="1"/>
      <c r="K230" s="1"/>
      <c r="L230" s="1"/>
      <c r="M230" s="1"/>
      <c r="N230" s="1"/>
      <c r="O230" s="3">
        <v>3</v>
      </c>
      <c r="P230" s="3">
        <v>324</v>
      </c>
      <c r="Q230" s="3">
        <v>8.8800000000000008</v>
      </c>
      <c r="R230" s="3" t="s">
        <v>671</v>
      </c>
      <c r="S230" s="28">
        <f t="shared" si="1"/>
        <v>1.1341492845795215E-5</v>
      </c>
      <c r="T230" s="29">
        <v>1.134149284579521E-5</v>
      </c>
    </row>
    <row r="231" spans="1:20" ht="105" x14ac:dyDescent="0.2">
      <c r="A231" s="1" t="s">
        <v>53</v>
      </c>
      <c r="B231" s="1" t="s">
        <v>272</v>
      </c>
      <c r="C231" s="1"/>
      <c r="D231" s="1" t="s">
        <v>524</v>
      </c>
      <c r="E231" s="3" t="s">
        <v>88</v>
      </c>
      <c r="F231" s="3" t="s">
        <v>660</v>
      </c>
      <c r="G231" s="1" t="s">
        <v>961</v>
      </c>
      <c r="H231" s="1"/>
      <c r="I231" s="1" t="s">
        <v>686</v>
      </c>
      <c r="J231" s="1"/>
      <c r="K231" s="1"/>
      <c r="L231" s="1"/>
      <c r="M231" s="1"/>
      <c r="N231" s="1"/>
      <c r="O231" s="3">
        <v>2</v>
      </c>
      <c r="P231" s="3">
        <v>48</v>
      </c>
      <c r="Q231" s="3">
        <v>122.5</v>
      </c>
      <c r="R231" s="3" t="s">
        <v>671</v>
      </c>
      <c r="S231" s="28">
        <f t="shared" si="1"/>
        <v>1.3962616459818202E-19</v>
      </c>
      <c r="T231" s="29">
        <v>1.3962616459818199E-19</v>
      </c>
    </row>
    <row r="232" spans="1:20" ht="225" x14ac:dyDescent="0.2">
      <c r="A232" s="1" t="s">
        <v>53</v>
      </c>
      <c r="B232" s="1" t="s">
        <v>273</v>
      </c>
      <c r="C232" s="7" t="s">
        <v>1253</v>
      </c>
      <c r="D232" s="1" t="s">
        <v>622</v>
      </c>
      <c r="E232" s="3" t="s">
        <v>88</v>
      </c>
      <c r="F232" s="3" t="s">
        <v>653</v>
      </c>
      <c r="G232" s="1" t="s">
        <v>962</v>
      </c>
      <c r="H232" s="1"/>
      <c r="I232" s="1" t="s">
        <v>686</v>
      </c>
      <c r="J232" s="1"/>
      <c r="K232" s="1"/>
      <c r="L232" s="1"/>
      <c r="M232" s="1"/>
      <c r="N232" s="1"/>
      <c r="O232" s="3">
        <v>11</v>
      </c>
      <c r="P232" s="3">
        <v>704</v>
      </c>
      <c r="Q232" s="3">
        <v>4.8499999999999996</v>
      </c>
      <c r="R232" s="3" t="s">
        <v>671</v>
      </c>
      <c r="S232" s="28">
        <f t="shared" si="1"/>
        <v>3.0241784471642231E-7</v>
      </c>
      <c r="T232" s="29">
        <v>3.0241784471642231E-7</v>
      </c>
    </row>
    <row r="233" spans="1:20" ht="60" x14ac:dyDescent="0.2">
      <c r="A233" s="1" t="s">
        <v>50</v>
      </c>
      <c r="B233" s="1" t="s">
        <v>274</v>
      </c>
      <c r="C233" s="1"/>
      <c r="D233" s="1" t="s">
        <v>525</v>
      </c>
      <c r="E233" s="3" t="s">
        <v>88</v>
      </c>
      <c r="F233" s="3" t="s">
        <v>660</v>
      </c>
      <c r="G233" s="1" t="s">
        <v>963</v>
      </c>
      <c r="H233" s="1"/>
      <c r="I233" s="1" t="s">
        <v>686</v>
      </c>
      <c r="J233" s="1"/>
      <c r="K233" s="1"/>
      <c r="L233" s="1"/>
      <c r="M233" s="1"/>
      <c r="N233" s="1"/>
      <c r="O233" s="3">
        <v>6</v>
      </c>
      <c r="P233" s="3">
        <v>108</v>
      </c>
      <c r="Q233" s="3">
        <v>10.54</v>
      </c>
      <c r="R233" s="3" t="s">
        <v>671</v>
      </c>
      <c r="S233" s="28">
        <f t="shared" si="1"/>
        <v>3.4628567274649159E-9</v>
      </c>
      <c r="T233" s="29">
        <v>3.4628567274649159E-9</v>
      </c>
    </row>
    <row r="234" spans="1:20" ht="45" x14ac:dyDescent="0.2">
      <c r="A234" s="1" t="s">
        <v>50</v>
      </c>
      <c r="B234" s="1" t="s">
        <v>275</v>
      </c>
      <c r="C234" s="1" t="s">
        <v>1254</v>
      </c>
      <c r="D234" s="1" t="s">
        <v>526</v>
      </c>
      <c r="E234" s="3" t="s">
        <v>88</v>
      </c>
      <c r="F234" s="3" t="s">
        <v>665</v>
      </c>
      <c r="G234" s="1" t="s">
        <v>964</v>
      </c>
      <c r="H234" s="1"/>
      <c r="I234" s="1" t="s">
        <v>686</v>
      </c>
      <c r="J234" s="1"/>
      <c r="K234" s="1"/>
      <c r="L234" s="1"/>
      <c r="M234" s="1"/>
      <c r="N234" s="1"/>
      <c r="O234" s="3"/>
      <c r="P234" s="3"/>
      <c r="Q234" s="3"/>
      <c r="R234" s="3" t="s">
        <v>965</v>
      </c>
      <c r="S234" s="28"/>
      <c r="T234" s="29">
        <v>0.36</v>
      </c>
    </row>
    <row r="235" spans="1:20" ht="45" x14ac:dyDescent="0.2">
      <c r="A235" s="1" t="s">
        <v>50</v>
      </c>
      <c r="B235" s="1" t="s">
        <v>276</v>
      </c>
      <c r="C235" s="1"/>
      <c r="D235" s="1" t="s">
        <v>527</v>
      </c>
      <c r="E235" s="3" t="s">
        <v>88</v>
      </c>
      <c r="F235" s="3" t="s">
        <v>660</v>
      </c>
      <c r="G235" s="1" t="s">
        <v>966</v>
      </c>
      <c r="H235" s="1"/>
      <c r="I235" s="1" t="s">
        <v>686</v>
      </c>
      <c r="J235" s="1"/>
      <c r="K235" s="1"/>
      <c r="L235" s="1"/>
      <c r="M235" s="1"/>
      <c r="N235" s="1"/>
      <c r="O235" s="3">
        <v>4</v>
      </c>
      <c r="P235" s="3">
        <v>36</v>
      </c>
      <c r="Q235" s="3">
        <v>5.54</v>
      </c>
      <c r="R235" s="3" t="s">
        <v>671</v>
      </c>
      <c r="S235" s="28">
        <f>IF(F235="difference of means",_xlfn.T.DIST.2T(Q235,O235), IF(F235="main effect",_xlfn.F.DIST.RT(Q235,O235,P235), IF(F235="interaction effect",_xlfn.F.DIST.RT(Q235,O235,P235))))</f>
        <v>1.3980917265114137E-3</v>
      </c>
      <c r="T235" s="29">
        <v>1.3980917265114139E-3</v>
      </c>
    </row>
    <row r="236" spans="1:20" ht="75" x14ac:dyDescent="0.2">
      <c r="A236" s="1" t="s">
        <v>50</v>
      </c>
      <c r="B236" s="1" t="s">
        <v>277</v>
      </c>
      <c r="C236" s="1"/>
      <c r="D236" s="1" t="s">
        <v>528</v>
      </c>
      <c r="E236" s="3" t="s">
        <v>88</v>
      </c>
      <c r="F236" s="3" t="s">
        <v>665</v>
      </c>
      <c r="G236" s="1" t="s">
        <v>967</v>
      </c>
      <c r="H236" s="1"/>
      <c r="I236" s="1" t="s">
        <v>686</v>
      </c>
      <c r="J236" s="1"/>
      <c r="K236" s="1"/>
      <c r="L236" s="1"/>
      <c r="M236" s="1"/>
      <c r="N236" s="1"/>
      <c r="O236" s="3"/>
      <c r="P236" s="3"/>
      <c r="Q236" s="3"/>
      <c r="R236" s="3" t="s">
        <v>740</v>
      </c>
      <c r="S236" s="28"/>
      <c r="T236" s="29">
        <v>1E-3</v>
      </c>
    </row>
    <row r="237" spans="1:20" ht="60" x14ac:dyDescent="0.2">
      <c r="A237" s="1" t="s">
        <v>50</v>
      </c>
      <c r="B237" s="1" t="s">
        <v>278</v>
      </c>
      <c r="C237" s="1"/>
      <c r="D237" s="1" t="s">
        <v>529</v>
      </c>
      <c r="E237" s="3" t="s">
        <v>89</v>
      </c>
      <c r="F237" s="3" t="s">
        <v>665</v>
      </c>
      <c r="G237" s="1" t="s">
        <v>1316</v>
      </c>
      <c r="H237" s="1"/>
      <c r="I237" s="1" t="s">
        <v>649</v>
      </c>
      <c r="J237" s="1" t="s">
        <v>89</v>
      </c>
      <c r="K237" s="1"/>
      <c r="L237" s="1"/>
      <c r="M237" s="1"/>
      <c r="N237" s="1"/>
      <c r="O237" s="3">
        <v>11</v>
      </c>
      <c r="P237" s="3"/>
      <c r="Q237" s="3">
        <v>0.85199999999999998</v>
      </c>
      <c r="R237" s="3" t="s">
        <v>968</v>
      </c>
      <c r="S237" s="28">
        <f>IF(F237="difference of means",_xlfn.T.DIST.2T(Q237,O237), IF(F237="main effect",_xlfn.F.DIST.RT(Q237,O237,P237), IF(F237="interaction effect",_xlfn.F.DIST.RT(Q237,O237,P237))))</f>
        <v>0.412379404700003</v>
      </c>
    </row>
    <row r="238" spans="1:20" ht="75" x14ac:dyDescent="0.2">
      <c r="A238" s="1" t="s">
        <v>50</v>
      </c>
      <c r="B238" s="1" t="s">
        <v>279</v>
      </c>
      <c r="C238" s="1"/>
      <c r="D238" s="1" t="s">
        <v>530</v>
      </c>
      <c r="E238" s="3" t="s">
        <v>88</v>
      </c>
      <c r="F238" s="3" t="s">
        <v>665</v>
      </c>
      <c r="G238" s="1" t="s">
        <v>969</v>
      </c>
      <c r="H238" s="1"/>
      <c r="I238" s="1" t="s">
        <v>686</v>
      </c>
      <c r="J238" s="1" t="s">
        <v>671</v>
      </c>
      <c r="K238" s="1"/>
      <c r="L238" s="1"/>
      <c r="M238" s="1"/>
      <c r="N238" s="1"/>
      <c r="O238" s="3"/>
      <c r="P238" s="3"/>
      <c r="Q238" s="3"/>
      <c r="R238" s="3" t="s">
        <v>671</v>
      </c>
      <c r="S238" s="28"/>
      <c r="T238" s="29">
        <v>1E-4</v>
      </c>
    </row>
    <row r="239" spans="1:20" ht="60" x14ac:dyDescent="0.2">
      <c r="A239" s="1" t="s">
        <v>50</v>
      </c>
      <c r="B239" s="1" t="s">
        <v>280</v>
      </c>
      <c r="C239" s="1"/>
      <c r="D239" s="1" t="s">
        <v>531</v>
      </c>
      <c r="E239" s="3" t="s">
        <v>88</v>
      </c>
      <c r="F239" s="3" t="s">
        <v>660</v>
      </c>
      <c r="G239" s="1" t="s">
        <v>970</v>
      </c>
      <c r="H239" s="1"/>
      <c r="I239" s="1" t="s">
        <v>686</v>
      </c>
      <c r="J239" s="1"/>
      <c r="K239" s="1"/>
      <c r="L239" s="1"/>
      <c r="M239" s="1"/>
      <c r="N239" s="1"/>
      <c r="O239" s="3"/>
      <c r="P239" s="3"/>
      <c r="Q239" s="3"/>
      <c r="R239" s="3" t="s">
        <v>673</v>
      </c>
      <c r="S239" s="28"/>
      <c r="T239" s="29">
        <v>0.18</v>
      </c>
    </row>
    <row r="240" spans="1:20" ht="60" x14ac:dyDescent="0.2">
      <c r="A240" s="1" t="s">
        <v>50</v>
      </c>
      <c r="B240" s="1" t="s">
        <v>281</v>
      </c>
      <c r="C240" s="1"/>
      <c r="D240" s="1" t="s">
        <v>623</v>
      </c>
      <c r="E240" s="3" t="s">
        <v>88</v>
      </c>
      <c r="F240" s="3" t="s">
        <v>653</v>
      </c>
      <c r="G240" s="1" t="s">
        <v>1141</v>
      </c>
      <c r="H240" s="1"/>
      <c r="I240" s="1" t="s">
        <v>649</v>
      </c>
      <c r="J240" s="1" t="s">
        <v>1308</v>
      </c>
      <c r="K240" s="1"/>
      <c r="L240" s="1"/>
      <c r="M240" s="1"/>
      <c r="N240" s="1"/>
      <c r="O240" s="3"/>
      <c r="P240" s="3"/>
      <c r="Q240" s="3"/>
      <c r="R240" s="3" t="s">
        <v>729</v>
      </c>
      <c r="S240" s="28"/>
    </row>
    <row r="241" spans="1:20" ht="90" x14ac:dyDescent="0.2">
      <c r="A241" s="1" t="s">
        <v>50</v>
      </c>
      <c r="B241" s="1" t="s">
        <v>282</v>
      </c>
      <c r="C241" s="1"/>
      <c r="D241" s="1" t="s">
        <v>624</v>
      </c>
      <c r="E241" s="3" t="s">
        <v>88</v>
      </c>
      <c r="F241" s="3" t="s">
        <v>665</v>
      </c>
      <c r="G241" s="1" t="s">
        <v>1142</v>
      </c>
      <c r="H241" s="1"/>
      <c r="I241" s="1" t="s">
        <v>649</v>
      </c>
      <c r="J241" s="1" t="s">
        <v>1308</v>
      </c>
      <c r="K241" s="1"/>
      <c r="L241" s="1"/>
      <c r="M241" s="1"/>
      <c r="N241" s="1"/>
      <c r="O241" s="3"/>
      <c r="P241" s="3"/>
      <c r="Q241" s="3"/>
      <c r="R241" s="3" t="s">
        <v>971</v>
      </c>
      <c r="S241" s="28"/>
    </row>
    <row r="242" spans="1:20" ht="60" x14ac:dyDescent="0.2">
      <c r="A242" s="1" t="s">
        <v>50</v>
      </c>
      <c r="B242" s="1" t="s">
        <v>283</v>
      </c>
      <c r="C242" s="1"/>
      <c r="D242" s="1" t="s">
        <v>532</v>
      </c>
      <c r="E242" s="3" t="s">
        <v>88</v>
      </c>
      <c r="F242" s="3" t="s">
        <v>653</v>
      </c>
      <c r="G242" s="1" t="s">
        <v>972</v>
      </c>
      <c r="H242" s="1"/>
      <c r="I242" s="1" t="s">
        <v>686</v>
      </c>
      <c r="J242" s="1"/>
      <c r="K242" s="1"/>
      <c r="L242" s="1"/>
      <c r="M242" s="1"/>
      <c r="N242" s="1"/>
      <c r="O242" s="3">
        <v>4</v>
      </c>
      <c r="P242" s="3">
        <v>76</v>
      </c>
      <c r="Q242" s="3">
        <v>1.3460000000000001</v>
      </c>
      <c r="R242" s="3" t="s">
        <v>973</v>
      </c>
      <c r="S242" s="28">
        <f>IF(F242="difference of means",_xlfn.T.DIST.2T(Q242,O242), IF(F242="main effect",_xlfn.F.DIST.RT(Q242,O242,P242), IF(F242="interaction effect",_xlfn.F.DIST.RT(Q242,O242,P242))))</f>
        <v>0.26074972908876054</v>
      </c>
      <c r="T242" s="29">
        <v>0.26</v>
      </c>
    </row>
    <row r="243" spans="1:20" ht="60" x14ac:dyDescent="0.2">
      <c r="A243" s="1" t="s">
        <v>50</v>
      </c>
      <c r="B243" s="1" t="s">
        <v>284</v>
      </c>
      <c r="C243" s="1"/>
      <c r="D243" s="1" t="s">
        <v>533</v>
      </c>
      <c r="E243" s="3" t="s">
        <v>88</v>
      </c>
      <c r="F243" s="3" t="s">
        <v>660</v>
      </c>
      <c r="G243" s="1" t="s">
        <v>974</v>
      </c>
      <c r="H243" s="1"/>
      <c r="I243" s="1" t="s">
        <v>649</v>
      </c>
      <c r="J243" s="1" t="s">
        <v>1311</v>
      </c>
      <c r="K243" s="1"/>
      <c r="L243" s="1"/>
      <c r="M243" s="1"/>
      <c r="N243" s="1"/>
      <c r="O243" s="3"/>
      <c r="P243" s="3"/>
      <c r="Q243" s="3"/>
      <c r="R243" s="3" t="s">
        <v>695</v>
      </c>
      <c r="S243" s="28"/>
    </row>
    <row r="244" spans="1:20" ht="45" x14ac:dyDescent="0.2">
      <c r="A244" s="1" t="s">
        <v>50</v>
      </c>
      <c r="B244" s="1" t="s">
        <v>285</v>
      </c>
      <c r="C244" s="1"/>
      <c r="D244" s="1" t="s">
        <v>534</v>
      </c>
      <c r="E244" s="3" t="s">
        <v>88</v>
      </c>
      <c r="F244" s="3" t="s">
        <v>665</v>
      </c>
      <c r="G244" s="1" t="s">
        <v>975</v>
      </c>
      <c r="H244" s="1"/>
      <c r="I244" s="1" t="s">
        <v>649</v>
      </c>
      <c r="J244" s="1" t="s">
        <v>1311</v>
      </c>
      <c r="K244" s="1"/>
      <c r="L244" s="1"/>
      <c r="M244" s="1"/>
      <c r="N244" s="1"/>
      <c r="O244" s="3"/>
      <c r="P244" s="3"/>
      <c r="Q244" s="3"/>
      <c r="R244" s="3" t="s">
        <v>695</v>
      </c>
      <c r="S244" s="28"/>
    </row>
    <row r="245" spans="1:20" ht="90" x14ac:dyDescent="0.2">
      <c r="A245" s="1" t="s">
        <v>50</v>
      </c>
      <c r="B245" s="1" t="s">
        <v>286</v>
      </c>
      <c r="C245" s="1" t="s">
        <v>1255</v>
      </c>
      <c r="D245" s="1" t="s">
        <v>535</v>
      </c>
      <c r="E245" s="3" t="s">
        <v>88</v>
      </c>
      <c r="F245" s="3" t="s">
        <v>653</v>
      </c>
      <c r="G245" s="1" t="s">
        <v>976</v>
      </c>
      <c r="H245" s="1"/>
      <c r="I245" s="1" t="s">
        <v>649</v>
      </c>
      <c r="J245" s="1" t="s">
        <v>1308</v>
      </c>
      <c r="K245" s="1"/>
      <c r="L245" s="1"/>
      <c r="M245" s="1"/>
      <c r="N245" s="1"/>
      <c r="O245" s="3"/>
      <c r="P245" s="3"/>
      <c r="Q245" s="3"/>
      <c r="R245" s="3" t="s">
        <v>681</v>
      </c>
      <c r="S245" s="28"/>
    </row>
    <row r="246" spans="1:20" ht="75" x14ac:dyDescent="0.2">
      <c r="A246" s="1" t="s">
        <v>50</v>
      </c>
      <c r="B246" s="1" t="s">
        <v>287</v>
      </c>
      <c r="C246" s="1" t="s">
        <v>1256</v>
      </c>
      <c r="D246" s="1" t="s">
        <v>625</v>
      </c>
      <c r="E246" s="3" t="s">
        <v>88</v>
      </c>
      <c r="F246" s="3" t="s">
        <v>660</v>
      </c>
      <c r="G246" s="1" t="s">
        <v>977</v>
      </c>
      <c r="H246" s="1"/>
      <c r="I246" s="1" t="s">
        <v>649</v>
      </c>
      <c r="J246" s="1" t="s">
        <v>1308</v>
      </c>
      <c r="K246" s="1"/>
      <c r="L246" s="1"/>
      <c r="M246" s="1"/>
      <c r="N246" s="1"/>
      <c r="O246" s="3"/>
      <c r="P246" s="3"/>
      <c r="Q246" s="3"/>
      <c r="R246" s="3" t="s">
        <v>681</v>
      </c>
      <c r="S246" s="28"/>
    </row>
    <row r="247" spans="1:20" ht="75" x14ac:dyDescent="0.2">
      <c r="A247" s="1" t="s">
        <v>50</v>
      </c>
      <c r="B247" s="1" t="s">
        <v>288</v>
      </c>
      <c r="C247" s="1"/>
      <c r="D247" s="1" t="s">
        <v>536</v>
      </c>
      <c r="E247" s="3" t="s">
        <v>88</v>
      </c>
      <c r="F247" s="3" t="s">
        <v>665</v>
      </c>
      <c r="G247" s="1" t="s">
        <v>1143</v>
      </c>
      <c r="H247" s="1"/>
      <c r="I247" s="1" t="s">
        <v>686</v>
      </c>
      <c r="J247" s="1"/>
      <c r="K247" s="1"/>
      <c r="L247" s="1"/>
      <c r="M247" s="1"/>
      <c r="N247" s="1"/>
      <c r="O247" s="3">
        <v>21</v>
      </c>
      <c r="P247" s="3"/>
      <c r="Q247" s="3">
        <v>2.84</v>
      </c>
      <c r="R247" s="3" t="s">
        <v>715</v>
      </c>
      <c r="S247" s="28">
        <f>IF(F247="difference of means",_xlfn.T.DIST.2T(Q247,O247), IF(F247="main effect",_xlfn.F.DIST.RT(Q247,O247,P247), IF(F247="interaction effect",_xlfn.F.DIST.RT(Q247,O247,P247))))</f>
        <v>9.8074314093667646E-3</v>
      </c>
      <c r="T247" s="29">
        <v>9.8074314000000003E-3</v>
      </c>
    </row>
    <row r="248" spans="1:20" ht="45" x14ac:dyDescent="0.2">
      <c r="A248" s="1" t="s">
        <v>50</v>
      </c>
      <c r="B248" s="1" t="s">
        <v>289</v>
      </c>
      <c r="C248" s="1"/>
      <c r="D248" s="1" t="s">
        <v>537</v>
      </c>
      <c r="E248" s="3" t="s">
        <v>88</v>
      </c>
      <c r="F248" s="3" t="s">
        <v>653</v>
      </c>
      <c r="G248" s="1" t="s">
        <v>1144</v>
      </c>
      <c r="H248" s="1"/>
      <c r="I248" s="1" t="s">
        <v>649</v>
      </c>
      <c r="J248" s="1" t="s">
        <v>1308</v>
      </c>
      <c r="K248" s="1"/>
      <c r="L248" s="1"/>
      <c r="M248" s="1"/>
      <c r="N248" s="1"/>
      <c r="O248" s="3"/>
      <c r="P248" s="3"/>
      <c r="Q248" s="3"/>
      <c r="R248" s="3" t="s">
        <v>729</v>
      </c>
      <c r="S248" s="28"/>
    </row>
    <row r="249" spans="1:20" ht="90" x14ac:dyDescent="0.2">
      <c r="A249" s="1" t="s">
        <v>50</v>
      </c>
      <c r="B249" s="1" t="s">
        <v>290</v>
      </c>
      <c r="C249" s="1"/>
      <c r="D249" s="1" t="s">
        <v>626</v>
      </c>
      <c r="E249" s="3" t="s">
        <v>88</v>
      </c>
      <c r="F249" s="3" t="s">
        <v>660</v>
      </c>
      <c r="G249" s="1" t="s">
        <v>978</v>
      </c>
      <c r="H249" s="1"/>
      <c r="I249" s="1" t="s">
        <v>686</v>
      </c>
      <c r="J249" s="1"/>
      <c r="K249" s="1"/>
      <c r="L249" s="1"/>
      <c r="M249" s="1"/>
      <c r="N249" s="1"/>
      <c r="O249" s="3"/>
      <c r="P249" s="3"/>
      <c r="Q249" s="3"/>
      <c r="R249" s="3" t="s">
        <v>979</v>
      </c>
      <c r="S249" s="28"/>
      <c r="T249" s="29">
        <v>0.76</v>
      </c>
    </row>
    <row r="250" spans="1:20" ht="90" x14ac:dyDescent="0.2">
      <c r="A250" s="1" t="s">
        <v>50</v>
      </c>
      <c r="B250" s="1" t="s">
        <v>291</v>
      </c>
      <c r="C250" s="1"/>
      <c r="D250" s="1" t="s">
        <v>538</v>
      </c>
      <c r="E250" s="3" t="s">
        <v>88</v>
      </c>
      <c r="F250" s="3" t="s">
        <v>653</v>
      </c>
      <c r="G250" s="1" t="s">
        <v>980</v>
      </c>
      <c r="H250" s="1"/>
      <c r="I250" s="1" t="s">
        <v>686</v>
      </c>
      <c r="J250" s="1"/>
      <c r="K250" s="1"/>
      <c r="L250" s="1"/>
      <c r="M250" s="1"/>
      <c r="N250" s="1"/>
      <c r="O250" s="3"/>
      <c r="P250" s="3"/>
      <c r="Q250" s="3"/>
      <c r="R250" s="3" t="s">
        <v>981</v>
      </c>
      <c r="S250" s="28"/>
      <c r="T250" s="29">
        <v>0.14000000000000001</v>
      </c>
    </row>
    <row r="251" spans="1:20" ht="60" x14ac:dyDescent="0.2">
      <c r="A251" s="1" t="s">
        <v>50</v>
      </c>
      <c r="B251" s="1" t="s">
        <v>292</v>
      </c>
      <c r="C251" s="1"/>
      <c r="D251" s="1" t="s">
        <v>539</v>
      </c>
      <c r="E251" s="3" t="s">
        <v>88</v>
      </c>
      <c r="F251" s="3" t="s">
        <v>660</v>
      </c>
      <c r="G251" s="1" t="s">
        <v>982</v>
      </c>
      <c r="H251" s="1"/>
      <c r="I251" s="1" t="s">
        <v>686</v>
      </c>
      <c r="J251" s="1"/>
      <c r="K251" s="1"/>
      <c r="L251" s="1"/>
      <c r="M251" s="1"/>
      <c r="N251" s="1"/>
      <c r="O251" s="3"/>
      <c r="P251" s="3"/>
      <c r="Q251" s="3"/>
      <c r="R251" s="3" t="s">
        <v>1137</v>
      </c>
      <c r="S251" s="28"/>
      <c r="T251" s="29">
        <v>0.63</v>
      </c>
    </row>
    <row r="252" spans="1:20" ht="30" x14ac:dyDescent="0.2">
      <c r="A252" s="1" t="s">
        <v>50</v>
      </c>
      <c r="B252" s="1" t="s">
        <v>293</v>
      </c>
      <c r="C252" s="1"/>
      <c r="D252" s="1" t="s">
        <v>540</v>
      </c>
      <c r="E252" s="3" t="s">
        <v>88</v>
      </c>
      <c r="F252" s="3" t="s">
        <v>653</v>
      </c>
      <c r="G252" s="1" t="s">
        <v>983</v>
      </c>
      <c r="H252" s="1"/>
      <c r="I252" s="1" t="s">
        <v>686</v>
      </c>
      <c r="J252" s="1"/>
      <c r="K252" s="1"/>
      <c r="L252" s="1"/>
      <c r="M252" s="1"/>
      <c r="N252" s="1"/>
      <c r="O252" s="3"/>
      <c r="P252" s="3"/>
      <c r="Q252" s="3"/>
      <c r="R252" s="3" t="s">
        <v>984</v>
      </c>
      <c r="S252" s="28"/>
      <c r="T252" s="29">
        <v>0.152</v>
      </c>
    </row>
    <row r="253" spans="1:20" ht="60" x14ac:dyDescent="0.2">
      <c r="A253" s="1" t="s">
        <v>50</v>
      </c>
      <c r="B253" s="1" t="s">
        <v>294</v>
      </c>
      <c r="C253" s="1" t="s">
        <v>1257</v>
      </c>
      <c r="D253" s="1" t="s">
        <v>541</v>
      </c>
      <c r="E253" s="3" t="s">
        <v>88</v>
      </c>
      <c r="F253" s="3" t="s">
        <v>660</v>
      </c>
      <c r="G253" s="1" t="s">
        <v>985</v>
      </c>
      <c r="H253" s="1"/>
      <c r="I253" s="1" t="s">
        <v>686</v>
      </c>
      <c r="J253" s="1"/>
      <c r="K253" s="1"/>
      <c r="L253" s="1"/>
      <c r="M253" s="1"/>
      <c r="N253" s="1"/>
      <c r="O253" s="3">
        <v>1</v>
      </c>
      <c r="P253" s="3">
        <v>17</v>
      </c>
      <c r="Q253" s="3">
        <v>1.972</v>
      </c>
      <c r="R253" s="3" t="s">
        <v>1300</v>
      </c>
      <c r="S253" s="28">
        <f>IF(F253="difference of means",_xlfn.T.DIST.2T(Q253,O253), IF(F253="main effect",_xlfn.F.DIST.RT(Q253,O253,P253), IF(F253="interaction effect",_xlfn.F.DIST.RT(Q253,O253,P253))))</f>
        <v>0.17824216847672558</v>
      </c>
      <c r="T253" s="29">
        <v>0.155</v>
      </c>
    </row>
    <row r="254" spans="1:20" ht="45" x14ac:dyDescent="0.2">
      <c r="A254" s="1" t="s">
        <v>48</v>
      </c>
      <c r="B254" s="1" t="s">
        <v>295</v>
      </c>
      <c r="C254" s="1" t="s">
        <v>1258</v>
      </c>
      <c r="D254" s="1" t="s">
        <v>542</v>
      </c>
      <c r="E254" s="3" t="s">
        <v>88</v>
      </c>
      <c r="F254" s="3" t="s">
        <v>665</v>
      </c>
      <c r="G254" s="1" t="s">
        <v>986</v>
      </c>
      <c r="H254" s="1" t="s">
        <v>1127</v>
      </c>
      <c r="I254" s="1" t="s">
        <v>686</v>
      </c>
      <c r="J254" s="1"/>
      <c r="K254" s="1" t="s">
        <v>1125</v>
      </c>
      <c r="L254" s="1">
        <v>0.99</v>
      </c>
      <c r="M254" s="1">
        <v>16</v>
      </c>
      <c r="N254" s="1"/>
      <c r="O254" s="3">
        <v>15</v>
      </c>
      <c r="P254" s="3"/>
      <c r="Q254" s="3">
        <f>L254*SQRT(M254)</f>
        <v>3.96</v>
      </c>
      <c r="R254" s="3" t="s">
        <v>729</v>
      </c>
      <c r="S254" s="28">
        <f>IF(F254="difference of means",_xlfn.T.DIST.2T(Q254,O254), IF(F254="main effect",_xlfn.F.DIST.RT(Q254,O254,P254), IF(F254="interaction effect",_xlfn.F.DIST.RT(Q254,O254,P254))))</f>
        <v>1.2576411902968227E-3</v>
      </c>
      <c r="T254" s="29">
        <v>1.2576411902968231E-3</v>
      </c>
    </row>
    <row r="255" spans="1:20" ht="112" customHeight="1" x14ac:dyDescent="0.2">
      <c r="A255" s="1" t="s">
        <v>48</v>
      </c>
      <c r="B255" s="1" t="s">
        <v>296</v>
      </c>
      <c r="C255" s="1" t="s">
        <v>1259</v>
      </c>
      <c r="D255" s="1" t="s">
        <v>627</v>
      </c>
      <c r="E255" s="3" t="s">
        <v>88</v>
      </c>
      <c r="F255" s="3" t="s">
        <v>665</v>
      </c>
      <c r="G255" s="1" t="s">
        <v>987</v>
      </c>
      <c r="H255" s="1"/>
      <c r="I255" s="1" t="s">
        <v>686</v>
      </c>
      <c r="J255" s="1"/>
      <c r="K255" s="1"/>
      <c r="L255" s="1"/>
      <c r="M255" s="1"/>
      <c r="N255" s="1"/>
      <c r="O255" s="3"/>
      <c r="P255" s="3"/>
      <c r="Q255" s="3"/>
      <c r="R255" s="3" t="s">
        <v>1145</v>
      </c>
      <c r="S255" s="28"/>
      <c r="T255" s="29">
        <v>0.44</v>
      </c>
    </row>
    <row r="256" spans="1:20" ht="60" x14ac:dyDescent="0.2">
      <c r="A256" s="1" t="s">
        <v>48</v>
      </c>
      <c r="B256" s="1" t="s">
        <v>297</v>
      </c>
      <c r="C256" s="1"/>
      <c r="D256" s="1" t="s">
        <v>543</v>
      </c>
      <c r="E256" s="3" t="s">
        <v>88</v>
      </c>
      <c r="F256" s="3" t="s">
        <v>665</v>
      </c>
      <c r="G256" s="1" t="s">
        <v>988</v>
      </c>
      <c r="H256" s="1"/>
      <c r="I256" s="1" t="s">
        <v>686</v>
      </c>
      <c r="J256" s="1"/>
      <c r="K256" s="1"/>
      <c r="L256" s="1"/>
      <c r="M256" s="1"/>
      <c r="N256" s="1"/>
      <c r="O256" s="3"/>
      <c r="P256" s="3"/>
      <c r="Q256" s="3"/>
      <c r="R256" s="3" t="s">
        <v>817</v>
      </c>
      <c r="S256" s="28"/>
      <c r="T256" s="29">
        <v>2.5000000000000001E-2</v>
      </c>
    </row>
    <row r="257" spans="1:20" ht="45" x14ac:dyDescent="0.2">
      <c r="A257" s="1" t="s">
        <v>48</v>
      </c>
      <c r="B257" s="1" t="s">
        <v>298</v>
      </c>
      <c r="C257" s="1"/>
      <c r="D257" s="1" t="s">
        <v>544</v>
      </c>
      <c r="E257" s="3" t="s">
        <v>88</v>
      </c>
      <c r="F257" s="3" t="s">
        <v>665</v>
      </c>
      <c r="G257" s="1" t="s">
        <v>989</v>
      </c>
      <c r="H257" s="1"/>
      <c r="I257" s="1" t="s">
        <v>686</v>
      </c>
      <c r="J257" s="1"/>
      <c r="K257" s="1"/>
      <c r="L257" s="1"/>
      <c r="M257" s="1"/>
      <c r="N257" s="1"/>
      <c r="O257" s="3"/>
      <c r="P257" s="3"/>
      <c r="Q257" s="3"/>
      <c r="R257" s="3" t="s">
        <v>1145</v>
      </c>
      <c r="S257" s="28"/>
      <c r="T257" s="29">
        <v>0.44</v>
      </c>
    </row>
    <row r="258" spans="1:20" ht="45" x14ac:dyDescent="0.2">
      <c r="A258" s="1" t="s">
        <v>51</v>
      </c>
      <c r="B258" s="1" t="s">
        <v>299</v>
      </c>
      <c r="C258" s="1"/>
      <c r="D258" s="1" t="s">
        <v>545</v>
      </c>
      <c r="E258" s="3" t="s">
        <v>89</v>
      </c>
      <c r="F258" s="3" t="s">
        <v>653</v>
      </c>
      <c r="G258" s="1" t="s">
        <v>990</v>
      </c>
      <c r="H258" s="1"/>
      <c r="I258" s="1" t="s">
        <v>649</v>
      </c>
      <c r="J258" s="1" t="s">
        <v>89</v>
      </c>
      <c r="K258" s="1"/>
      <c r="L258" s="1"/>
      <c r="M258" s="1"/>
      <c r="N258" s="1"/>
      <c r="O258" s="3"/>
      <c r="P258" s="3"/>
      <c r="Q258" s="3"/>
      <c r="R258" s="3"/>
      <c r="S258" s="28"/>
    </row>
    <row r="259" spans="1:20" ht="60" x14ac:dyDescent="0.2">
      <c r="A259" s="1" t="s">
        <v>51</v>
      </c>
      <c r="B259" s="1" t="s">
        <v>300</v>
      </c>
      <c r="C259" s="1"/>
      <c r="D259" s="1" t="s">
        <v>628</v>
      </c>
      <c r="E259" s="3" t="s">
        <v>88</v>
      </c>
      <c r="F259" s="5" t="s">
        <v>660</v>
      </c>
      <c r="G259" s="11" t="s">
        <v>991</v>
      </c>
      <c r="H259" s="11"/>
      <c r="I259" s="11" t="s">
        <v>686</v>
      </c>
      <c r="J259" s="1"/>
      <c r="K259" s="1"/>
      <c r="L259" s="1"/>
      <c r="M259" s="1"/>
      <c r="N259" s="1"/>
      <c r="O259" s="3">
        <v>2</v>
      </c>
      <c r="P259" s="3"/>
      <c r="Q259" s="3">
        <v>5.99</v>
      </c>
      <c r="R259" s="3">
        <v>4.0000000000000001E-3</v>
      </c>
      <c r="S259" s="28"/>
      <c r="T259" s="29">
        <v>4.0000000000000001E-3</v>
      </c>
    </row>
    <row r="260" spans="1:20" ht="60" x14ac:dyDescent="0.2">
      <c r="A260" s="1" t="s">
        <v>51</v>
      </c>
      <c r="B260" s="1" t="s">
        <v>301</v>
      </c>
      <c r="C260" s="1"/>
      <c r="D260" s="1" t="s">
        <v>546</v>
      </c>
      <c r="E260" s="3" t="s">
        <v>88</v>
      </c>
      <c r="F260" s="3" t="s">
        <v>665</v>
      </c>
      <c r="G260" s="1" t="s">
        <v>992</v>
      </c>
      <c r="H260" s="1"/>
      <c r="I260" s="1" t="s">
        <v>649</v>
      </c>
      <c r="J260" s="1" t="s">
        <v>1308</v>
      </c>
      <c r="K260" s="1"/>
      <c r="L260" s="1"/>
      <c r="M260" s="1"/>
      <c r="N260" s="1"/>
      <c r="O260" s="3"/>
      <c r="P260" s="3"/>
      <c r="Q260" s="3"/>
      <c r="R260" s="3" t="s">
        <v>681</v>
      </c>
      <c r="S260" s="28"/>
    </row>
    <row r="261" spans="1:20" ht="105" x14ac:dyDescent="0.2">
      <c r="A261" s="1" t="s">
        <v>51</v>
      </c>
      <c r="B261" s="1" t="s">
        <v>302</v>
      </c>
      <c r="C261" s="1" t="s">
        <v>1260</v>
      </c>
      <c r="D261" s="1" t="s">
        <v>1103</v>
      </c>
      <c r="E261" s="3" t="s">
        <v>88</v>
      </c>
      <c r="F261" s="3" t="s">
        <v>653</v>
      </c>
      <c r="G261" s="1" t="s">
        <v>993</v>
      </c>
      <c r="H261" s="1"/>
      <c r="I261" s="1" t="s">
        <v>686</v>
      </c>
      <c r="J261" s="1"/>
      <c r="K261" s="1"/>
      <c r="L261" s="1"/>
      <c r="M261" s="1"/>
      <c r="N261" s="1"/>
      <c r="O261" s="3">
        <v>1</v>
      </c>
      <c r="P261" s="3">
        <v>43</v>
      </c>
      <c r="Q261" s="3">
        <v>12.194000000000001</v>
      </c>
      <c r="R261" s="3" t="s">
        <v>740</v>
      </c>
      <c r="S261" s="28">
        <f>IF(F261="difference of means",_xlfn.T.DIST.2T(Q261,O261), IF(F261="main effect",_xlfn.F.DIST.RT(Q261,O261,P261), IF(F261="interaction effect",_xlfn.F.DIST.RT(Q261,O261,P261))))</f>
        <v>1.1225715932765828E-3</v>
      </c>
      <c r="T261" s="29">
        <v>1E-3</v>
      </c>
    </row>
    <row r="262" spans="1:20" ht="255" x14ac:dyDescent="0.2">
      <c r="A262" s="1" t="s">
        <v>51</v>
      </c>
      <c r="B262" s="1" t="s">
        <v>303</v>
      </c>
      <c r="C262" s="1" t="s">
        <v>1261</v>
      </c>
      <c r="D262" s="1" t="s">
        <v>629</v>
      </c>
      <c r="E262" s="3" t="s">
        <v>88</v>
      </c>
      <c r="F262" s="3" t="s">
        <v>653</v>
      </c>
      <c r="G262" s="1" t="s">
        <v>994</v>
      </c>
      <c r="H262" s="1"/>
      <c r="I262" s="1" t="s">
        <v>686</v>
      </c>
      <c r="J262" s="1"/>
      <c r="K262" s="1"/>
      <c r="L262" s="1"/>
      <c r="M262" s="1"/>
      <c r="N262" s="1"/>
      <c r="O262" s="3">
        <v>1</v>
      </c>
      <c r="P262" s="3">
        <v>13</v>
      </c>
      <c r="Q262" s="3">
        <v>6.33</v>
      </c>
      <c r="R262" s="3" t="s">
        <v>995</v>
      </c>
      <c r="S262" s="28">
        <f>IF(F262="difference of means",_xlfn.T.DIST.2T(Q262,O262), IF(F262="main effect",_xlfn.F.DIST.RT(Q262,O262,P262), IF(F262="interaction effect",_xlfn.F.DIST.RT(Q262,O262,P262))))</f>
        <v>2.580058491558938E-2</v>
      </c>
      <c r="T262" s="29">
        <v>2.5999999999999999E-2</v>
      </c>
    </row>
    <row r="263" spans="1:20" ht="60" x14ac:dyDescent="0.2">
      <c r="A263" s="1" t="s">
        <v>51</v>
      </c>
      <c r="B263" s="1" t="s">
        <v>304</v>
      </c>
      <c r="C263" s="1" t="s">
        <v>1262</v>
      </c>
      <c r="D263" s="1" t="s">
        <v>547</v>
      </c>
      <c r="E263" s="3" t="s">
        <v>88</v>
      </c>
      <c r="F263" s="3" t="s">
        <v>660</v>
      </c>
      <c r="G263" s="1" t="s">
        <v>996</v>
      </c>
      <c r="H263" s="1"/>
      <c r="I263" s="1" t="s">
        <v>686</v>
      </c>
      <c r="J263" s="1"/>
      <c r="K263" s="1"/>
      <c r="L263" s="1"/>
      <c r="M263" s="1"/>
      <c r="N263" s="1"/>
      <c r="O263" s="3">
        <v>2</v>
      </c>
      <c r="P263" s="3">
        <v>38</v>
      </c>
      <c r="Q263" s="3">
        <v>21.43</v>
      </c>
      <c r="R263" s="3" t="s">
        <v>671</v>
      </c>
      <c r="S263" s="28">
        <f>IF(F263="difference of means",_xlfn.T.DIST.2T(Q263,O263), IF(F263="main effect",_xlfn.F.DIST.RT(Q263,O263,P263), IF(F263="interaction effect",_xlfn.F.DIST.RT(Q263,O263,P263))))</f>
        <v>5.8741811155013935E-7</v>
      </c>
      <c r="T263" s="29">
        <v>5.8741811155013935E-7</v>
      </c>
    </row>
    <row r="264" spans="1:20" ht="60" x14ac:dyDescent="0.2">
      <c r="A264" s="1" t="s">
        <v>51</v>
      </c>
      <c r="B264" s="1" t="s">
        <v>305</v>
      </c>
      <c r="C264" s="1"/>
      <c r="D264" s="1" t="s">
        <v>548</v>
      </c>
      <c r="E264" s="3" t="s">
        <v>88</v>
      </c>
      <c r="F264" s="3" t="s">
        <v>660</v>
      </c>
      <c r="G264" s="1" t="s">
        <v>997</v>
      </c>
      <c r="H264" s="1"/>
      <c r="I264" s="1" t="s">
        <v>686</v>
      </c>
      <c r="J264" s="1"/>
      <c r="K264" s="1"/>
      <c r="L264" s="1"/>
      <c r="M264" s="1"/>
      <c r="N264" s="1"/>
      <c r="O264" s="3"/>
      <c r="P264" s="3"/>
      <c r="Q264" s="3"/>
      <c r="R264" s="3" t="s">
        <v>740</v>
      </c>
      <c r="S264" s="28"/>
      <c r="T264" s="29">
        <v>1E-3</v>
      </c>
    </row>
    <row r="265" spans="1:20" ht="75" x14ac:dyDescent="0.2">
      <c r="A265" s="1" t="s">
        <v>51</v>
      </c>
      <c r="B265" s="1" t="s">
        <v>306</v>
      </c>
      <c r="C265" s="1"/>
      <c r="D265" s="1" t="s">
        <v>549</v>
      </c>
      <c r="E265" s="3" t="s">
        <v>88</v>
      </c>
      <c r="F265" s="3" t="s">
        <v>653</v>
      </c>
      <c r="G265" s="1" t="s">
        <v>998</v>
      </c>
      <c r="H265" s="1"/>
      <c r="I265" s="1" t="s">
        <v>686</v>
      </c>
      <c r="J265" s="1"/>
      <c r="K265" s="1"/>
      <c r="L265" s="1"/>
      <c r="M265" s="1"/>
      <c r="N265" s="1"/>
      <c r="O265" s="3">
        <v>1</v>
      </c>
      <c r="P265" s="3">
        <v>20</v>
      </c>
      <c r="Q265" s="3">
        <v>6.24</v>
      </c>
      <c r="R265" s="3" t="s">
        <v>658</v>
      </c>
      <c r="S265" s="28">
        <f>IF(F265="difference of means",_xlfn.T.DIST.2T(Q265,O265), IF(F265="main effect",_xlfn.F.DIST.RT(Q265,O265,P265), IF(F265="interaction effect",_xlfn.F.DIST.RT(Q265,O265,P265))))</f>
        <v>2.1324441231836275E-2</v>
      </c>
      <c r="T265" s="29">
        <v>2.1324441199999999E-2</v>
      </c>
    </row>
    <row r="266" spans="1:20" ht="75" x14ac:dyDescent="0.2">
      <c r="A266" s="1" t="s">
        <v>52</v>
      </c>
      <c r="B266" s="1" t="s">
        <v>307</v>
      </c>
      <c r="C266" s="1" t="s">
        <v>1263</v>
      </c>
      <c r="D266" s="1" t="s">
        <v>550</v>
      </c>
      <c r="E266" s="3" t="s">
        <v>88</v>
      </c>
      <c r="F266" s="3" t="s">
        <v>665</v>
      </c>
      <c r="G266" s="1" t="s">
        <v>999</v>
      </c>
      <c r="H266" s="1"/>
      <c r="I266" s="1" t="s">
        <v>686</v>
      </c>
      <c r="J266" s="1"/>
      <c r="K266" s="1"/>
      <c r="L266" s="1"/>
      <c r="M266" s="1"/>
      <c r="N266" s="1"/>
      <c r="O266" s="3"/>
      <c r="P266" s="3"/>
      <c r="Q266" s="3"/>
      <c r="R266" s="3" t="s">
        <v>707</v>
      </c>
      <c r="S266" s="28"/>
      <c r="T266" s="29">
        <v>2E-3</v>
      </c>
    </row>
    <row r="267" spans="1:20" ht="60" x14ac:dyDescent="0.2">
      <c r="A267" s="1" t="s">
        <v>52</v>
      </c>
      <c r="B267" s="1" t="s">
        <v>308</v>
      </c>
      <c r="C267" s="1"/>
      <c r="D267" s="1" t="s">
        <v>551</v>
      </c>
      <c r="E267" s="3" t="s">
        <v>88</v>
      </c>
      <c r="F267" s="3" t="s">
        <v>653</v>
      </c>
      <c r="G267" s="1" t="s">
        <v>1000</v>
      </c>
      <c r="H267" s="1"/>
      <c r="I267" s="1" t="s">
        <v>686</v>
      </c>
      <c r="J267" s="1"/>
      <c r="K267" s="1"/>
      <c r="L267" s="1"/>
      <c r="M267" s="1"/>
      <c r="N267" s="1"/>
      <c r="O267" s="3"/>
      <c r="P267" s="3"/>
      <c r="Q267" s="3"/>
      <c r="R267" s="3" t="s">
        <v>669</v>
      </c>
      <c r="S267" s="28"/>
      <c r="T267" s="29">
        <v>4.0000000000000001E-3</v>
      </c>
    </row>
    <row r="268" spans="1:20" ht="60" x14ac:dyDescent="0.2">
      <c r="A268" s="1" t="s">
        <v>52</v>
      </c>
      <c r="B268" s="1" t="s">
        <v>309</v>
      </c>
      <c r="C268" s="1"/>
      <c r="D268" s="1" t="s">
        <v>552</v>
      </c>
      <c r="E268" s="3" t="s">
        <v>88</v>
      </c>
      <c r="F268" s="3" t="s">
        <v>660</v>
      </c>
      <c r="G268" s="1" t="s">
        <v>1374</v>
      </c>
      <c r="H268" s="1"/>
      <c r="I268" s="1" t="s">
        <v>649</v>
      </c>
      <c r="J268" s="1" t="s">
        <v>659</v>
      </c>
      <c r="K268" s="1"/>
      <c r="L268" s="1"/>
      <c r="M268" s="1"/>
      <c r="N268" s="1"/>
      <c r="O268" s="3"/>
      <c r="P268" s="3"/>
      <c r="Q268" s="3"/>
      <c r="R268" s="3"/>
      <c r="S268" s="28"/>
    </row>
    <row r="269" spans="1:20" ht="105" x14ac:dyDescent="0.2">
      <c r="A269" s="1" t="s">
        <v>52</v>
      </c>
      <c r="B269" s="1" t="s">
        <v>310</v>
      </c>
      <c r="C269" s="1" t="s">
        <v>1264</v>
      </c>
      <c r="D269" s="1" t="s">
        <v>553</v>
      </c>
      <c r="E269" s="3" t="s">
        <v>88</v>
      </c>
      <c r="F269" s="3" t="s">
        <v>653</v>
      </c>
      <c r="G269" s="1" t="s">
        <v>1001</v>
      </c>
      <c r="H269" s="1"/>
      <c r="I269" s="1" t="s">
        <v>686</v>
      </c>
      <c r="J269" s="1"/>
      <c r="K269" s="1"/>
      <c r="L269" s="1"/>
      <c r="M269" s="1"/>
      <c r="N269" s="1"/>
      <c r="O269" s="3"/>
      <c r="P269" s="3"/>
      <c r="Q269" s="3"/>
      <c r="R269" s="3" t="s">
        <v>1002</v>
      </c>
      <c r="S269" s="28"/>
      <c r="T269" s="29">
        <v>0.99199999999999999</v>
      </c>
    </row>
    <row r="270" spans="1:20" ht="60" x14ac:dyDescent="0.2">
      <c r="A270" s="1" t="s">
        <v>52</v>
      </c>
      <c r="B270" s="1" t="s">
        <v>311</v>
      </c>
      <c r="C270" s="1"/>
      <c r="D270" s="1" t="s">
        <v>554</v>
      </c>
      <c r="E270" s="3" t="s">
        <v>88</v>
      </c>
      <c r="F270" s="3" t="s">
        <v>665</v>
      </c>
      <c r="G270" s="1" t="s">
        <v>1003</v>
      </c>
      <c r="H270" s="1"/>
      <c r="I270" s="1" t="s">
        <v>686</v>
      </c>
      <c r="J270" s="1"/>
      <c r="K270" s="1"/>
      <c r="L270" s="1"/>
      <c r="M270" s="1"/>
      <c r="N270" s="1"/>
      <c r="O270" s="3"/>
      <c r="P270" s="3"/>
      <c r="Q270" s="3"/>
      <c r="R270" s="3" t="s">
        <v>704</v>
      </c>
      <c r="S270" s="28"/>
      <c r="T270" s="29">
        <v>2.9000000000000001E-2</v>
      </c>
    </row>
    <row r="271" spans="1:20" ht="120" x14ac:dyDescent="0.2">
      <c r="A271" s="1" t="s">
        <v>52</v>
      </c>
      <c r="B271" s="1" t="s">
        <v>312</v>
      </c>
      <c r="C271" s="1" t="s">
        <v>1265</v>
      </c>
      <c r="D271" s="1" t="s">
        <v>555</v>
      </c>
      <c r="E271" s="3" t="s">
        <v>88</v>
      </c>
      <c r="F271" s="3" t="s">
        <v>653</v>
      </c>
      <c r="G271" s="1" t="s">
        <v>1004</v>
      </c>
      <c r="H271" s="1"/>
      <c r="I271" s="1" t="s">
        <v>686</v>
      </c>
      <c r="J271" s="1"/>
      <c r="K271" s="1"/>
      <c r="L271" s="1"/>
      <c r="M271" s="1"/>
      <c r="N271" s="1"/>
      <c r="O271" s="3">
        <v>1</v>
      </c>
      <c r="P271" s="3">
        <v>40</v>
      </c>
      <c r="Q271" s="3">
        <v>6</v>
      </c>
      <c r="R271" s="3" t="s">
        <v>1005</v>
      </c>
      <c r="S271" s="28">
        <f>IF(F271="difference of means",_xlfn.T.DIST.2T(Q271,O271), IF(F271="main effect",_xlfn.F.DIST.RT(Q271,O271,P271), IF(F271="interaction effect",_xlfn.F.DIST.RT(Q271,O271,P271))))</f>
        <v>1.8780363901759547E-2</v>
      </c>
      <c r="T271" s="29">
        <v>1.8780363899999999E-2</v>
      </c>
    </row>
    <row r="272" spans="1:20" ht="45" x14ac:dyDescent="0.2">
      <c r="A272" s="1" t="s">
        <v>52</v>
      </c>
      <c r="B272" s="1" t="s">
        <v>313</v>
      </c>
      <c r="C272" s="1"/>
      <c r="D272" s="1" t="s">
        <v>556</v>
      </c>
      <c r="E272" s="3" t="s">
        <v>88</v>
      </c>
      <c r="F272" s="3" t="s">
        <v>665</v>
      </c>
      <c r="G272" s="1" t="s">
        <v>1006</v>
      </c>
      <c r="H272" s="1"/>
      <c r="I272" s="1" t="s">
        <v>686</v>
      </c>
      <c r="J272" s="1"/>
      <c r="K272" s="1"/>
      <c r="L272" s="1"/>
      <c r="M272" s="1"/>
      <c r="N272" s="1"/>
      <c r="O272" s="3">
        <v>10</v>
      </c>
      <c r="P272" s="3"/>
      <c r="Q272" s="3">
        <v>3.47</v>
      </c>
      <c r="R272" s="3" t="s">
        <v>848</v>
      </c>
      <c r="S272" s="28">
        <f>IF(F272="difference of means",_xlfn.T.DIST.2T(Q272,O272), IF(F272="main effect",_xlfn.F.DIST.RT(Q272,O272,P272), IF(F272="interaction effect",_xlfn.F.DIST.RT(Q272,O272,P272))))</f>
        <v>6.0211041731720646E-3</v>
      </c>
      <c r="T272" s="29">
        <v>6.0211042000000003E-3</v>
      </c>
    </row>
    <row r="273" spans="1:20" ht="60" x14ac:dyDescent="0.2">
      <c r="A273" s="1" t="s">
        <v>52</v>
      </c>
      <c r="B273" s="1" t="s">
        <v>314</v>
      </c>
      <c r="C273" s="1"/>
      <c r="D273" s="1" t="s">
        <v>557</v>
      </c>
      <c r="E273" s="3" t="s">
        <v>88</v>
      </c>
      <c r="F273" s="3" t="s">
        <v>653</v>
      </c>
      <c r="G273" s="1" t="s">
        <v>1007</v>
      </c>
      <c r="H273" s="1"/>
      <c r="I273" s="1" t="s">
        <v>686</v>
      </c>
      <c r="J273" s="1"/>
      <c r="K273" s="1"/>
      <c r="L273" s="1"/>
      <c r="M273" s="1"/>
      <c r="N273" s="1"/>
      <c r="O273" s="3"/>
      <c r="P273" s="3"/>
      <c r="Q273" s="3"/>
      <c r="R273" s="3" t="s">
        <v>1008</v>
      </c>
      <c r="S273" s="28"/>
      <c r="T273" s="29">
        <v>0.25900000000000001</v>
      </c>
    </row>
    <row r="274" spans="1:20" ht="210" x14ac:dyDescent="0.2">
      <c r="A274" s="1" t="s">
        <v>52</v>
      </c>
      <c r="B274" s="1" t="s">
        <v>315</v>
      </c>
      <c r="C274" s="1" t="s">
        <v>1266</v>
      </c>
      <c r="D274" s="1" t="s">
        <v>558</v>
      </c>
      <c r="E274" s="3" t="s">
        <v>88</v>
      </c>
      <c r="F274" s="3" t="s">
        <v>653</v>
      </c>
      <c r="G274" s="1" t="s">
        <v>1009</v>
      </c>
      <c r="H274" s="1"/>
      <c r="I274" s="1" t="s">
        <v>686</v>
      </c>
      <c r="J274" s="1"/>
      <c r="K274" s="1"/>
      <c r="L274" s="1"/>
      <c r="M274" s="1"/>
      <c r="N274" s="1"/>
      <c r="O274" s="3">
        <v>2</v>
      </c>
      <c r="P274" s="3">
        <v>60</v>
      </c>
      <c r="Q274" s="3">
        <v>6.01</v>
      </c>
      <c r="R274" s="3" t="s">
        <v>669</v>
      </c>
      <c r="S274" s="28">
        <f>IF(F274="difference of means",_xlfn.T.DIST.2T(Q274,O274), IF(F274="main effect",_xlfn.F.DIST.RT(Q274,O274,P274), IF(F274="interaction effect",_xlfn.F.DIST.RT(Q274,O274,P274))))</f>
        <v>4.1777649351567754E-3</v>
      </c>
      <c r="T274" s="29">
        <v>4.1777649000000004E-3</v>
      </c>
    </row>
    <row r="275" spans="1:20" ht="110" customHeight="1" x14ac:dyDescent="0.2">
      <c r="A275" s="1" t="s">
        <v>52</v>
      </c>
      <c r="B275" s="1" t="s">
        <v>316</v>
      </c>
      <c r="C275" s="1" t="s">
        <v>1267</v>
      </c>
      <c r="D275" s="1" t="s">
        <v>559</v>
      </c>
      <c r="E275" s="3" t="s">
        <v>89</v>
      </c>
      <c r="F275" s="3" t="s">
        <v>660</v>
      </c>
      <c r="G275" s="1" t="s">
        <v>1010</v>
      </c>
      <c r="H275" s="1"/>
      <c r="I275" s="1" t="s">
        <v>649</v>
      </c>
      <c r="J275" s="1" t="s">
        <v>89</v>
      </c>
      <c r="K275" s="1"/>
      <c r="L275" s="1"/>
      <c r="M275" s="1"/>
      <c r="N275" s="1"/>
      <c r="O275" s="3"/>
      <c r="P275" s="3"/>
      <c r="Q275" s="3"/>
      <c r="R275" s="3" t="s">
        <v>1011</v>
      </c>
      <c r="S275" s="28"/>
      <c r="T275" s="29">
        <v>0.55000000000000004</v>
      </c>
    </row>
    <row r="276" spans="1:20" ht="60" x14ac:dyDescent="0.2">
      <c r="A276" s="1" t="s">
        <v>52</v>
      </c>
      <c r="B276" s="1" t="s">
        <v>317</v>
      </c>
      <c r="C276" s="1"/>
      <c r="D276" s="1" t="s">
        <v>560</v>
      </c>
      <c r="E276" s="3" t="s">
        <v>88</v>
      </c>
      <c r="F276" s="3" t="s">
        <v>653</v>
      </c>
      <c r="G276" s="1" t="s">
        <v>1012</v>
      </c>
      <c r="H276" s="1"/>
      <c r="I276" s="1" t="s">
        <v>686</v>
      </c>
      <c r="J276" s="1"/>
      <c r="K276" s="1"/>
      <c r="L276" s="1"/>
      <c r="M276" s="1"/>
      <c r="N276" s="1"/>
      <c r="O276" s="3"/>
      <c r="P276" s="3"/>
      <c r="Q276" s="3"/>
      <c r="R276" s="3" t="s">
        <v>848</v>
      </c>
      <c r="S276" s="28"/>
      <c r="T276" s="29">
        <v>6.0000000000000001E-3</v>
      </c>
    </row>
    <row r="277" spans="1:20" ht="30" x14ac:dyDescent="0.2">
      <c r="A277" s="1" t="s">
        <v>52</v>
      </c>
      <c r="B277" s="1" t="s">
        <v>318</v>
      </c>
      <c r="C277" s="1"/>
      <c r="D277" s="1" t="s">
        <v>1102</v>
      </c>
      <c r="E277" s="3" t="s">
        <v>88</v>
      </c>
      <c r="F277" s="3" t="s">
        <v>660</v>
      </c>
      <c r="G277" s="1" t="s">
        <v>1013</v>
      </c>
      <c r="H277" s="1"/>
      <c r="I277" s="1" t="s">
        <v>686</v>
      </c>
      <c r="J277" s="1"/>
      <c r="K277" s="1"/>
      <c r="L277" s="1"/>
      <c r="M277" s="1"/>
      <c r="N277" s="1"/>
      <c r="O277" s="3"/>
      <c r="P277" s="3"/>
      <c r="Q277" s="3"/>
      <c r="R277" s="3" t="s">
        <v>740</v>
      </c>
      <c r="S277" s="28"/>
      <c r="T277" s="29">
        <v>1E-3</v>
      </c>
    </row>
    <row r="278" spans="1:20" ht="60" x14ac:dyDescent="0.2">
      <c r="A278" s="1" t="s">
        <v>52</v>
      </c>
      <c r="B278" s="1" t="s">
        <v>319</v>
      </c>
      <c r="C278" s="1" t="s">
        <v>1268</v>
      </c>
      <c r="D278" s="1" t="s">
        <v>561</v>
      </c>
      <c r="E278" s="3" t="s">
        <v>88</v>
      </c>
      <c r="F278" s="3" t="s">
        <v>653</v>
      </c>
      <c r="G278" s="1" t="s">
        <v>1014</v>
      </c>
      <c r="H278" s="1"/>
      <c r="I278" s="1" t="s">
        <v>686</v>
      </c>
      <c r="J278" s="1"/>
      <c r="K278" s="1"/>
      <c r="L278" s="1"/>
      <c r="M278" s="1"/>
      <c r="N278" s="1"/>
      <c r="O278" s="3">
        <v>4</v>
      </c>
      <c r="P278" s="3">
        <v>48</v>
      </c>
      <c r="Q278" s="3">
        <v>5.5E-2</v>
      </c>
      <c r="R278" s="3" t="s">
        <v>695</v>
      </c>
      <c r="S278" s="28">
        <f>IF(F278="difference of means",_xlfn.T.DIST.2T(Q278,O278), IF(F278="main effect",_xlfn.F.DIST.RT(Q278,O278,P278), IF(F278="interaction effect",_xlfn.F.DIST.RT(Q278,O278,P278))))</f>
        <v>0.99417612177734949</v>
      </c>
      <c r="T278" s="29">
        <v>0.99417612177734949</v>
      </c>
    </row>
    <row r="279" spans="1:20" ht="90" x14ac:dyDescent="0.2">
      <c r="A279" s="1" t="s">
        <v>52</v>
      </c>
      <c r="B279" s="1" t="s">
        <v>320</v>
      </c>
      <c r="C279" s="1" t="s">
        <v>1269</v>
      </c>
      <c r="D279" s="1" t="s">
        <v>1101</v>
      </c>
      <c r="E279" s="3" t="s">
        <v>88</v>
      </c>
      <c r="F279" s="3" t="s">
        <v>653</v>
      </c>
      <c r="G279" s="1" t="s">
        <v>1015</v>
      </c>
      <c r="H279" s="1"/>
      <c r="I279" s="1" t="s">
        <v>686</v>
      </c>
      <c r="J279" s="1"/>
      <c r="K279" s="1"/>
      <c r="L279" s="1"/>
      <c r="M279" s="1"/>
      <c r="N279" s="1"/>
      <c r="O279" s="3">
        <v>4</v>
      </c>
      <c r="P279" s="3">
        <v>84</v>
      </c>
      <c r="Q279" s="3">
        <v>1.03</v>
      </c>
      <c r="R279" s="3" t="s">
        <v>1016</v>
      </c>
      <c r="S279" s="28">
        <f>IF(F279="difference of means",_xlfn.T.DIST.2T(Q279,O279), IF(F279="main effect",_xlfn.F.DIST.RT(Q279,O279,P279), IF(F279="interaction effect",_xlfn.F.DIST.RT(Q279,O279,P279))))</f>
        <v>0.39667394005863055</v>
      </c>
      <c r="T279" s="29">
        <v>0.379</v>
      </c>
    </row>
    <row r="280" spans="1:20" ht="60" x14ac:dyDescent="0.2">
      <c r="A280" s="1" t="s">
        <v>53</v>
      </c>
      <c r="B280" s="1" t="s">
        <v>321</v>
      </c>
      <c r="C280" s="1"/>
      <c r="D280" s="1" t="s">
        <v>562</v>
      </c>
      <c r="E280" s="3" t="s">
        <v>88</v>
      </c>
      <c r="F280" s="3" t="s">
        <v>665</v>
      </c>
      <c r="G280" s="1" t="s">
        <v>1017</v>
      </c>
      <c r="H280" s="1"/>
      <c r="I280" s="1" t="s">
        <v>686</v>
      </c>
      <c r="J280" s="1"/>
      <c r="K280" s="1"/>
      <c r="L280" s="1"/>
      <c r="M280" s="1"/>
      <c r="N280" s="1"/>
      <c r="O280" s="3"/>
      <c r="P280" s="3"/>
      <c r="Q280" s="3"/>
      <c r="R280" s="3" t="s">
        <v>952</v>
      </c>
      <c r="S280" s="28"/>
      <c r="T280" s="29">
        <v>3.6999999999999998E-2</v>
      </c>
    </row>
    <row r="281" spans="1:20" ht="60" x14ac:dyDescent="0.2">
      <c r="A281" s="1" t="s">
        <v>53</v>
      </c>
      <c r="B281" s="1" t="s">
        <v>322</v>
      </c>
      <c r="C281" s="1" t="s">
        <v>1270</v>
      </c>
      <c r="D281" s="1" t="s">
        <v>563</v>
      </c>
      <c r="E281" s="3" t="s">
        <v>88</v>
      </c>
      <c r="F281" s="3" t="s">
        <v>660</v>
      </c>
      <c r="G281" s="1" t="s">
        <v>1018</v>
      </c>
      <c r="H281" s="1"/>
      <c r="I281" s="1" t="s">
        <v>686</v>
      </c>
      <c r="J281" s="1"/>
      <c r="K281" s="1"/>
      <c r="L281" s="1"/>
      <c r="M281" s="1"/>
      <c r="N281" s="1"/>
      <c r="O281" s="3">
        <v>1</v>
      </c>
      <c r="P281" s="3">
        <v>14</v>
      </c>
      <c r="Q281" s="3">
        <v>5.05</v>
      </c>
      <c r="R281" s="3" t="s">
        <v>779</v>
      </c>
      <c r="S281" s="28">
        <f t="shared" ref="S281:S288" si="2">IF(F281="difference of means",_xlfn.T.DIST.2T(Q281,O281), IF(F281="main effect",_xlfn.F.DIST.RT(Q281,O281,P281), IF(F281="interaction effect",_xlfn.F.DIST.RT(Q281,O281,P281))))</f>
        <v>4.1269594269517422E-2</v>
      </c>
      <c r="T281" s="29">
        <v>4.1269594299999997E-2</v>
      </c>
    </row>
    <row r="282" spans="1:20" ht="60" x14ac:dyDescent="0.2">
      <c r="A282" s="1" t="s">
        <v>53</v>
      </c>
      <c r="B282" s="1" t="s">
        <v>323</v>
      </c>
      <c r="C282" s="1"/>
      <c r="D282" s="1" t="s">
        <v>564</v>
      </c>
      <c r="E282" s="3" t="s">
        <v>88</v>
      </c>
      <c r="F282" s="3" t="s">
        <v>660</v>
      </c>
      <c r="G282" s="1" t="s">
        <v>1019</v>
      </c>
      <c r="H282" s="1"/>
      <c r="I282" s="1" t="s">
        <v>686</v>
      </c>
      <c r="J282" s="1"/>
      <c r="K282" s="1"/>
      <c r="L282" s="1"/>
      <c r="M282" s="1"/>
      <c r="N282" s="1"/>
      <c r="O282" s="3">
        <v>1</v>
      </c>
      <c r="P282" s="3">
        <v>260</v>
      </c>
      <c r="Q282" s="3">
        <v>4.76</v>
      </c>
      <c r="R282" s="3" t="s">
        <v>677</v>
      </c>
      <c r="S282" s="28">
        <f t="shared" si="2"/>
        <v>3.0024241993682955E-2</v>
      </c>
      <c r="T282" s="29">
        <v>3.0024242E-2</v>
      </c>
    </row>
    <row r="283" spans="1:20" ht="90" x14ac:dyDescent="0.2">
      <c r="A283" s="1" t="s">
        <v>53</v>
      </c>
      <c r="B283" s="1" t="s">
        <v>324</v>
      </c>
      <c r="C283" s="1" t="s">
        <v>1271</v>
      </c>
      <c r="D283" s="1" t="s">
        <v>630</v>
      </c>
      <c r="E283" s="3" t="s">
        <v>88</v>
      </c>
      <c r="F283" s="3" t="s">
        <v>660</v>
      </c>
      <c r="G283" s="1" t="s">
        <v>1020</v>
      </c>
      <c r="H283" s="1"/>
      <c r="I283" s="1" t="s">
        <v>686</v>
      </c>
      <c r="J283" s="1"/>
      <c r="K283" s="1"/>
      <c r="L283" s="1"/>
      <c r="M283" s="1"/>
      <c r="N283" s="1"/>
      <c r="O283" s="3">
        <v>1</v>
      </c>
      <c r="P283" s="3">
        <v>40</v>
      </c>
      <c r="Q283" s="3">
        <v>0.33</v>
      </c>
      <c r="R283" s="3" t="s">
        <v>1021</v>
      </c>
      <c r="S283" s="28">
        <f t="shared" si="2"/>
        <v>0.5688759350953182</v>
      </c>
      <c r="T283" s="29">
        <v>0.8</v>
      </c>
    </row>
    <row r="284" spans="1:20" ht="60" x14ac:dyDescent="0.2">
      <c r="A284" s="1" t="s">
        <v>53</v>
      </c>
      <c r="B284" s="1" t="s">
        <v>325</v>
      </c>
      <c r="C284" s="1"/>
      <c r="D284" s="1" t="s">
        <v>565</v>
      </c>
      <c r="E284" s="3" t="s">
        <v>88</v>
      </c>
      <c r="F284" s="3" t="s">
        <v>653</v>
      </c>
      <c r="G284" s="1" t="s">
        <v>1022</v>
      </c>
      <c r="H284" s="1"/>
      <c r="I284" s="1" t="s">
        <v>686</v>
      </c>
      <c r="J284" s="1"/>
      <c r="K284" s="1"/>
      <c r="L284" s="1"/>
      <c r="M284" s="1"/>
      <c r="N284" s="1"/>
      <c r="O284" s="3">
        <v>2</v>
      </c>
      <c r="P284" s="3">
        <v>57</v>
      </c>
      <c r="Q284" s="3">
        <v>7.22</v>
      </c>
      <c r="R284" s="3" t="s">
        <v>1023</v>
      </c>
      <c r="S284" s="28">
        <f t="shared" si="2"/>
        <v>1.603622640242702E-3</v>
      </c>
      <c r="T284" s="29">
        <v>1.603622640242702E-3</v>
      </c>
    </row>
    <row r="285" spans="1:20" ht="135" x14ac:dyDescent="0.2">
      <c r="A285" s="1" t="s">
        <v>53</v>
      </c>
      <c r="B285" s="1" t="s">
        <v>326</v>
      </c>
      <c r="C285" s="1" t="s">
        <v>1272</v>
      </c>
      <c r="D285" s="1" t="s">
        <v>566</v>
      </c>
      <c r="E285" s="3" t="s">
        <v>88</v>
      </c>
      <c r="F285" s="3" t="s">
        <v>653</v>
      </c>
      <c r="G285" s="1" t="s">
        <v>1377</v>
      </c>
      <c r="H285" s="1"/>
      <c r="I285" s="1" t="s">
        <v>686</v>
      </c>
      <c r="J285" s="1"/>
      <c r="K285" s="1"/>
      <c r="L285" s="1"/>
      <c r="M285" s="1"/>
      <c r="N285" s="1"/>
      <c r="O285" s="3">
        <v>8</v>
      </c>
      <c r="P285" s="3">
        <v>58</v>
      </c>
      <c r="Q285" s="3">
        <v>2.177</v>
      </c>
      <c r="R285" s="3" t="s">
        <v>1024</v>
      </c>
      <c r="S285" s="28">
        <f t="shared" si="2"/>
        <v>4.2535330537212201E-2</v>
      </c>
      <c r="T285" s="29">
        <v>4.2535330500000003E-2</v>
      </c>
    </row>
    <row r="286" spans="1:20" ht="120" x14ac:dyDescent="0.2">
      <c r="A286" s="1" t="s">
        <v>53</v>
      </c>
      <c r="B286" s="1" t="s">
        <v>327</v>
      </c>
      <c r="C286" s="1" t="s">
        <v>1273</v>
      </c>
      <c r="D286" s="1" t="s">
        <v>567</v>
      </c>
      <c r="E286" s="3" t="s">
        <v>88</v>
      </c>
      <c r="F286" s="3" t="s">
        <v>660</v>
      </c>
      <c r="G286" s="1" t="s">
        <v>1375</v>
      </c>
      <c r="H286" s="1"/>
      <c r="I286" s="1" t="s">
        <v>686</v>
      </c>
      <c r="J286" s="1"/>
      <c r="K286" s="1"/>
      <c r="L286" s="1"/>
      <c r="M286" s="1"/>
      <c r="N286" s="1"/>
      <c r="O286" s="3">
        <v>1</v>
      </c>
      <c r="P286" s="3">
        <v>75</v>
      </c>
      <c r="Q286" s="3">
        <v>9.02</v>
      </c>
      <c r="R286" s="3" t="s">
        <v>669</v>
      </c>
      <c r="S286" s="28">
        <f t="shared" si="2"/>
        <v>3.6275239214692157E-3</v>
      </c>
      <c r="T286" s="29">
        <v>3.6275239E-3</v>
      </c>
    </row>
    <row r="287" spans="1:20" ht="75" x14ac:dyDescent="0.2">
      <c r="A287" s="1" t="s">
        <v>53</v>
      </c>
      <c r="B287" s="1" t="s">
        <v>328</v>
      </c>
      <c r="C287" s="1"/>
      <c r="D287" s="1" t="s">
        <v>631</v>
      </c>
      <c r="E287" s="3" t="s">
        <v>88</v>
      </c>
      <c r="F287" s="3" t="s">
        <v>653</v>
      </c>
      <c r="G287" s="1" t="s">
        <v>1376</v>
      </c>
      <c r="H287" s="1"/>
      <c r="I287" s="1" t="s">
        <v>686</v>
      </c>
      <c r="J287" s="1"/>
      <c r="K287" s="1"/>
      <c r="L287" s="1"/>
      <c r="M287" s="1"/>
      <c r="N287" s="1"/>
      <c r="O287" s="3">
        <v>1</v>
      </c>
      <c r="P287" s="3">
        <v>63</v>
      </c>
      <c r="Q287" s="3">
        <v>5.54</v>
      </c>
      <c r="R287" s="3" t="s">
        <v>931</v>
      </c>
      <c r="S287" s="28">
        <f t="shared" si="2"/>
        <v>2.1719222147117821E-2</v>
      </c>
      <c r="T287" s="29">
        <v>2.1719222100000001E-2</v>
      </c>
    </row>
    <row r="288" spans="1:20" ht="120" x14ac:dyDescent="0.2">
      <c r="A288" s="1" t="s">
        <v>53</v>
      </c>
      <c r="B288" s="1" t="s">
        <v>329</v>
      </c>
      <c r="C288" s="1" t="s">
        <v>1274</v>
      </c>
      <c r="D288" s="1" t="s">
        <v>568</v>
      </c>
      <c r="E288" s="3" t="s">
        <v>88</v>
      </c>
      <c r="F288" s="3" t="s">
        <v>653</v>
      </c>
      <c r="G288" s="1" t="s">
        <v>1378</v>
      </c>
      <c r="H288" s="1" t="s">
        <v>1379</v>
      </c>
      <c r="I288" s="1" t="s">
        <v>686</v>
      </c>
      <c r="J288" s="1"/>
      <c r="K288" s="1"/>
      <c r="L288" s="1"/>
      <c r="M288" s="1"/>
      <c r="N288" s="1"/>
      <c r="O288" s="3">
        <v>2</v>
      </c>
      <c r="P288" s="3">
        <v>68</v>
      </c>
      <c r="Q288" s="3">
        <v>6.48</v>
      </c>
      <c r="R288" s="3" t="s">
        <v>669</v>
      </c>
      <c r="S288" s="28">
        <f t="shared" si="2"/>
        <v>2.6552538618487792E-3</v>
      </c>
      <c r="T288" s="29">
        <v>2.6552539000000001E-3</v>
      </c>
    </row>
    <row r="289" spans="1:20" ht="30" x14ac:dyDescent="0.2">
      <c r="A289" s="1" t="s">
        <v>53</v>
      </c>
      <c r="B289" s="1" t="s">
        <v>330</v>
      </c>
      <c r="C289" s="1"/>
      <c r="D289" s="1" t="s">
        <v>569</v>
      </c>
      <c r="E289" s="3" t="s">
        <v>88</v>
      </c>
      <c r="F289" s="3" t="s">
        <v>635</v>
      </c>
      <c r="G289" s="1"/>
      <c r="H289" s="1"/>
      <c r="I289" s="1" t="s">
        <v>649</v>
      </c>
      <c r="J289" s="1" t="s">
        <v>635</v>
      </c>
      <c r="K289" s="1"/>
      <c r="L289" s="1"/>
      <c r="M289" s="1"/>
      <c r="N289" s="1"/>
      <c r="O289" s="3"/>
      <c r="P289" s="3"/>
      <c r="Q289" s="3"/>
      <c r="R289" s="3"/>
      <c r="S289" s="28"/>
    </row>
    <row r="290" spans="1:20" ht="75" x14ac:dyDescent="0.2">
      <c r="A290" s="1" t="s">
        <v>54</v>
      </c>
      <c r="B290" s="1" t="s">
        <v>331</v>
      </c>
      <c r="C290" s="1"/>
      <c r="D290" s="1" t="s">
        <v>570</v>
      </c>
      <c r="E290" s="3" t="s">
        <v>88</v>
      </c>
      <c r="F290" s="3" t="s">
        <v>665</v>
      </c>
      <c r="G290" s="1" t="s">
        <v>1025</v>
      </c>
      <c r="H290" s="1"/>
      <c r="I290" s="1" t="s">
        <v>649</v>
      </c>
      <c r="J290" s="1" t="s">
        <v>1308</v>
      </c>
      <c r="K290" s="1"/>
      <c r="L290" s="1"/>
      <c r="M290" s="1"/>
      <c r="N290" s="1"/>
      <c r="O290" s="3"/>
      <c r="P290" s="3"/>
      <c r="Q290" s="3"/>
      <c r="R290" s="3" t="s">
        <v>681</v>
      </c>
      <c r="S290" s="28"/>
    </row>
    <row r="291" spans="1:20" ht="45" x14ac:dyDescent="0.2">
      <c r="A291" s="1" t="s">
        <v>54</v>
      </c>
      <c r="B291" s="1" t="s">
        <v>332</v>
      </c>
      <c r="C291" s="1"/>
      <c r="D291" s="1" t="s">
        <v>571</v>
      </c>
      <c r="E291" s="3" t="s">
        <v>88</v>
      </c>
      <c r="F291" s="3" t="s">
        <v>653</v>
      </c>
      <c r="G291" s="8" t="s">
        <v>1086</v>
      </c>
      <c r="H291" s="8"/>
      <c r="I291" s="1" t="s">
        <v>649</v>
      </c>
      <c r="J291" s="1" t="s">
        <v>659</v>
      </c>
      <c r="K291" s="1"/>
      <c r="L291" s="1"/>
      <c r="M291" s="1"/>
      <c r="N291" s="1"/>
      <c r="O291" s="3"/>
      <c r="P291" s="3"/>
      <c r="Q291" s="3"/>
      <c r="R291" s="3"/>
      <c r="S291" s="28"/>
    </row>
    <row r="292" spans="1:20" ht="75" x14ac:dyDescent="0.2">
      <c r="A292" s="1" t="s">
        <v>54</v>
      </c>
      <c r="B292" s="1" t="s">
        <v>333</v>
      </c>
      <c r="C292" s="1" t="s">
        <v>1275</v>
      </c>
      <c r="D292" s="1" t="s">
        <v>1100</v>
      </c>
      <c r="E292" s="3" t="s">
        <v>88</v>
      </c>
      <c r="F292" s="3" t="s">
        <v>660</v>
      </c>
      <c r="G292" s="1" t="s">
        <v>1026</v>
      </c>
      <c r="H292" s="1"/>
      <c r="I292" s="1" t="s">
        <v>686</v>
      </c>
      <c r="J292" s="1" t="s">
        <v>671</v>
      </c>
      <c r="K292" s="1"/>
      <c r="L292" s="1"/>
      <c r="M292" s="1"/>
      <c r="N292" s="1"/>
      <c r="O292" s="3"/>
      <c r="P292" s="3"/>
      <c r="Q292" s="3"/>
      <c r="R292" s="3" t="s">
        <v>671</v>
      </c>
      <c r="S292" s="28"/>
      <c r="T292" s="29">
        <v>1E-4</v>
      </c>
    </row>
    <row r="293" spans="1:20" ht="45" x14ac:dyDescent="0.2">
      <c r="A293" s="1" t="s">
        <v>54</v>
      </c>
      <c r="B293" s="1" t="s">
        <v>334</v>
      </c>
      <c r="C293" s="1" t="s">
        <v>1276</v>
      </c>
      <c r="D293" s="1" t="s">
        <v>632</v>
      </c>
      <c r="E293" s="3" t="s">
        <v>88</v>
      </c>
      <c r="F293" s="3" t="s">
        <v>665</v>
      </c>
      <c r="G293" s="1" t="s">
        <v>1027</v>
      </c>
      <c r="H293" s="1"/>
      <c r="I293" s="1" t="s">
        <v>686</v>
      </c>
      <c r="J293" s="1"/>
      <c r="K293" s="1"/>
      <c r="L293" s="1"/>
      <c r="M293" s="1"/>
      <c r="N293" s="1"/>
      <c r="O293" s="3"/>
      <c r="P293" s="3"/>
      <c r="Q293" s="3"/>
      <c r="R293" s="3" t="s">
        <v>1028</v>
      </c>
      <c r="S293" s="28"/>
      <c r="T293" s="29">
        <v>0.121</v>
      </c>
    </row>
    <row r="294" spans="1:20" ht="45" x14ac:dyDescent="0.2">
      <c r="A294" s="1" t="s">
        <v>54</v>
      </c>
      <c r="B294" s="1" t="s">
        <v>335</v>
      </c>
      <c r="C294" s="1"/>
      <c r="D294" s="1" t="s">
        <v>633</v>
      </c>
      <c r="E294" s="3" t="s">
        <v>88</v>
      </c>
      <c r="F294" s="3" t="s">
        <v>653</v>
      </c>
      <c r="G294" s="1" t="s">
        <v>1029</v>
      </c>
      <c r="H294" s="1"/>
      <c r="I294" s="1" t="s">
        <v>686</v>
      </c>
      <c r="J294" s="1"/>
      <c r="K294" s="1"/>
      <c r="L294" s="1"/>
      <c r="M294" s="1"/>
      <c r="N294" s="1"/>
      <c r="O294" s="3">
        <v>1</v>
      </c>
      <c r="P294" s="3">
        <v>18</v>
      </c>
      <c r="Q294" s="3">
        <v>4.6749999999999998</v>
      </c>
      <c r="R294" s="3" t="s">
        <v>1030</v>
      </c>
      <c r="S294" s="28">
        <f>IF(F294="difference of means",_xlfn.T.DIST.2T(Q294,O294), IF(F294="main effect",_xlfn.F.DIST.RT(Q294,O294,P294), IF(F294="interaction effect",_xlfn.F.DIST.RT(Q294,O294,P294))))</f>
        <v>4.4316598301963883E-2</v>
      </c>
      <c r="T294" s="29">
        <v>4.3999999999999997E-2</v>
      </c>
    </row>
    <row r="295" spans="1:20" ht="90" x14ac:dyDescent="0.2">
      <c r="A295" s="1" t="s">
        <v>54</v>
      </c>
      <c r="B295" s="1" t="s">
        <v>336</v>
      </c>
      <c r="C295" s="1" t="s">
        <v>1277</v>
      </c>
      <c r="D295" s="1" t="s">
        <v>572</v>
      </c>
      <c r="E295" s="3" t="s">
        <v>88</v>
      </c>
      <c r="F295" s="3" t="s">
        <v>660</v>
      </c>
      <c r="G295" s="1" t="s">
        <v>1031</v>
      </c>
      <c r="H295" s="1"/>
      <c r="I295" s="1" t="s">
        <v>686</v>
      </c>
      <c r="J295" s="1"/>
      <c r="K295" s="1"/>
      <c r="L295" s="1"/>
      <c r="M295" s="1"/>
      <c r="N295" s="1"/>
      <c r="O295" s="3">
        <v>2</v>
      </c>
      <c r="P295" s="3">
        <v>33</v>
      </c>
      <c r="Q295" s="3">
        <v>7.9009999999999998</v>
      </c>
      <c r="R295" s="3" t="s">
        <v>707</v>
      </c>
      <c r="S295" s="28">
        <f>IF(F295="difference of means",_xlfn.T.DIST.2T(Q295,O295), IF(F295="main effect",_xlfn.F.DIST.RT(Q295,O295,P295), IF(F295="interaction effect",_xlfn.F.DIST.RT(Q295,O295,P295))))</f>
        <v>1.5713005705996657E-3</v>
      </c>
      <c r="T295" s="29">
        <v>1.5713006000000001E-3</v>
      </c>
    </row>
    <row r="296" spans="1:20" ht="90" x14ac:dyDescent="0.2">
      <c r="A296" s="1" t="s">
        <v>54</v>
      </c>
      <c r="B296" s="1" t="s">
        <v>337</v>
      </c>
      <c r="C296" s="1" t="s">
        <v>1278</v>
      </c>
      <c r="D296" s="1" t="s">
        <v>573</v>
      </c>
      <c r="E296" s="3" t="s">
        <v>88</v>
      </c>
      <c r="F296" s="3" t="s">
        <v>653</v>
      </c>
      <c r="G296" s="1" t="s">
        <v>1032</v>
      </c>
      <c r="H296" s="1"/>
      <c r="I296" s="1" t="s">
        <v>686</v>
      </c>
      <c r="J296" s="1"/>
      <c r="K296" s="1"/>
      <c r="L296" s="1"/>
      <c r="M296" s="1"/>
      <c r="N296" s="1"/>
      <c r="O296" s="3">
        <v>1</v>
      </c>
      <c r="P296" s="3">
        <v>66</v>
      </c>
      <c r="Q296" s="3">
        <v>12.196999999999999</v>
      </c>
      <c r="R296" s="3" t="s">
        <v>740</v>
      </c>
      <c r="S296" s="28">
        <f>IF(F296="difference of means",_xlfn.T.DIST.2T(Q296,O296), IF(F296="main effect",_xlfn.F.DIST.RT(Q296,O296,P296), IF(F296="interaction effect",_xlfn.F.DIST.RT(Q296,O296,P296))))</f>
        <v>8.5919777010622306E-4</v>
      </c>
      <c r="T296" s="29">
        <v>8.5919779999999997E-4</v>
      </c>
    </row>
    <row r="297" spans="1:20" ht="45" x14ac:dyDescent="0.2">
      <c r="A297" s="1" t="s">
        <v>46</v>
      </c>
      <c r="B297" s="1" t="s">
        <v>338</v>
      </c>
      <c r="C297" s="1"/>
      <c r="D297" s="1" t="s">
        <v>574</v>
      </c>
      <c r="E297" s="3" t="s">
        <v>88</v>
      </c>
      <c r="F297" s="3" t="s">
        <v>653</v>
      </c>
      <c r="G297" s="1" t="s">
        <v>1033</v>
      </c>
      <c r="H297" s="1"/>
      <c r="I297" s="1" t="s">
        <v>686</v>
      </c>
      <c r="J297" s="1"/>
      <c r="K297" s="1"/>
      <c r="L297" s="1"/>
      <c r="M297" s="1"/>
      <c r="N297" s="1"/>
      <c r="O297" s="3">
        <v>4</v>
      </c>
      <c r="P297" s="3">
        <v>68</v>
      </c>
      <c r="Q297" s="3">
        <v>8.7739999999999991</v>
      </c>
      <c r="R297" s="3" t="s">
        <v>671</v>
      </c>
      <c r="S297" s="28">
        <f>IF(F297="difference of means",_xlfn.T.DIST.2T(Q297,O297), IF(F297="main effect",_xlfn.F.DIST.RT(Q297,O297,P297), IF(F297="interaction effect",_xlfn.F.DIST.RT(Q297,O297,P297))))</f>
        <v>9.0066878475948375E-6</v>
      </c>
      <c r="T297" s="29">
        <v>9.0066878475948375E-6</v>
      </c>
    </row>
    <row r="298" spans="1:20" ht="45" x14ac:dyDescent="0.2">
      <c r="A298" s="1" t="s">
        <v>46</v>
      </c>
      <c r="B298" s="1" t="s">
        <v>339</v>
      </c>
      <c r="C298" s="1"/>
      <c r="D298" s="1" t="s">
        <v>575</v>
      </c>
      <c r="E298" s="3" t="s">
        <v>88</v>
      </c>
      <c r="F298" s="3" t="s">
        <v>653</v>
      </c>
      <c r="G298" s="1" t="s">
        <v>1034</v>
      </c>
      <c r="H298" s="1" t="s">
        <v>1140</v>
      </c>
      <c r="I298" s="1" t="s">
        <v>649</v>
      </c>
      <c r="J298" s="1" t="s">
        <v>1308</v>
      </c>
      <c r="K298" s="1"/>
      <c r="L298" s="1">
        <v>0.02</v>
      </c>
      <c r="M298" s="1">
        <v>18</v>
      </c>
      <c r="N298" s="1">
        <v>18</v>
      </c>
      <c r="O298" s="3">
        <v>34</v>
      </c>
      <c r="P298" s="3"/>
      <c r="Q298" s="3">
        <f>(2*SQRT(L298)/SQRT(1-L298))/SQRT(1/M298+1/N298)</f>
        <v>0.8571428571428571</v>
      </c>
      <c r="R298" s="3" t="s">
        <v>681</v>
      </c>
      <c r="S298" s="28">
        <f>_xlfn.T.DIST.2T(Q298,O298)</f>
        <v>0.39736749324983078</v>
      </c>
    </row>
    <row r="299" spans="1:20" ht="105" x14ac:dyDescent="0.2">
      <c r="A299" s="1" t="s">
        <v>46</v>
      </c>
      <c r="B299" s="1" t="s">
        <v>340</v>
      </c>
      <c r="C299" s="1" t="s">
        <v>1279</v>
      </c>
      <c r="D299" s="1" t="s">
        <v>576</v>
      </c>
      <c r="E299" s="3" t="s">
        <v>88</v>
      </c>
      <c r="F299" s="3" t="s">
        <v>653</v>
      </c>
      <c r="G299" s="1" t="s">
        <v>1035</v>
      </c>
      <c r="H299" s="1"/>
      <c r="I299" s="1" t="s">
        <v>686</v>
      </c>
      <c r="J299" s="1"/>
      <c r="K299" s="1"/>
      <c r="L299" s="1"/>
      <c r="M299" s="1"/>
      <c r="N299" s="1"/>
      <c r="O299" s="3">
        <v>1</v>
      </c>
      <c r="P299" s="3">
        <v>105</v>
      </c>
      <c r="Q299" s="3">
        <v>64.31</v>
      </c>
      <c r="R299" s="3" t="s">
        <v>671</v>
      </c>
      <c r="S299" s="28">
        <f>IF(F299="difference of means",_xlfn.T.DIST.2T(Q299,O299), IF(F299="main effect",_xlfn.F.DIST.RT(Q299,O299,P299), IF(F299="interaction effect",_xlfn.F.DIST.RT(Q299,O299,P299))))</f>
        <v>1.5875182123507505E-12</v>
      </c>
      <c r="T299" s="29">
        <v>1.5875182123507509E-12</v>
      </c>
    </row>
    <row r="300" spans="1:20" ht="30" x14ac:dyDescent="0.2">
      <c r="A300" s="1" t="s">
        <v>46</v>
      </c>
      <c r="B300" s="1" t="s">
        <v>341</v>
      </c>
      <c r="C300" s="1"/>
      <c r="D300" s="1" t="s">
        <v>577</v>
      </c>
      <c r="E300" s="3" t="s">
        <v>88</v>
      </c>
      <c r="F300" s="3" t="s">
        <v>660</v>
      </c>
      <c r="G300" s="1" t="s">
        <v>1036</v>
      </c>
      <c r="H300" s="1"/>
      <c r="I300" s="1" t="s">
        <v>686</v>
      </c>
      <c r="J300" s="1"/>
      <c r="K300" s="1"/>
      <c r="L300" s="1"/>
      <c r="M300" s="1"/>
      <c r="N300" s="1"/>
      <c r="O300" s="3"/>
      <c r="P300" s="3"/>
      <c r="Q300" s="3"/>
      <c r="R300" s="3" t="s">
        <v>740</v>
      </c>
      <c r="S300" s="28"/>
      <c r="T300" s="29">
        <v>1E-3</v>
      </c>
    </row>
    <row r="301" spans="1:20" ht="45" x14ac:dyDescent="0.2">
      <c r="A301" s="1" t="s">
        <v>46</v>
      </c>
      <c r="B301" s="1" t="s">
        <v>342</v>
      </c>
      <c r="C301" s="1"/>
      <c r="D301" s="1" t="s">
        <v>578</v>
      </c>
      <c r="E301" s="3" t="s">
        <v>89</v>
      </c>
      <c r="F301" s="3" t="s">
        <v>660</v>
      </c>
      <c r="G301" s="1" t="s">
        <v>1306</v>
      </c>
      <c r="H301" s="1"/>
      <c r="I301" s="1" t="s">
        <v>649</v>
      </c>
      <c r="J301" s="1" t="s">
        <v>89</v>
      </c>
      <c r="K301" s="1"/>
      <c r="L301" s="1"/>
      <c r="M301" s="1"/>
      <c r="N301" s="1"/>
      <c r="O301" s="3">
        <v>2</v>
      </c>
      <c r="P301" s="3">
        <v>10</v>
      </c>
      <c r="Q301" s="3">
        <v>3.484</v>
      </c>
      <c r="R301" s="3">
        <v>7.0999999999999994E-2</v>
      </c>
      <c r="S301" s="28">
        <f>IF(F301="difference of means",_xlfn.T.DIST.2T(Q301,O301), IF(F301="main effect",_xlfn.F.DIST.RT(Q301,O301,P301), IF(F301="interaction effect",_xlfn.F.DIST.RT(Q301,O301,P301))))</f>
        <v>7.109625460975573E-2</v>
      </c>
      <c r="T301" s="29">
        <v>7.1096245599999996E-2</v>
      </c>
    </row>
    <row r="302" spans="1:20" ht="75" x14ac:dyDescent="0.2">
      <c r="A302" s="1" t="s">
        <v>46</v>
      </c>
      <c r="B302" s="1" t="s">
        <v>343</v>
      </c>
      <c r="C302" s="1" t="s">
        <v>1280</v>
      </c>
      <c r="D302" s="1" t="s">
        <v>579</v>
      </c>
      <c r="E302" s="3" t="s">
        <v>88</v>
      </c>
      <c r="F302" s="3" t="s">
        <v>665</v>
      </c>
      <c r="G302" s="1" t="s">
        <v>1037</v>
      </c>
      <c r="H302" s="1"/>
      <c r="I302" s="1" t="s">
        <v>686</v>
      </c>
      <c r="J302" s="1"/>
      <c r="K302" s="1"/>
      <c r="L302" s="1"/>
      <c r="M302" s="1"/>
      <c r="N302" s="1"/>
      <c r="O302" s="3"/>
      <c r="P302" s="3"/>
      <c r="Q302" s="3"/>
      <c r="R302" s="3" t="s">
        <v>1038</v>
      </c>
      <c r="S302" s="28"/>
      <c r="T302" s="29">
        <v>1.7000000000000001E-2</v>
      </c>
    </row>
    <row r="303" spans="1:20" ht="45" x14ac:dyDescent="0.2">
      <c r="A303" s="1" t="s">
        <v>46</v>
      </c>
      <c r="B303" s="1" t="s">
        <v>344</v>
      </c>
      <c r="C303" s="1"/>
      <c r="D303" s="1" t="s">
        <v>580</v>
      </c>
      <c r="E303" s="3" t="s">
        <v>88</v>
      </c>
      <c r="F303" s="3" t="s">
        <v>660</v>
      </c>
      <c r="G303" s="1" t="s">
        <v>1039</v>
      </c>
      <c r="H303" s="1"/>
      <c r="I303" s="1" t="s">
        <v>686</v>
      </c>
      <c r="J303" s="1"/>
      <c r="K303" s="1"/>
      <c r="L303" s="1"/>
      <c r="M303" s="1"/>
      <c r="N303" s="1"/>
      <c r="O303" s="3"/>
      <c r="P303" s="3"/>
      <c r="Q303" s="3"/>
      <c r="R303" s="3" t="s">
        <v>715</v>
      </c>
      <c r="S303" s="28"/>
      <c r="T303" s="29">
        <v>0.01</v>
      </c>
    </row>
    <row r="304" spans="1:20" ht="30" x14ac:dyDescent="0.2">
      <c r="A304" s="1" t="s">
        <v>46</v>
      </c>
      <c r="B304" s="1" t="s">
        <v>345</v>
      </c>
      <c r="C304" s="1"/>
      <c r="D304" s="1" t="s">
        <v>581</v>
      </c>
      <c r="E304" s="3" t="s">
        <v>88</v>
      </c>
      <c r="F304" s="3" t="s">
        <v>653</v>
      </c>
      <c r="G304" s="1" t="s">
        <v>1040</v>
      </c>
      <c r="H304" s="1"/>
      <c r="I304" s="1" t="s">
        <v>686</v>
      </c>
      <c r="J304" s="1"/>
      <c r="K304" s="1"/>
      <c r="L304" s="1"/>
      <c r="M304" s="1"/>
      <c r="N304" s="1"/>
      <c r="O304" s="3">
        <v>1</v>
      </c>
      <c r="P304" s="3">
        <v>30</v>
      </c>
      <c r="Q304" s="3">
        <v>32.090000000000003</v>
      </c>
      <c r="R304" s="3" t="s">
        <v>675</v>
      </c>
      <c r="S304" s="28">
        <f>IF(F304="difference of means",_xlfn.T.DIST.2T(Q304,O304), IF(F304="main effect",_xlfn.F.DIST.RT(Q304,O304,P304), IF(F304="interaction effect",_xlfn.F.DIST.RT(Q304,O304,P304))))</f>
        <v>3.5699417828409361E-6</v>
      </c>
      <c r="T304" s="29">
        <v>3.5699417828409361E-6</v>
      </c>
    </row>
    <row r="305" spans="1:20" ht="75" x14ac:dyDescent="0.2">
      <c r="A305" s="1" t="s">
        <v>46</v>
      </c>
      <c r="B305" s="1" t="s">
        <v>346</v>
      </c>
      <c r="C305" s="1" t="s">
        <v>1281</v>
      </c>
      <c r="D305" s="1" t="s">
        <v>582</v>
      </c>
      <c r="E305" s="3" t="s">
        <v>88</v>
      </c>
      <c r="F305" s="3" t="s">
        <v>660</v>
      </c>
      <c r="G305" s="1" t="s">
        <v>1041</v>
      </c>
      <c r="H305" s="1"/>
      <c r="I305" s="1" t="s">
        <v>686</v>
      </c>
      <c r="J305" s="1"/>
      <c r="K305" s="1"/>
      <c r="L305" s="1"/>
      <c r="M305" s="1"/>
      <c r="N305" s="1"/>
      <c r="O305" s="3">
        <v>2</v>
      </c>
      <c r="P305" s="3">
        <v>20</v>
      </c>
      <c r="Q305" s="3">
        <v>11.58</v>
      </c>
      <c r="R305" s="3" t="s">
        <v>671</v>
      </c>
      <c r="S305" s="28">
        <f>IF(F305="difference of means",_xlfn.T.DIST.2T(Q305,O305), IF(F305="main effect",_xlfn.F.DIST.RT(Q305,O305,P305), IF(F305="interaction effect",_xlfn.F.DIST.RT(Q305,O305,P305))))</f>
        <v>4.5654710846913295E-4</v>
      </c>
      <c r="T305" s="29">
        <v>4.5654710846913289E-4</v>
      </c>
    </row>
    <row r="306" spans="1:20" ht="60" x14ac:dyDescent="0.2">
      <c r="A306" s="1" t="s">
        <v>46</v>
      </c>
      <c r="B306" s="1" t="s">
        <v>347</v>
      </c>
      <c r="C306" s="1"/>
      <c r="D306" s="1" t="s">
        <v>583</v>
      </c>
      <c r="E306" s="3" t="s">
        <v>88</v>
      </c>
      <c r="F306" s="3" t="s">
        <v>653</v>
      </c>
      <c r="G306" s="1" t="s">
        <v>1042</v>
      </c>
      <c r="H306" s="1"/>
      <c r="I306" s="1" t="s">
        <v>686</v>
      </c>
      <c r="J306" s="1"/>
      <c r="K306" s="1"/>
      <c r="L306" s="1"/>
      <c r="M306" s="1"/>
      <c r="N306" s="1"/>
      <c r="O306" s="3">
        <v>1</v>
      </c>
      <c r="P306" s="3">
        <v>20</v>
      </c>
      <c r="Q306" s="3">
        <v>4.74</v>
      </c>
      <c r="R306" s="3" t="s">
        <v>1043</v>
      </c>
      <c r="S306" s="28">
        <f>IF(F306="difference of means",_xlfn.T.DIST.2T(Q306,O306), IF(F306="main effect",_xlfn.F.DIST.RT(Q306,O306,P306), IF(F306="interaction effect",_xlfn.F.DIST.RT(Q306,O306,P306))))</f>
        <v>4.1617819342551189E-2</v>
      </c>
      <c r="T306" s="29">
        <v>4.1617819299999997E-2</v>
      </c>
    </row>
    <row r="307" spans="1:20" ht="60" x14ac:dyDescent="0.2">
      <c r="A307" s="1" t="s">
        <v>50</v>
      </c>
      <c r="B307" s="1" t="s">
        <v>348</v>
      </c>
      <c r="C307" s="1"/>
      <c r="D307" s="1" t="s">
        <v>585</v>
      </c>
      <c r="E307" s="3" t="s">
        <v>89</v>
      </c>
      <c r="F307" s="3" t="s">
        <v>653</v>
      </c>
      <c r="G307" s="1" t="s">
        <v>1044</v>
      </c>
      <c r="H307" s="1" t="s">
        <v>1086</v>
      </c>
      <c r="I307" s="1" t="s">
        <v>649</v>
      </c>
      <c r="J307" s="1" t="s">
        <v>89</v>
      </c>
      <c r="K307" s="1"/>
      <c r="L307" s="1"/>
      <c r="M307" s="1"/>
      <c r="N307" s="1"/>
      <c r="O307" s="3"/>
      <c r="P307" s="3"/>
      <c r="Q307" s="3"/>
      <c r="R307" s="3"/>
      <c r="S307" s="28"/>
    </row>
    <row r="308" spans="1:20" ht="30" x14ac:dyDescent="0.2">
      <c r="A308" s="1" t="s">
        <v>49</v>
      </c>
      <c r="B308" s="1" t="s">
        <v>349</v>
      </c>
      <c r="C308" s="1"/>
      <c r="D308" s="1" t="s">
        <v>586</v>
      </c>
      <c r="E308" s="3" t="s">
        <v>88</v>
      </c>
      <c r="F308" s="3" t="s">
        <v>665</v>
      </c>
      <c r="G308" s="1" t="s">
        <v>1045</v>
      </c>
      <c r="H308" s="1"/>
      <c r="I308" s="1" t="s">
        <v>686</v>
      </c>
      <c r="J308" s="1"/>
      <c r="K308" s="1" t="s">
        <v>1128</v>
      </c>
      <c r="L308" s="1">
        <v>2.0339999999999998</v>
      </c>
      <c r="M308" s="1">
        <v>11</v>
      </c>
      <c r="N308" s="1">
        <v>8</v>
      </c>
      <c r="O308" s="3">
        <v>17</v>
      </c>
      <c r="P308" s="3"/>
      <c r="Q308" s="3">
        <f>L308/SQRT(1/M308+1/N308)</f>
        <v>4.3773924466032224</v>
      </c>
      <c r="R308" s="3" t="s">
        <v>671</v>
      </c>
      <c r="S308" s="28">
        <f>IF(F308="difference of means",_xlfn.T.DIST.2T(Q308,O308), IF(F308="main effect",_xlfn.F.DIST.RT(Q308,O308,P308), IF(F308="interaction effect",_xlfn.F.DIST.RT(Q308,O308,P308))))</f>
        <v>4.1063688673614797E-4</v>
      </c>
      <c r="T308" s="29">
        <v>4.1063688673614803E-4</v>
      </c>
    </row>
    <row r="309" spans="1:20" ht="90" x14ac:dyDescent="0.2">
      <c r="A309" s="1" t="s">
        <v>49</v>
      </c>
      <c r="B309" s="1" t="s">
        <v>350</v>
      </c>
      <c r="C309" s="1"/>
      <c r="D309" s="1" t="s">
        <v>587</v>
      </c>
      <c r="E309" s="3" t="s">
        <v>88</v>
      </c>
      <c r="F309" s="3" t="s">
        <v>665</v>
      </c>
      <c r="G309" s="1" t="s">
        <v>1380</v>
      </c>
      <c r="H309" s="1"/>
      <c r="I309" s="1" t="s">
        <v>686</v>
      </c>
      <c r="J309" s="1" t="s">
        <v>671</v>
      </c>
      <c r="K309" s="1"/>
      <c r="L309" s="1"/>
      <c r="M309" s="1"/>
      <c r="N309" s="1"/>
      <c r="O309" s="3"/>
      <c r="P309" s="3"/>
      <c r="Q309" s="3"/>
      <c r="R309" s="3" t="s">
        <v>671</v>
      </c>
      <c r="S309" s="28"/>
      <c r="T309" s="29">
        <v>1E-4</v>
      </c>
    </row>
    <row r="310" spans="1:20" ht="120" x14ac:dyDescent="0.2">
      <c r="A310" s="1" t="s">
        <v>49</v>
      </c>
      <c r="B310" s="1" t="s">
        <v>207</v>
      </c>
      <c r="C310" s="1"/>
      <c r="D310" s="1" t="s">
        <v>634</v>
      </c>
      <c r="E310" s="3" t="s">
        <v>88</v>
      </c>
      <c r="F310" s="3" t="s">
        <v>665</v>
      </c>
      <c r="G310" s="1" t="s">
        <v>1046</v>
      </c>
      <c r="H310" s="1"/>
      <c r="I310" s="1" t="s">
        <v>686</v>
      </c>
      <c r="J310" s="1"/>
      <c r="K310" s="1"/>
      <c r="L310" s="1"/>
      <c r="M310" s="1"/>
      <c r="N310" s="1"/>
      <c r="O310" s="3"/>
      <c r="P310" s="3"/>
      <c r="Q310" s="3"/>
      <c r="R310" s="3" t="s">
        <v>779</v>
      </c>
      <c r="S310" s="28"/>
      <c r="T310" s="29">
        <v>0.04</v>
      </c>
    </row>
    <row r="311" spans="1:20" s="14" customFormat="1" ht="90" x14ac:dyDescent="0.2">
      <c r="A311" s="13" t="s">
        <v>55</v>
      </c>
      <c r="B311" s="13" t="s">
        <v>351</v>
      </c>
      <c r="C311" s="13" t="s">
        <v>1282</v>
      </c>
      <c r="D311" s="13" t="s">
        <v>588</v>
      </c>
      <c r="E311" s="12" t="s">
        <v>88</v>
      </c>
      <c r="F311" s="12" t="s">
        <v>660</v>
      </c>
      <c r="G311" s="13" t="s">
        <v>1047</v>
      </c>
      <c r="H311" s="13"/>
      <c r="I311" s="13" t="s">
        <v>649</v>
      </c>
      <c r="J311" s="13" t="s">
        <v>1088</v>
      </c>
      <c r="K311" s="13"/>
      <c r="L311" s="13"/>
      <c r="M311" s="13"/>
      <c r="N311" s="13"/>
      <c r="O311" s="12"/>
      <c r="P311" s="12"/>
      <c r="Q311" s="12"/>
      <c r="R311" s="12" t="s">
        <v>1030</v>
      </c>
      <c r="S311" s="30"/>
      <c r="T311" s="12" t="s">
        <v>1368</v>
      </c>
    </row>
    <row r="312" spans="1:20" ht="45" x14ac:dyDescent="0.2">
      <c r="A312" s="1" t="s">
        <v>48</v>
      </c>
      <c r="B312" s="1" t="s">
        <v>352</v>
      </c>
      <c r="C312" s="1"/>
      <c r="D312" s="1" t="s">
        <v>589</v>
      </c>
      <c r="E312" s="3" t="s">
        <v>88</v>
      </c>
      <c r="F312" s="3" t="s">
        <v>653</v>
      </c>
      <c r="G312" s="1" t="s">
        <v>1048</v>
      </c>
      <c r="H312" s="1"/>
      <c r="I312" s="1" t="s">
        <v>686</v>
      </c>
      <c r="J312" s="1"/>
      <c r="K312" s="1"/>
      <c r="L312" s="1"/>
      <c r="M312" s="1"/>
      <c r="N312" s="1"/>
      <c r="O312" s="3"/>
      <c r="P312" s="3"/>
      <c r="Q312" s="3"/>
      <c r="R312" s="3" t="s">
        <v>848</v>
      </c>
      <c r="S312" s="28"/>
      <c r="T312" s="29">
        <v>6.0000000000000001E-3</v>
      </c>
    </row>
    <row r="313" spans="1:20" ht="45" x14ac:dyDescent="0.2">
      <c r="A313" s="1" t="s">
        <v>47</v>
      </c>
      <c r="B313" s="1" t="s">
        <v>353</v>
      </c>
      <c r="C313" s="1"/>
      <c r="D313" s="1" t="s">
        <v>353</v>
      </c>
      <c r="E313" s="3" t="s">
        <v>88</v>
      </c>
      <c r="F313" s="3" t="s">
        <v>660</v>
      </c>
      <c r="G313" s="1" t="s">
        <v>1049</v>
      </c>
      <c r="H313" s="1"/>
      <c r="I313" s="1" t="s">
        <v>686</v>
      </c>
      <c r="J313" s="1"/>
      <c r="K313" s="1"/>
      <c r="L313" s="1"/>
      <c r="M313" s="1"/>
      <c r="N313" s="1"/>
      <c r="O313" s="3"/>
      <c r="P313" s="3"/>
      <c r="Q313" s="3"/>
      <c r="R313" s="3" t="s">
        <v>882</v>
      </c>
      <c r="S313" s="28"/>
      <c r="T313" s="29">
        <v>7.0000000000000001E-3</v>
      </c>
    </row>
    <row r="314" spans="1:20" ht="45" x14ac:dyDescent="0.2">
      <c r="A314" s="1" t="s">
        <v>50</v>
      </c>
      <c r="B314" s="1" t="s">
        <v>354</v>
      </c>
      <c r="C314" s="1"/>
      <c r="D314" s="1" t="s">
        <v>590</v>
      </c>
      <c r="E314" s="3" t="s">
        <v>88</v>
      </c>
      <c r="F314" s="3" t="s">
        <v>653</v>
      </c>
      <c r="G314" s="1" t="s">
        <v>1050</v>
      </c>
      <c r="H314" s="1"/>
      <c r="I314" s="1" t="s">
        <v>686</v>
      </c>
      <c r="J314" s="1"/>
      <c r="K314" s="1"/>
      <c r="L314" s="1"/>
      <c r="M314" s="1"/>
      <c r="N314" s="1"/>
      <c r="O314" s="3"/>
      <c r="P314" s="3"/>
      <c r="Q314" s="3"/>
      <c r="R314" s="3" t="s">
        <v>882</v>
      </c>
      <c r="S314" s="28"/>
      <c r="T314" s="29">
        <v>7.0000000000000001E-3</v>
      </c>
    </row>
    <row r="315" spans="1:20" ht="60" x14ac:dyDescent="0.2">
      <c r="A315" s="1" t="s">
        <v>50</v>
      </c>
      <c r="B315" s="1" t="s">
        <v>355</v>
      </c>
      <c r="C315" s="1"/>
      <c r="D315" s="1" t="s">
        <v>591</v>
      </c>
      <c r="E315" s="3" t="s">
        <v>88</v>
      </c>
      <c r="F315" s="3" t="s">
        <v>660</v>
      </c>
      <c r="G315" s="1" t="s">
        <v>1051</v>
      </c>
      <c r="H315" s="1"/>
      <c r="I315" s="1" t="s">
        <v>686</v>
      </c>
      <c r="J315" s="1" t="s">
        <v>671</v>
      </c>
      <c r="K315" s="1"/>
      <c r="L315" s="1"/>
      <c r="M315" s="1"/>
      <c r="N315" s="1"/>
      <c r="O315" s="3"/>
      <c r="P315" s="3"/>
      <c r="Q315" s="3"/>
      <c r="R315" s="3" t="s">
        <v>671</v>
      </c>
      <c r="S315" s="28"/>
      <c r="T315" s="29">
        <v>1E-4</v>
      </c>
    </row>
    <row r="316" spans="1:20" ht="48" customHeight="1" x14ac:dyDescent="0.2">
      <c r="A316" s="1" t="s">
        <v>54</v>
      </c>
      <c r="B316" s="1" t="s">
        <v>356</v>
      </c>
      <c r="C316" s="1" t="s">
        <v>1283</v>
      </c>
      <c r="D316" s="1" t="s">
        <v>592</v>
      </c>
      <c r="E316" s="3" t="s">
        <v>88</v>
      </c>
      <c r="F316" s="3" t="s">
        <v>660</v>
      </c>
      <c r="G316" s="1" t="s">
        <v>1052</v>
      </c>
      <c r="H316" s="1"/>
      <c r="I316" s="1" t="s">
        <v>686</v>
      </c>
      <c r="J316" s="1"/>
      <c r="K316" s="1"/>
      <c r="L316" s="1"/>
      <c r="M316" s="1"/>
      <c r="N316" s="1"/>
      <c r="O316" s="3">
        <v>2</v>
      </c>
      <c r="P316" s="3">
        <v>42</v>
      </c>
      <c r="Q316" s="3">
        <v>0.97</v>
      </c>
      <c r="R316" s="3" t="s">
        <v>1292</v>
      </c>
      <c r="S316" s="28">
        <f>IF(F316="difference of means",_xlfn.T.DIST.2T(Q316,O316), IF(F316="main effect",_xlfn.F.DIST.RT(Q316,O316,P316), IF(F316="interaction effect",_xlfn.F.DIST.RT(Q316,O316,P316))))</f>
        <v>0.38741282542797362</v>
      </c>
      <c r="T316" s="29">
        <v>0.38741282539999999</v>
      </c>
    </row>
    <row r="317" spans="1:20" ht="30" x14ac:dyDescent="0.2">
      <c r="A317" s="1" t="s">
        <v>54</v>
      </c>
      <c r="B317" s="1" t="s">
        <v>357</v>
      </c>
      <c r="C317" s="1"/>
      <c r="D317" s="1" t="s">
        <v>593</v>
      </c>
      <c r="E317" s="3" t="s">
        <v>88</v>
      </c>
      <c r="F317" s="3" t="s">
        <v>665</v>
      </c>
      <c r="G317" s="1" t="s">
        <v>1053</v>
      </c>
      <c r="H317" s="1"/>
      <c r="I317" s="1" t="s">
        <v>686</v>
      </c>
      <c r="J317" s="1"/>
      <c r="K317" s="1"/>
      <c r="L317" s="1"/>
      <c r="M317" s="1"/>
      <c r="N317" s="1"/>
      <c r="O317" s="3"/>
      <c r="P317" s="3"/>
      <c r="Q317" s="3"/>
      <c r="R317" s="3" t="s">
        <v>658</v>
      </c>
      <c r="S317" s="28"/>
      <c r="T317" s="29">
        <v>0.02</v>
      </c>
    </row>
    <row r="318" spans="1:20" ht="45" x14ac:dyDescent="0.2">
      <c r="A318" s="1" t="s">
        <v>54</v>
      </c>
      <c r="B318" s="1" t="s">
        <v>358</v>
      </c>
      <c r="C318" s="1"/>
      <c r="D318" s="1" t="s">
        <v>594</v>
      </c>
      <c r="E318" s="3" t="s">
        <v>89</v>
      </c>
      <c r="F318" s="3" t="s">
        <v>653</v>
      </c>
      <c r="G318" s="1" t="s">
        <v>1054</v>
      </c>
      <c r="H318" s="1"/>
      <c r="I318" s="1" t="s">
        <v>649</v>
      </c>
      <c r="J318" s="1" t="s">
        <v>89</v>
      </c>
      <c r="K318" s="1"/>
      <c r="L318" s="1"/>
      <c r="M318" s="1"/>
      <c r="N318" s="1"/>
      <c r="O318" s="3">
        <v>2</v>
      </c>
      <c r="P318" s="3">
        <v>127</v>
      </c>
      <c r="Q318" s="3">
        <v>0.1</v>
      </c>
      <c r="R318" s="3" t="s">
        <v>1055</v>
      </c>
      <c r="S318" s="28">
        <f>IF(F318="difference of means",_xlfn.T.DIST.2T(Q318,O318), IF(F318="main effect",_xlfn.F.DIST.RT(Q318,O318,P318), IF(F318="interaction effect",_xlfn.F.DIST.RT(Q318,O318,P318))))</f>
        <v>0.90490859316413763</v>
      </c>
      <c r="T318" s="29">
        <v>0.754</v>
      </c>
    </row>
    <row r="319" spans="1:20" ht="120" x14ac:dyDescent="0.2">
      <c r="A319" s="1" t="s">
        <v>54</v>
      </c>
      <c r="B319" s="1" t="s">
        <v>359</v>
      </c>
      <c r="C319" s="1" t="s">
        <v>1284</v>
      </c>
      <c r="D319" s="1" t="s">
        <v>595</v>
      </c>
      <c r="E319" s="3" t="s">
        <v>88</v>
      </c>
      <c r="F319" s="3" t="s">
        <v>653</v>
      </c>
      <c r="G319" s="1" t="s">
        <v>1056</v>
      </c>
      <c r="H319" s="1"/>
      <c r="I319" s="1" t="s">
        <v>686</v>
      </c>
      <c r="J319" s="1"/>
      <c r="K319" s="1"/>
      <c r="L319" s="1"/>
      <c r="M319" s="1"/>
      <c r="N319" s="1"/>
      <c r="O319" s="3"/>
      <c r="P319" s="3"/>
      <c r="Q319" s="3"/>
      <c r="R319" s="3" t="s">
        <v>1057</v>
      </c>
      <c r="S319" s="28"/>
      <c r="T319" s="29">
        <v>0.85199999999999998</v>
      </c>
    </row>
    <row r="320" spans="1:20" ht="105" x14ac:dyDescent="0.2">
      <c r="A320" s="1" t="s">
        <v>54</v>
      </c>
      <c r="B320" s="1" t="s">
        <v>360</v>
      </c>
      <c r="C320" s="1" t="s">
        <v>1285</v>
      </c>
      <c r="D320" s="1" t="s">
        <v>596</v>
      </c>
      <c r="E320" s="3" t="s">
        <v>88</v>
      </c>
      <c r="F320" s="3" t="s">
        <v>653</v>
      </c>
      <c r="G320" s="1" t="s">
        <v>1058</v>
      </c>
      <c r="H320" s="1"/>
      <c r="I320" s="1" t="s">
        <v>686</v>
      </c>
      <c r="J320" s="1"/>
      <c r="K320" s="1"/>
      <c r="L320" s="1"/>
      <c r="M320" s="1"/>
      <c r="N320" s="1"/>
      <c r="O320" s="3">
        <v>3</v>
      </c>
      <c r="P320" s="3">
        <v>56</v>
      </c>
      <c r="Q320" s="3">
        <v>3.4</v>
      </c>
      <c r="R320" s="3" t="s">
        <v>1293</v>
      </c>
      <c r="S320" s="28">
        <f>IF(F320="difference of means",_xlfn.T.DIST.2T(Q320,O320), IF(F320="main effect",_xlfn.F.DIST.RT(Q320,O320,P320), IF(F320="interaction effect",_xlfn.F.DIST.RT(Q320,O320,P320))))</f>
        <v>2.38443397062237E-2</v>
      </c>
      <c r="T320" s="29">
        <v>2.35E-2</v>
      </c>
    </row>
    <row r="321" spans="1:20" ht="60" x14ac:dyDescent="0.2">
      <c r="A321" s="1" t="s">
        <v>55</v>
      </c>
      <c r="B321" s="1" t="s">
        <v>361</v>
      </c>
      <c r="C321" s="1"/>
      <c r="D321" s="1" t="s">
        <v>597</v>
      </c>
      <c r="E321" s="3" t="s">
        <v>88</v>
      </c>
      <c r="F321" s="3" t="s">
        <v>665</v>
      </c>
      <c r="G321" s="1" t="s">
        <v>1059</v>
      </c>
      <c r="H321" s="1"/>
      <c r="I321" s="1" t="s">
        <v>686</v>
      </c>
      <c r="J321" s="1"/>
      <c r="K321" s="1"/>
      <c r="L321" s="1"/>
      <c r="M321" s="1"/>
      <c r="N321" s="1"/>
      <c r="O321" s="3"/>
      <c r="P321" s="3"/>
      <c r="Q321" s="3"/>
      <c r="R321" s="3" t="s">
        <v>1060</v>
      </c>
      <c r="S321" s="28"/>
      <c r="T321" s="29">
        <v>0.40100000000000002</v>
      </c>
    </row>
    <row r="322" spans="1:20" ht="105" x14ac:dyDescent="0.2">
      <c r="A322" s="1" t="s">
        <v>54</v>
      </c>
      <c r="B322" s="1" t="s">
        <v>362</v>
      </c>
      <c r="C322" s="1"/>
      <c r="D322" s="1" t="s">
        <v>598</v>
      </c>
      <c r="E322" s="3" t="s">
        <v>88</v>
      </c>
      <c r="F322" s="3" t="s">
        <v>665</v>
      </c>
      <c r="G322" s="1" t="s">
        <v>1061</v>
      </c>
      <c r="H322" s="1"/>
      <c r="I322" s="1" t="s">
        <v>649</v>
      </c>
      <c r="J322" s="1" t="s">
        <v>1308</v>
      </c>
      <c r="K322" s="1"/>
      <c r="L322" s="1"/>
      <c r="M322" s="1"/>
      <c r="N322" s="1"/>
      <c r="O322" s="3"/>
      <c r="P322" s="3"/>
      <c r="Q322" s="3"/>
      <c r="R322" s="3" t="s">
        <v>681</v>
      </c>
      <c r="S322" s="28"/>
    </row>
    <row r="323" spans="1:20" ht="90" x14ac:dyDescent="0.2">
      <c r="A323" s="1" t="s">
        <v>54</v>
      </c>
      <c r="B323" s="1" t="s">
        <v>363</v>
      </c>
      <c r="C323" s="1" t="s">
        <v>1286</v>
      </c>
      <c r="D323" s="1" t="s">
        <v>599</v>
      </c>
      <c r="E323" s="3" t="s">
        <v>88</v>
      </c>
      <c r="F323" s="3" t="s">
        <v>660</v>
      </c>
      <c r="G323" s="1" t="s">
        <v>1062</v>
      </c>
      <c r="H323" s="1"/>
      <c r="I323" s="1" t="s">
        <v>686</v>
      </c>
      <c r="J323" s="1"/>
      <c r="K323" s="1"/>
      <c r="L323" s="1"/>
      <c r="M323" s="1"/>
      <c r="N323" s="1"/>
      <c r="O323" s="3"/>
      <c r="P323" s="3"/>
      <c r="Q323" s="3"/>
      <c r="R323" s="3" t="s">
        <v>841</v>
      </c>
      <c r="S323" s="28"/>
      <c r="T323" s="29">
        <v>3.5000000000000003E-2</v>
      </c>
    </row>
    <row r="324" spans="1:20" ht="75" x14ac:dyDescent="0.2">
      <c r="A324" s="1" t="s">
        <v>55</v>
      </c>
      <c r="B324" s="1" t="s">
        <v>364</v>
      </c>
      <c r="C324" s="1"/>
      <c r="D324" s="1" t="s">
        <v>600</v>
      </c>
      <c r="E324" s="3" t="s">
        <v>88</v>
      </c>
      <c r="F324" s="3" t="s">
        <v>665</v>
      </c>
      <c r="G324" s="1" t="s">
        <v>1063</v>
      </c>
      <c r="H324" s="1" t="s">
        <v>1086</v>
      </c>
      <c r="I324" s="1" t="s">
        <v>686</v>
      </c>
      <c r="J324" s="1"/>
      <c r="K324" s="1"/>
      <c r="L324" s="1"/>
      <c r="M324" s="1"/>
      <c r="N324" s="1"/>
      <c r="O324" s="3"/>
      <c r="P324" s="3"/>
      <c r="Q324" s="3"/>
      <c r="R324" s="3" t="s">
        <v>1064</v>
      </c>
      <c r="S324" s="28"/>
      <c r="T324" s="29">
        <v>0.63</v>
      </c>
    </row>
    <row r="325" spans="1:20" ht="90" x14ac:dyDescent="0.2">
      <c r="A325" s="1" t="s">
        <v>55</v>
      </c>
      <c r="B325" s="1" t="s">
        <v>365</v>
      </c>
      <c r="C325" s="1"/>
      <c r="D325" s="1" t="s">
        <v>601</v>
      </c>
      <c r="E325" s="3" t="s">
        <v>88</v>
      </c>
      <c r="F325" s="3" t="s">
        <v>653</v>
      </c>
      <c r="G325" s="1" t="s">
        <v>1065</v>
      </c>
      <c r="H325" s="1"/>
      <c r="I325" s="1" t="s">
        <v>686</v>
      </c>
      <c r="J325" s="1"/>
      <c r="K325" s="1"/>
      <c r="L325" s="1"/>
      <c r="M325" s="1"/>
      <c r="N325" s="1"/>
      <c r="O325" s="3">
        <v>1</v>
      </c>
      <c r="P325" s="3">
        <v>34</v>
      </c>
      <c r="Q325" s="3">
        <v>6.0640000000000001</v>
      </c>
      <c r="R325" s="3" t="s">
        <v>681</v>
      </c>
      <c r="S325" s="28">
        <f>IF(F325="difference of means",_xlfn.T.DIST.2T(Q325,O325), IF(F325="main effect",_xlfn.F.DIST.RT(Q325,O325,P325), IF(F325="interaction effect",_xlfn.F.DIST.RT(Q325,O325,P325))))</f>
        <v>1.9020012170308107E-2</v>
      </c>
      <c r="T325" s="29">
        <v>1.9020012170308111E-2</v>
      </c>
    </row>
    <row r="326" spans="1:20" ht="90" x14ac:dyDescent="0.2">
      <c r="A326" s="1" t="s">
        <v>55</v>
      </c>
      <c r="B326" s="1" t="s">
        <v>366</v>
      </c>
      <c r="C326" s="1"/>
      <c r="D326" s="1" t="s">
        <v>602</v>
      </c>
      <c r="E326" s="3" t="s">
        <v>88</v>
      </c>
      <c r="F326" s="3" t="s">
        <v>653</v>
      </c>
      <c r="G326" s="1" t="s">
        <v>1066</v>
      </c>
      <c r="H326" s="1"/>
      <c r="I326" s="1" t="s">
        <v>686</v>
      </c>
      <c r="J326" s="1"/>
      <c r="K326" s="1"/>
      <c r="L326" s="1"/>
      <c r="M326" s="1"/>
      <c r="N326" s="1"/>
      <c r="O326" s="3">
        <v>2</v>
      </c>
      <c r="P326" s="3">
        <v>66</v>
      </c>
      <c r="Q326" s="3">
        <v>5.0000000000000001E-3</v>
      </c>
      <c r="R326" s="3" t="s">
        <v>1067</v>
      </c>
      <c r="S326" s="28">
        <f>IF(F326="difference of means",_xlfn.T.DIST.2T(Q326,O326), IF(F326="main effect",_xlfn.F.DIST.RT(Q326,O326,P326), IF(F326="interaction effect",_xlfn.F.DIST.RT(Q326,O326,P326))))</f>
        <v>0.99501285605335377</v>
      </c>
      <c r="T326" s="29">
        <v>0.995</v>
      </c>
    </row>
    <row r="327" spans="1:20" ht="60" x14ac:dyDescent="0.2">
      <c r="A327" s="1" t="s">
        <v>55</v>
      </c>
      <c r="B327" s="1" t="s">
        <v>367</v>
      </c>
      <c r="C327" s="1"/>
      <c r="D327" s="1" t="s">
        <v>603</v>
      </c>
      <c r="E327" s="3" t="s">
        <v>88</v>
      </c>
      <c r="F327" s="3" t="s">
        <v>653</v>
      </c>
      <c r="G327" s="1" t="s">
        <v>1068</v>
      </c>
      <c r="H327" s="1"/>
      <c r="I327" s="1" t="s">
        <v>686</v>
      </c>
      <c r="J327" s="1"/>
      <c r="K327" s="1"/>
      <c r="L327" s="1"/>
      <c r="M327" s="1"/>
      <c r="N327" s="1"/>
      <c r="O327" s="3">
        <v>2</v>
      </c>
      <c r="P327" s="3">
        <v>28</v>
      </c>
      <c r="Q327" s="3">
        <v>9.77</v>
      </c>
      <c r="R327" s="3" t="s">
        <v>740</v>
      </c>
      <c r="S327" s="28">
        <f>IF(F327="difference of means",_xlfn.T.DIST.2T(Q327,O327), IF(F327="main effect",_xlfn.F.DIST.RT(Q327,O327,P327), IF(F327="interaction effect",_xlfn.F.DIST.RT(Q327,O327,P327))))</f>
        <v>6.0448281026748835E-4</v>
      </c>
      <c r="T327" s="29">
        <v>6.0448279999999999E-4</v>
      </c>
    </row>
    <row r="328" spans="1:20" ht="90" x14ac:dyDescent="0.2">
      <c r="A328" s="1" t="s">
        <v>55</v>
      </c>
      <c r="B328" s="1" t="s">
        <v>368</v>
      </c>
      <c r="C328" s="1" t="s">
        <v>1287</v>
      </c>
      <c r="D328" s="1" t="s">
        <v>604</v>
      </c>
      <c r="E328" s="3" t="s">
        <v>88</v>
      </c>
      <c r="F328" s="3" t="s">
        <v>653</v>
      </c>
      <c r="G328" s="1" t="s">
        <v>1069</v>
      </c>
      <c r="H328" s="1"/>
      <c r="I328" s="1" t="s">
        <v>686</v>
      </c>
      <c r="J328" s="1"/>
      <c r="K328" s="1"/>
      <c r="L328" s="1"/>
      <c r="M328" s="1"/>
      <c r="N328" s="1"/>
      <c r="O328" s="3"/>
      <c r="P328" s="3"/>
      <c r="Q328" s="3"/>
      <c r="R328" s="3" t="s">
        <v>1070</v>
      </c>
      <c r="S328" s="28"/>
      <c r="T328" s="29">
        <v>0.12</v>
      </c>
    </row>
    <row r="329" spans="1:20" ht="45" x14ac:dyDescent="0.2">
      <c r="A329" s="1" t="s">
        <v>55</v>
      </c>
      <c r="B329" s="1" t="s">
        <v>369</v>
      </c>
      <c r="C329" s="1"/>
      <c r="D329" s="1" t="s">
        <v>605</v>
      </c>
      <c r="E329" s="3" t="s">
        <v>88</v>
      </c>
      <c r="F329" s="3" t="s">
        <v>653</v>
      </c>
      <c r="G329" s="1" t="s">
        <v>1071</v>
      </c>
      <c r="H329" s="1"/>
      <c r="I329" s="1" t="s">
        <v>649</v>
      </c>
      <c r="J329" s="1" t="s">
        <v>1311</v>
      </c>
      <c r="K329" s="1"/>
      <c r="L329" s="1"/>
      <c r="M329" s="1"/>
      <c r="N329" s="1"/>
      <c r="O329" s="3"/>
      <c r="P329" s="3"/>
      <c r="Q329" s="3"/>
      <c r="R329" s="3" t="s">
        <v>695</v>
      </c>
      <c r="S329" s="28"/>
    </row>
    <row r="330" spans="1:20" ht="45" x14ac:dyDescent="0.2">
      <c r="A330" s="1" t="s">
        <v>51</v>
      </c>
      <c r="B330" s="1" t="s">
        <v>370</v>
      </c>
      <c r="C330" s="1"/>
      <c r="D330" s="1" t="s">
        <v>606</v>
      </c>
      <c r="E330" s="3" t="s">
        <v>88</v>
      </c>
      <c r="F330" s="3" t="s">
        <v>660</v>
      </c>
      <c r="G330" s="1" t="s">
        <v>1072</v>
      </c>
      <c r="H330" s="1"/>
      <c r="I330" s="1" t="s">
        <v>686</v>
      </c>
      <c r="J330" s="1"/>
      <c r="K330" s="1"/>
      <c r="L330" s="1"/>
      <c r="M330" s="1"/>
      <c r="N330" s="1"/>
      <c r="O330" s="3"/>
      <c r="P330" s="3"/>
      <c r="Q330" s="3"/>
      <c r="R330" s="3" t="s">
        <v>734</v>
      </c>
      <c r="S330" s="28"/>
      <c r="T330" s="29">
        <v>4.7E-2</v>
      </c>
    </row>
    <row r="331" spans="1:20" ht="60" x14ac:dyDescent="0.2">
      <c r="A331" s="1" t="s">
        <v>51</v>
      </c>
      <c r="B331" s="1" t="s">
        <v>371</v>
      </c>
      <c r="C331" s="1"/>
      <c r="D331" s="1" t="s">
        <v>607</v>
      </c>
      <c r="E331" s="3" t="s">
        <v>88</v>
      </c>
      <c r="F331" s="3" t="s">
        <v>665</v>
      </c>
      <c r="G331" s="1" t="s">
        <v>1073</v>
      </c>
      <c r="H331" s="1"/>
      <c r="I331" s="1" t="s">
        <v>686</v>
      </c>
      <c r="J331" s="1"/>
      <c r="K331" s="1" t="s">
        <v>1128</v>
      </c>
      <c r="L331" s="1">
        <v>2.23</v>
      </c>
      <c r="M331" s="1">
        <v>20</v>
      </c>
      <c r="N331" s="1">
        <v>16</v>
      </c>
      <c r="O331" s="3">
        <v>34</v>
      </c>
      <c r="P331" s="3"/>
      <c r="Q331" s="3">
        <f>L331/SQRT(1/M331+1/N331)</f>
        <v>6.6485754530993741</v>
      </c>
      <c r="R331" s="3" t="s">
        <v>671</v>
      </c>
      <c r="S331" s="28">
        <f>IF(F331="difference of means",_xlfn.T.DIST.2T(Q331,O331), IF(F331="main effect",_xlfn.F.DIST.RT(Q331,O331,P331), IF(F331="interaction effect",_xlfn.F.DIST.RT(Q331,O331,P331))))</f>
        <v>1.2540940311947878E-7</v>
      </c>
      <c r="T331" s="29">
        <v>1.254094031194788E-7</v>
      </c>
    </row>
    <row r="332" spans="1:20" ht="75" x14ac:dyDescent="0.2">
      <c r="A332" s="1" t="s">
        <v>51</v>
      </c>
      <c r="B332" s="1" t="s">
        <v>372</v>
      </c>
      <c r="C332" s="1" t="s">
        <v>1288</v>
      </c>
      <c r="D332" s="1" t="s">
        <v>608</v>
      </c>
      <c r="E332" s="3" t="s">
        <v>88</v>
      </c>
      <c r="F332" s="3" t="s">
        <v>660</v>
      </c>
      <c r="G332" s="1" t="s">
        <v>1074</v>
      </c>
      <c r="H332" s="1"/>
      <c r="I332" s="1" t="s">
        <v>649</v>
      </c>
      <c r="J332" s="1" t="s">
        <v>1311</v>
      </c>
      <c r="K332" s="1"/>
      <c r="L332" s="1"/>
      <c r="M332" s="1"/>
      <c r="N332" s="1"/>
      <c r="O332" s="3"/>
      <c r="P332" s="3"/>
      <c r="Q332" s="3"/>
      <c r="R332" s="3" t="s">
        <v>695</v>
      </c>
      <c r="S332" s="28"/>
    </row>
    <row r="333" spans="1:20" ht="45" x14ac:dyDescent="0.2">
      <c r="A333" s="1" t="s">
        <v>50</v>
      </c>
      <c r="B333" s="1" t="s">
        <v>373</v>
      </c>
      <c r="C333" s="1"/>
      <c r="D333" s="1" t="s">
        <v>609</v>
      </c>
      <c r="E333" s="3" t="s">
        <v>88</v>
      </c>
      <c r="F333" s="3" t="s">
        <v>653</v>
      </c>
      <c r="G333" s="1" t="s">
        <v>1075</v>
      </c>
      <c r="H333" s="1"/>
      <c r="I333" s="1" t="s">
        <v>686</v>
      </c>
      <c r="J333" s="1"/>
      <c r="K333" s="1"/>
      <c r="L333" s="1"/>
      <c r="M333" s="1"/>
      <c r="N333" s="1"/>
      <c r="O333" s="3"/>
      <c r="P333" s="3"/>
      <c r="Q333" s="3"/>
      <c r="R333" s="3" t="s">
        <v>1076</v>
      </c>
      <c r="S333" s="28"/>
      <c r="T333" s="29">
        <v>0.28499999999999998</v>
      </c>
    </row>
    <row r="334" spans="1:20" ht="60" x14ac:dyDescent="0.2">
      <c r="A334" s="1" t="s">
        <v>50</v>
      </c>
      <c r="B334" s="1" t="s">
        <v>374</v>
      </c>
      <c r="C334" s="1"/>
      <c r="D334" s="1" t="s">
        <v>610</v>
      </c>
      <c r="E334" s="3" t="s">
        <v>88</v>
      </c>
      <c r="F334" s="3" t="s">
        <v>653</v>
      </c>
      <c r="G334" s="1" t="s">
        <v>1077</v>
      </c>
      <c r="H334" s="1"/>
      <c r="I334" s="1" t="s">
        <v>686</v>
      </c>
      <c r="J334" s="1"/>
      <c r="K334" s="1"/>
      <c r="L334" s="1"/>
      <c r="M334" s="1"/>
      <c r="N334" s="1"/>
      <c r="O334" s="3">
        <v>1</v>
      </c>
      <c r="P334" s="3">
        <v>21</v>
      </c>
      <c r="Q334" s="3">
        <v>4.4930000000000003</v>
      </c>
      <c r="R334" s="3" t="s">
        <v>1078</v>
      </c>
      <c r="S334" s="28">
        <f>IF(F334="difference of means",_xlfn.T.DIST.2T(Q334,O334), IF(F334="main effect",_xlfn.F.DIST.RT(Q334,O334,P334), IF(F334="interaction effect",_xlfn.F.DIST.RT(Q334,O334,P334))))</f>
        <v>4.6117047723024045E-2</v>
      </c>
      <c r="T334" s="29">
        <v>4.6117047699999997E-2</v>
      </c>
    </row>
    <row r="335" spans="1:20" ht="45" x14ac:dyDescent="0.2">
      <c r="A335" s="9" t="s">
        <v>48</v>
      </c>
      <c r="B335" s="9" t="s">
        <v>636</v>
      </c>
      <c r="C335" s="2"/>
      <c r="D335" s="9" t="s">
        <v>637</v>
      </c>
      <c r="E335" s="6" t="s">
        <v>88</v>
      </c>
      <c r="F335" s="6" t="s">
        <v>653</v>
      </c>
      <c r="G335" s="9" t="s">
        <v>1080</v>
      </c>
      <c r="H335" s="9"/>
      <c r="I335" s="1" t="s">
        <v>686</v>
      </c>
      <c r="J335" s="1"/>
      <c r="K335" s="1"/>
      <c r="L335" s="1"/>
      <c r="M335" s="1"/>
      <c r="N335" s="1"/>
      <c r="O335" s="2">
        <v>1</v>
      </c>
      <c r="P335" s="2">
        <v>20</v>
      </c>
      <c r="Q335" s="6">
        <v>5.12</v>
      </c>
      <c r="R335" s="6" t="s">
        <v>779</v>
      </c>
      <c r="S335" s="28">
        <f>IF(F335="difference of means",_xlfn.T.DIST.2T(Q335,O335), IF(F335="main effect",_xlfn.F.DIST.RT(Q335,O335,P335), IF(F335="interaction effect",_xlfn.F.DIST.RT(Q335,O335,P335))))</f>
        <v>3.4936128637575205E-2</v>
      </c>
      <c r="T335" s="29">
        <v>3.4936128599999998E-2</v>
      </c>
    </row>
    <row r="336" spans="1:20" ht="120" x14ac:dyDescent="0.2">
      <c r="A336" s="9" t="s">
        <v>48</v>
      </c>
      <c r="B336" s="9" t="s">
        <v>638</v>
      </c>
      <c r="C336" s="9" t="s">
        <v>1289</v>
      </c>
      <c r="D336" s="9" t="s">
        <v>639</v>
      </c>
      <c r="E336" s="6" t="s">
        <v>88</v>
      </c>
      <c r="F336" s="6" t="s">
        <v>660</v>
      </c>
      <c r="G336" s="9" t="s">
        <v>1081</v>
      </c>
      <c r="H336" s="9"/>
      <c r="I336" s="1" t="s">
        <v>686</v>
      </c>
      <c r="J336" s="1"/>
      <c r="K336" s="1"/>
      <c r="L336" s="1"/>
      <c r="M336" s="1"/>
      <c r="N336" s="1"/>
      <c r="O336" s="2">
        <v>1</v>
      </c>
      <c r="P336" s="2">
        <v>23</v>
      </c>
      <c r="Q336" s="6">
        <v>20.77</v>
      </c>
      <c r="R336" s="6" t="s">
        <v>729</v>
      </c>
      <c r="S336" s="28">
        <f>IF(F336="difference of means",_xlfn.T.DIST.2T(Q336,O336), IF(F336="main effect",_xlfn.F.DIST.RT(Q336,O336,P336), IF(F336="interaction effect",_xlfn.F.DIST.RT(Q336,O336,P336))))</f>
        <v>1.4027529193828464E-4</v>
      </c>
      <c r="T336" s="29">
        <v>1.4027529193828459E-4</v>
      </c>
    </row>
    <row r="337" spans="1:20" ht="60" x14ac:dyDescent="0.2">
      <c r="A337" s="9" t="s">
        <v>48</v>
      </c>
      <c r="B337" s="9" t="s">
        <v>640</v>
      </c>
      <c r="C337" s="2"/>
      <c r="D337" s="9" t="s">
        <v>641</v>
      </c>
      <c r="E337" s="6" t="s">
        <v>88</v>
      </c>
      <c r="F337" s="6" t="s">
        <v>660</v>
      </c>
      <c r="G337" s="9" t="s">
        <v>1082</v>
      </c>
      <c r="H337" s="9"/>
      <c r="I337" s="1" t="s">
        <v>686</v>
      </c>
      <c r="J337" s="1"/>
      <c r="K337" s="1"/>
      <c r="L337" s="1"/>
      <c r="M337" s="1"/>
      <c r="N337" s="1"/>
      <c r="O337" s="2">
        <v>1</v>
      </c>
      <c r="P337" s="2">
        <v>14</v>
      </c>
      <c r="Q337" s="6">
        <v>5.65</v>
      </c>
      <c r="R337" s="6" t="s">
        <v>751</v>
      </c>
      <c r="S337" s="28">
        <f>IF(F337="difference of means",_xlfn.T.DIST.2T(Q337,O337), IF(F337="main effect",_xlfn.F.DIST.RT(Q337,O337,P337), IF(F337="interaction effect",_xlfn.F.DIST.RT(Q337,O337,P337))))</f>
        <v>3.2259261663659347E-2</v>
      </c>
      <c r="T337" s="29">
        <v>3.22592617E-2</v>
      </c>
    </row>
    <row r="338" spans="1:20" ht="60" x14ac:dyDescent="0.2">
      <c r="A338" s="9" t="s">
        <v>48</v>
      </c>
      <c r="B338" s="9" t="s">
        <v>642</v>
      </c>
      <c r="C338" s="2"/>
      <c r="D338" s="9" t="s">
        <v>643</v>
      </c>
      <c r="E338" s="6" t="s">
        <v>88</v>
      </c>
      <c r="F338" s="6" t="s">
        <v>665</v>
      </c>
      <c r="G338" s="9" t="s">
        <v>1083</v>
      </c>
      <c r="H338" s="9"/>
      <c r="I338" s="1" t="s">
        <v>686</v>
      </c>
      <c r="J338" s="1"/>
      <c r="K338" s="1"/>
      <c r="L338" s="1"/>
      <c r="M338" s="1"/>
      <c r="N338" s="1"/>
      <c r="R338" s="6" t="s">
        <v>715</v>
      </c>
      <c r="S338" s="28"/>
      <c r="T338" s="29">
        <v>0.01</v>
      </c>
    </row>
    <row r="339" spans="1:20" ht="75" x14ac:dyDescent="0.2">
      <c r="A339" s="9" t="s">
        <v>48</v>
      </c>
      <c r="B339" s="9" t="s">
        <v>644</v>
      </c>
      <c r="C339" s="9" t="s">
        <v>1290</v>
      </c>
      <c r="D339" s="9" t="s">
        <v>645</v>
      </c>
      <c r="E339" s="6" t="s">
        <v>88</v>
      </c>
      <c r="F339" s="6" t="s">
        <v>665</v>
      </c>
      <c r="G339" s="9" t="s">
        <v>1084</v>
      </c>
      <c r="H339" s="9"/>
      <c r="I339" s="1" t="s">
        <v>686</v>
      </c>
      <c r="J339" s="1"/>
      <c r="K339" s="1"/>
      <c r="L339" s="1"/>
      <c r="M339" s="1"/>
      <c r="N339" s="1"/>
      <c r="R339" s="6" t="s">
        <v>805</v>
      </c>
      <c r="S339" s="28"/>
      <c r="T339" s="29">
        <v>3.7999999999999999E-2</v>
      </c>
    </row>
    <row r="340" spans="1:20" ht="30" x14ac:dyDescent="0.2">
      <c r="A340" s="9" t="s">
        <v>48</v>
      </c>
      <c r="B340" s="9" t="s">
        <v>646</v>
      </c>
      <c r="D340" s="6" t="s">
        <v>647</v>
      </c>
      <c r="E340" s="6" t="s">
        <v>88</v>
      </c>
      <c r="F340" s="6" t="s">
        <v>660</v>
      </c>
      <c r="G340" s="9" t="s">
        <v>1085</v>
      </c>
      <c r="H340" s="9"/>
      <c r="I340" s="1" t="s">
        <v>686</v>
      </c>
      <c r="J340" s="1"/>
      <c r="K340" s="1"/>
      <c r="L340" s="1"/>
      <c r="M340" s="1"/>
      <c r="N340" s="1"/>
      <c r="Q340" s="35">
        <v>5.55</v>
      </c>
      <c r="R340" s="6" t="s">
        <v>805</v>
      </c>
      <c r="S340" s="28"/>
      <c r="T340" s="29">
        <v>3.7999999999999999E-2</v>
      </c>
    </row>
    <row r="341" spans="1:20" ht="75" x14ac:dyDescent="0.2">
      <c r="A341" s="1" t="s">
        <v>48</v>
      </c>
      <c r="B341" s="1" t="s">
        <v>651</v>
      </c>
      <c r="C341" s="1" t="s">
        <v>1197</v>
      </c>
      <c r="D341" s="1" t="s">
        <v>652</v>
      </c>
      <c r="E341" s="3" t="s">
        <v>88</v>
      </c>
      <c r="F341" s="3" t="s">
        <v>653</v>
      </c>
      <c r="G341" s="1" t="s">
        <v>654</v>
      </c>
      <c r="H341" s="1"/>
      <c r="I341" s="1" t="s">
        <v>686</v>
      </c>
      <c r="J341" s="1"/>
      <c r="K341" s="1"/>
      <c r="L341" s="1"/>
      <c r="M341" s="1"/>
      <c r="N341" s="1"/>
      <c r="O341" s="3">
        <v>5</v>
      </c>
      <c r="P341" s="3">
        <v>55</v>
      </c>
      <c r="Q341" s="3">
        <v>3.61</v>
      </c>
      <c r="R341" s="3" t="s">
        <v>729</v>
      </c>
      <c r="S341" s="28">
        <f>IF(F341="difference of means",_xlfn.T.DIST.2T(Q341,O341), IF(F341="main effect",_xlfn.F.DIST.RT(Q341,O341,P341), IF(F341="interaction effect",_xlfn.F.DIST.RT(Q341,O341,P341))))</f>
        <v>6.7847530626493919E-3</v>
      </c>
      <c r="T341" s="29">
        <v>6.7847530626493919E-3</v>
      </c>
    </row>
    <row r="342" spans="1:20" ht="60" x14ac:dyDescent="0.2">
      <c r="A342" s="7" t="s">
        <v>48</v>
      </c>
      <c r="B342" s="7" t="s">
        <v>1319</v>
      </c>
      <c r="D342" s="19" t="s">
        <v>1320</v>
      </c>
      <c r="E342" s="2" t="s">
        <v>89</v>
      </c>
      <c r="F342" s="2" t="s">
        <v>653</v>
      </c>
      <c r="G342" s="20" t="s">
        <v>1357</v>
      </c>
      <c r="H342" s="1" t="s">
        <v>1326</v>
      </c>
      <c r="I342" s="7" t="s">
        <v>649</v>
      </c>
      <c r="J342" s="7" t="s">
        <v>89</v>
      </c>
      <c r="K342" s="7"/>
      <c r="L342" s="7"/>
      <c r="M342" s="7"/>
      <c r="N342" s="7"/>
      <c r="O342" s="7"/>
      <c r="P342" s="7"/>
      <c r="Q342" s="7">
        <v>5.07</v>
      </c>
      <c r="R342" s="7" t="s">
        <v>751</v>
      </c>
      <c r="S342" s="32"/>
      <c r="T342" s="29">
        <v>3.2000000000000001E-2</v>
      </c>
    </row>
    <row r="343" spans="1:20" ht="60" x14ac:dyDescent="0.2">
      <c r="A343" s="7" t="s">
        <v>46</v>
      </c>
      <c r="B343" s="7" t="s">
        <v>1323</v>
      </c>
      <c r="D343" s="7" t="s">
        <v>1324</v>
      </c>
      <c r="E343" s="2" t="s">
        <v>88</v>
      </c>
      <c r="F343" s="2" t="s">
        <v>653</v>
      </c>
      <c r="G343" s="7" t="s">
        <v>1325</v>
      </c>
      <c r="H343" s="7"/>
      <c r="I343" s="7" t="s">
        <v>686</v>
      </c>
      <c r="J343" s="7"/>
      <c r="K343" s="7"/>
      <c r="L343" s="7"/>
      <c r="M343" s="7"/>
      <c r="N343" s="7"/>
      <c r="O343" s="7">
        <v>1</v>
      </c>
      <c r="P343" s="7">
        <v>51</v>
      </c>
      <c r="Q343" s="7">
        <v>5.6</v>
      </c>
      <c r="R343" s="7" t="s">
        <v>931</v>
      </c>
      <c r="S343" s="28">
        <f>IF(F343="difference of means",_xlfn.T.DIST.2T(Q343,O343), IF(F343="main effect",_xlfn.F.DIST.RT(Q343,O343,P343), IF(F343="interaction effect",_xlfn.F.DIST.RT(Q343,O343,P343))))</f>
        <v>2.1796343643027738E-2</v>
      </c>
      <c r="T343" s="29">
        <v>2.17963436E-2</v>
      </c>
    </row>
    <row r="344" spans="1:20" ht="100" customHeight="1" x14ac:dyDescent="0.2">
      <c r="A344" s="7" t="s">
        <v>47</v>
      </c>
      <c r="B344" s="16" t="s">
        <v>1328</v>
      </c>
      <c r="C344" s="7" t="s">
        <v>1329</v>
      </c>
      <c r="D344" s="16" t="s">
        <v>1330</v>
      </c>
      <c r="E344" s="2" t="s">
        <v>89</v>
      </c>
      <c r="F344" s="2" t="s">
        <v>653</v>
      </c>
      <c r="G344" s="16" t="s">
        <v>1331</v>
      </c>
      <c r="H344" s="7"/>
      <c r="I344" s="7" t="s">
        <v>649</v>
      </c>
      <c r="J344" s="7" t="s">
        <v>89</v>
      </c>
      <c r="K344" s="7"/>
      <c r="L344" s="7"/>
      <c r="M344" s="7"/>
      <c r="N344" s="7"/>
      <c r="O344" s="7"/>
      <c r="P344" s="7"/>
      <c r="Q344" s="7"/>
      <c r="R344" s="7" t="s">
        <v>952</v>
      </c>
      <c r="S344" s="28"/>
      <c r="T344" s="29">
        <v>3.6999999999999998E-2</v>
      </c>
    </row>
    <row r="345" spans="1:20" s="17" customFormat="1" ht="30" x14ac:dyDescent="0.2">
      <c r="A345" s="18" t="s">
        <v>55</v>
      </c>
      <c r="B345" s="16" t="s">
        <v>1334</v>
      </c>
      <c r="C345" s="21"/>
      <c r="D345" s="22" t="s">
        <v>1342</v>
      </c>
      <c r="E345" s="18" t="s">
        <v>88</v>
      </c>
      <c r="F345" s="18" t="s">
        <v>653</v>
      </c>
      <c r="G345" s="16" t="s">
        <v>1348</v>
      </c>
      <c r="H345" s="7"/>
      <c r="I345" s="7" t="s">
        <v>686</v>
      </c>
      <c r="J345" s="7"/>
      <c r="K345" s="7"/>
      <c r="L345" s="7"/>
      <c r="M345" s="7"/>
      <c r="N345" s="7"/>
      <c r="O345" s="36">
        <v>1</v>
      </c>
      <c r="P345" s="36">
        <v>24</v>
      </c>
      <c r="Q345" s="18">
        <v>5.32</v>
      </c>
      <c r="R345" s="18" t="s">
        <v>751</v>
      </c>
      <c r="S345" s="28">
        <f>IF(F345="difference of means",_xlfn.T.DIST.2T(Q345,O345), IF(F345="main effect",_xlfn.F.DIST.RT(Q345,O345,P345), IF(F345="interaction effect",_xlfn.F.DIST.RT(Q345,O345,P345))))</f>
        <v>3.0025903475516928E-2</v>
      </c>
      <c r="T345" s="28">
        <v>3.000259035E-2</v>
      </c>
    </row>
    <row r="346" spans="1:20" s="17" customFormat="1" ht="60" x14ac:dyDescent="0.2">
      <c r="A346" s="18" t="s">
        <v>48</v>
      </c>
      <c r="B346" s="16" t="s">
        <v>1335</v>
      </c>
      <c r="C346" s="23"/>
      <c r="D346" s="16" t="s">
        <v>1343</v>
      </c>
      <c r="E346" s="18" t="s">
        <v>88</v>
      </c>
      <c r="F346" s="18" t="s">
        <v>665</v>
      </c>
      <c r="G346" s="16" t="s">
        <v>1349</v>
      </c>
      <c r="H346" s="7"/>
      <c r="I346" s="7" t="s">
        <v>686</v>
      </c>
      <c r="J346" s="7"/>
      <c r="K346" s="7"/>
      <c r="L346" s="7"/>
      <c r="M346" s="7"/>
      <c r="N346" s="7"/>
      <c r="O346" s="36"/>
      <c r="P346" s="36"/>
      <c r="Q346" s="36"/>
      <c r="R346" s="18" t="s">
        <v>1353</v>
      </c>
      <c r="S346" s="28"/>
      <c r="T346" s="29">
        <v>0.88100000000000001</v>
      </c>
    </row>
    <row r="347" spans="1:20" s="17" customFormat="1" ht="60" x14ac:dyDescent="0.2">
      <c r="A347" s="18" t="s">
        <v>54</v>
      </c>
      <c r="B347" s="16" t="s">
        <v>1336</v>
      </c>
      <c r="C347" s="23"/>
      <c r="D347" s="16" t="s">
        <v>1354</v>
      </c>
      <c r="E347" s="18" t="s">
        <v>88</v>
      </c>
      <c r="F347" s="18" t="s">
        <v>665</v>
      </c>
      <c r="G347" s="16" t="s">
        <v>1381</v>
      </c>
      <c r="H347" s="7" t="s">
        <v>1127</v>
      </c>
      <c r="I347" s="7" t="s">
        <v>686</v>
      </c>
      <c r="J347" s="7"/>
      <c r="K347" s="7" t="s">
        <v>1125</v>
      </c>
      <c r="L347" s="7">
        <v>0.77</v>
      </c>
      <c r="M347" s="7">
        <v>10</v>
      </c>
      <c r="N347" s="7"/>
      <c r="O347" s="36">
        <v>9</v>
      </c>
      <c r="P347" s="36"/>
      <c r="Q347" s="36">
        <f>L347*SQRT(M347)</f>
        <v>2.4349537983296523</v>
      </c>
      <c r="R347" s="18" t="s">
        <v>681</v>
      </c>
      <c r="S347" s="28">
        <f t="shared" ref="S347" si="3">IF(F347="difference of means",_xlfn.T.DIST.2T(Q347,O347), IF(F347="main effect",_xlfn.F.DIST.RT(Q347,O347,P347), IF(F347="interaction effect",_xlfn.F.DIST.RT(Q347,O347,P347))))</f>
        <v>3.7675191038818161E-2</v>
      </c>
      <c r="T347" s="29">
        <v>3.7675190999999997E-2</v>
      </c>
    </row>
    <row r="348" spans="1:20" s="17" customFormat="1" ht="60" x14ac:dyDescent="0.2">
      <c r="A348" s="18" t="s">
        <v>52</v>
      </c>
      <c r="B348" s="16" t="s">
        <v>1337</v>
      </c>
      <c r="C348" s="23"/>
      <c r="D348" s="24" t="s">
        <v>1344</v>
      </c>
      <c r="E348" s="18" t="s">
        <v>88</v>
      </c>
      <c r="F348" s="18" t="s">
        <v>665</v>
      </c>
      <c r="G348" s="16" t="s">
        <v>1384</v>
      </c>
      <c r="H348" s="7"/>
      <c r="I348" s="7" t="s">
        <v>686</v>
      </c>
      <c r="J348" s="7" t="s">
        <v>1382</v>
      </c>
      <c r="K348" s="7" t="s">
        <v>1125</v>
      </c>
      <c r="L348" s="7"/>
      <c r="M348" s="7"/>
      <c r="N348" s="7"/>
      <c r="O348" s="36"/>
      <c r="P348" s="36"/>
      <c r="Q348" s="36"/>
      <c r="R348" s="18" t="s">
        <v>1382</v>
      </c>
      <c r="S348" s="28"/>
      <c r="T348" s="29">
        <v>2.9999999999999997E-4</v>
      </c>
    </row>
    <row r="349" spans="1:20" s="17" customFormat="1" ht="75" x14ac:dyDescent="0.2">
      <c r="A349" s="18" t="s">
        <v>52</v>
      </c>
      <c r="B349" s="16" t="s">
        <v>1338</v>
      </c>
      <c r="C349" s="24" t="s">
        <v>1358</v>
      </c>
      <c r="D349" s="16" t="s">
        <v>1345</v>
      </c>
      <c r="E349" s="18" t="s">
        <v>88</v>
      </c>
      <c r="F349" s="18" t="s">
        <v>653</v>
      </c>
      <c r="G349" s="16" t="s">
        <v>1350</v>
      </c>
      <c r="H349" s="7"/>
      <c r="I349" s="7" t="s">
        <v>686</v>
      </c>
      <c r="J349" s="7"/>
      <c r="K349" s="7"/>
      <c r="L349" s="7"/>
      <c r="M349" s="7"/>
      <c r="N349" s="7"/>
      <c r="O349" s="18">
        <v>2</v>
      </c>
      <c r="P349" s="36">
        <v>18</v>
      </c>
      <c r="Q349" s="18">
        <v>28.25</v>
      </c>
      <c r="R349" s="18" t="s">
        <v>671</v>
      </c>
      <c r="S349" s="28">
        <f t="shared" ref="S349:S350" si="4">IF(F349="difference of means",_xlfn.T.DIST.2T(Q349,O349), IF(F349="main effect",_xlfn.F.DIST.RT(Q349,O349,P349), IF(F349="interaction effect",_xlfn.F.DIST.RT(Q349,O349,P349))))</f>
        <v>2.8057313913342004E-6</v>
      </c>
      <c r="T349" s="29">
        <v>2.8057000000000001E-6</v>
      </c>
    </row>
    <row r="350" spans="1:20" s="17" customFormat="1" ht="30" x14ac:dyDescent="0.2">
      <c r="A350" s="18" t="s">
        <v>55</v>
      </c>
      <c r="B350" s="16" t="s">
        <v>1339</v>
      </c>
      <c r="C350" s="16"/>
      <c r="D350" s="16" t="s">
        <v>1346</v>
      </c>
      <c r="E350" s="18" t="s">
        <v>88</v>
      </c>
      <c r="F350" s="18" t="s">
        <v>653</v>
      </c>
      <c r="G350" s="16" t="s">
        <v>1383</v>
      </c>
      <c r="H350" s="7"/>
      <c r="I350" s="7" t="s">
        <v>686</v>
      </c>
      <c r="J350" s="7"/>
      <c r="K350" s="7"/>
      <c r="L350" s="7"/>
      <c r="M350" s="7"/>
      <c r="N350" s="7"/>
      <c r="O350" s="36">
        <v>2</v>
      </c>
      <c r="P350" s="36">
        <v>58</v>
      </c>
      <c r="Q350" s="18">
        <v>22.58</v>
      </c>
      <c r="R350" s="18" t="s">
        <v>671</v>
      </c>
      <c r="S350" s="28">
        <f t="shared" si="4"/>
        <v>5.592205764142385E-8</v>
      </c>
      <c r="T350" s="29">
        <v>5.5899999999999996E-7</v>
      </c>
    </row>
    <row r="351" spans="1:20" s="17" customFormat="1" ht="60" x14ac:dyDescent="0.2">
      <c r="A351" s="18" t="s">
        <v>52</v>
      </c>
      <c r="B351" s="16" t="s">
        <v>1340</v>
      </c>
      <c r="C351" s="16" t="s">
        <v>1341</v>
      </c>
      <c r="D351" s="24" t="s">
        <v>1347</v>
      </c>
      <c r="E351" s="18" t="s">
        <v>88</v>
      </c>
      <c r="F351" s="18" t="s">
        <v>665</v>
      </c>
      <c r="G351" s="16" t="s">
        <v>1351</v>
      </c>
      <c r="H351" s="7" t="s">
        <v>1352</v>
      </c>
      <c r="I351" s="7" t="s">
        <v>649</v>
      </c>
      <c r="J351" s="7" t="s">
        <v>1310</v>
      </c>
      <c r="K351" s="7"/>
      <c r="L351" s="7"/>
      <c r="M351" s="7"/>
      <c r="N351" s="7"/>
      <c r="O351" s="36"/>
      <c r="P351" s="36"/>
      <c r="Q351" s="36"/>
      <c r="R351" s="18" t="s">
        <v>740</v>
      </c>
      <c r="S351" s="28"/>
      <c r="T351" s="29">
        <v>1E-3</v>
      </c>
    </row>
    <row r="352" spans="1:20" x14ac:dyDescent="0.2">
      <c r="G352" s="7"/>
      <c r="H352" s="7"/>
      <c r="I352" s="7"/>
      <c r="J352" s="7"/>
      <c r="K352" s="7"/>
      <c r="L352" s="7"/>
      <c r="M352" s="7"/>
      <c r="N352" s="7"/>
      <c r="O352" s="7"/>
      <c r="P352" s="7"/>
      <c r="Q352" s="7"/>
      <c r="R352" s="7"/>
    </row>
    <row r="353" spans="7:18" x14ac:dyDescent="0.2">
      <c r="G353" s="7"/>
      <c r="H353" s="7"/>
      <c r="I353" s="7"/>
      <c r="J353" s="7"/>
      <c r="K353" s="7"/>
      <c r="L353" s="7"/>
      <c r="M353" s="7"/>
      <c r="N353" s="7"/>
      <c r="O353" s="7"/>
      <c r="P353" s="7"/>
      <c r="Q353" s="7"/>
      <c r="R353" s="7"/>
    </row>
    <row r="354" spans="7:18" x14ac:dyDescent="0.2">
      <c r="G354" s="7"/>
      <c r="H354" s="7"/>
      <c r="I354" s="7"/>
      <c r="J354" s="7"/>
      <c r="K354" s="7"/>
      <c r="L354" s="7"/>
      <c r="M354" s="7"/>
      <c r="N354" s="7"/>
      <c r="O354" s="7"/>
      <c r="P354" s="7"/>
      <c r="Q354" s="7"/>
      <c r="R354" s="7"/>
    </row>
    <row r="355" spans="7:18" x14ac:dyDescent="0.2">
      <c r="G355" s="7"/>
      <c r="H355" s="7"/>
      <c r="I355" s="7"/>
      <c r="J355" s="7"/>
      <c r="K355" s="7"/>
      <c r="L355" s="7"/>
      <c r="M355" s="7"/>
      <c r="N355" s="7"/>
      <c r="O355" s="7"/>
      <c r="P355" s="7"/>
      <c r="Q355" s="7"/>
      <c r="R355" s="7"/>
    </row>
    <row r="356" spans="7:18" x14ac:dyDescent="0.2">
      <c r="G356" s="7"/>
      <c r="H356" s="7"/>
      <c r="I356" s="7"/>
      <c r="J356" s="7"/>
      <c r="K356" s="7"/>
      <c r="L356" s="7"/>
      <c r="M356" s="7"/>
      <c r="N356" s="7"/>
      <c r="O356" s="7"/>
      <c r="P356" s="7"/>
      <c r="Q356" s="7"/>
      <c r="R356" s="7"/>
    </row>
    <row r="357" spans="7:18" x14ac:dyDescent="0.2">
      <c r="G357" s="7"/>
      <c r="H357" s="7"/>
      <c r="I357" s="7"/>
      <c r="J357" s="7"/>
      <c r="K357" s="7"/>
      <c r="L357" s="7"/>
      <c r="M357" s="7"/>
      <c r="N357" s="7"/>
      <c r="O357" s="7"/>
      <c r="P357" s="7"/>
      <c r="Q357" s="7"/>
      <c r="R357" s="7"/>
    </row>
    <row r="358" spans="7:18" x14ac:dyDescent="0.2">
      <c r="G358" s="7"/>
      <c r="H358" s="7"/>
      <c r="I358" s="7"/>
      <c r="J358" s="7"/>
      <c r="K358" s="7"/>
      <c r="L358" s="7"/>
      <c r="M358" s="7"/>
      <c r="N358" s="7"/>
      <c r="O358" s="7"/>
      <c r="P358" s="7"/>
      <c r="Q358" s="7"/>
      <c r="R358" s="7"/>
    </row>
    <row r="359" spans="7:18" x14ac:dyDescent="0.2">
      <c r="G359" s="7"/>
      <c r="H359" s="7"/>
      <c r="I359" s="7"/>
      <c r="J359" s="7"/>
      <c r="K359" s="7"/>
      <c r="L359" s="7"/>
      <c r="M359" s="7"/>
      <c r="N359" s="7"/>
      <c r="O359" s="7"/>
      <c r="P359" s="7"/>
      <c r="Q359" s="7"/>
      <c r="R359" s="7"/>
    </row>
    <row r="360" spans="7:18" x14ac:dyDescent="0.2">
      <c r="G360" s="7"/>
      <c r="H360" s="7"/>
      <c r="I360" s="7"/>
      <c r="J360" s="7"/>
      <c r="K360" s="7"/>
      <c r="L360" s="7"/>
      <c r="M360" s="7"/>
      <c r="N360" s="7"/>
      <c r="O360" s="7"/>
      <c r="P360" s="7"/>
      <c r="Q360" s="7"/>
      <c r="R360" s="7"/>
    </row>
    <row r="361" spans="7:18" x14ac:dyDescent="0.2">
      <c r="G361" s="7"/>
      <c r="H361" s="7"/>
      <c r="I361" s="7"/>
      <c r="J361" s="7"/>
      <c r="K361" s="7"/>
      <c r="L361" s="7"/>
      <c r="M361" s="7"/>
      <c r="N361" s="7"/>
      <c r="O361" s="7"/>
      <c r="P361" s="7"/>
      <c r="Q361" s="7"/>
      <c r="R361" s="7"/>
    </row>
    <row r="362" spans="7:18" x14ac:dyDescent="0.2">
      <c r="G362" s="7"/>
      <c r="H362" s="7"/>
      <c r="I362" s="7"/>
      <c r="J362" s="7"/>
      <c r="K362" s="7"/>
      <c r="L362" s="7"/>
      <c r="M362" s="7"/>
      <c r="N362" s="7"/>
      <c r="O362" s="7"/>
      <c r="P362" s="7"/>
      <c r="Q362" s="7"/>
      <c r="R362" s="7"/>
    </row>
    <row r="363" spans="7:18" x14ac:dyDescent="0.2">
      <c r="G363" s="7"/>
      <c r="H363" s="7"/>
      <c r="I363" s="7"/>
      <c r="J363" s="7"/>
      <c r="K363" s="7"/>
      <c r="L363" s="7"/>
      <c r="M363" s="7"/>
      <c r="N363" s="7"/>
      <c r="O363" s="7"/>
      <c r="P363" s="7"/>
      <c r="Q363" s="7"/>
      <c r="R363" s="7"/>
    </row>
    <row r="364" spans="7:18" x14ac:dyDescent="0.2">
      <c r="G364" s="7"/>
      <c r="H364" s="7"/>
      <c r="I364" s="7"/>
      <c r="J364" s="7"/>
      <c r="K364" s="7"/>
      <c r="L364" s="7"/>
      <c r="M364" s="7"/>
      <c r="N364" s="7"/>
      <c r="O364" s="7"/>
      <c r="P364" s="7"/>
      <c r="Q364" s="7"/>
      <c r="R364" s="7"/>
    </row>
    <row r="365" spans="7:18" x14ac:dyDescent="0.2">
      <c r="G365" s="7"/>
      <c r="H365" s="7"/>
      <c r="I365" s="7"/>
      <c r="J365" s="7"/>
      <c r="K365" s="7"/>
      <c r="L365" s="7"/>
      <c r="M365" s="7"/>
      <c r="N365" s="7"/>
      <c r="O365" s="7"/>
      <c r="P365" s="7"/>
      <c r="Q365" s="7"/>
      <c r="R365" s="7"/>
    </row>
    <row r="366" spans="7:18" x14ac:dyDescent="0.2">
      <c r="G366" s="7"/>
      <c r="H366" s="7"/>
      <c r="I366" s="7"/>
      <c r="J366" s="7"/>
      <c r="K366" s="7"/>
      <c r="L366" s="7"/>
      <c r="M366" s="7"/>
      <c r="N366" s="7"/>
      <c r="O366" s="7"/>
      <c r="P366" s="7"/>
      <c r="Q366" s="7"/>
      <c r="R366" s="7"/>
    </row>
    <row r="367" spans="7:18" x14ac:dyDescent="0.2">
      <c r="G367" s="7"/>
      <c r="H367" s="7"/>
      <c r="I367" s="7"/>
      <c r="J367" s="7"/>
      <c r="K367" s="7"/>
      <c r="L367" s="7"/>
      <c r="M367" s="7"/>
      <c r="N367" s="7"/>
      <c r="O367" s="7"/>
      <c r="P367" s="7"/>
      <c r="Q367" s="7"/>
      <c r="R367" s="7"/>
    </row>
    <row r="368" spans="7:18" x14ac:dyDescent="0.2">
      <c r="G368" s="7"/>
      <c r="H368" s="7"/>
      <c r="I368" s="7"/>
      <c r="J368" s="7"/>
      <c r="K368" s="7"/>
      <c r="L368" s="7"/>
      <c r="M368" s="7"/>
      <c r="N368" s="7"/>
      <c r="O368" s="7"/>
      <c r="P368" s="7"/>
      <c r="Q368" s="7"/>
      <c r="R368" s="7"/>
    </row>
    <row r="369" spans="7:18" x14ac:dyDescent="0.2">
      <c r="G369" s="7"/>
      <c r="H369" s="7"/>
      <c r="I369" s="7"/>
      <c r="J369" s="7"/>
      <c r="K369" s="7"/>
      <c r="L369" s="7"/>
      <c r="M369" s="7"/>
      <c r="N369" s="7"/>
      <c r="O369" s="7"/>
      <c r="P369" s="7"/>
      <c r="Q369" s="7"/>
      <c r="R369" s="7"/>
    </row>
    <row r="370" spans="7:18" x14ac:dyDescent="0.2">
      <c r="G370" s="7"/>
      <c r="H370" s="7"/>
      <c r="I370" s="7"/>
      <c r="J370" s="7"/>
      <c r="K370" s="7"/>
      <c r="L370" s="7"/>
      <c r="M370" s="7"/>
      <c r="N370" s="7"/>
      <c r="O370" s="7"/>
      <c r="P370" s="7"/>
      <c r="Q370" s="7"/>
      <c r="R370" s="7"/>
    </row>
    <row r="371" spans="7:18" x14ac:dyDescent="0.2">
      <c r="G371" s="7"/>
      <c r="H371" s="7"/>
      <c r="I371" s="7"/>
      <c r="J371" s="7"/>
      <c r="K371" s="7"/>
      <c r="L371" s="7"/>
      <c r="M371" s="7"/>
      <c r="N371" s="7"/>
      <c r="O371" s="7"/>
      <c r="P371" s="7"/>
      <c r="Q371" s="7"/>
      <c r="R371" s="7"/>
    </row>
    <row r="372" spans="7:18" x14ac:dyDescent="0.2">
      <c r="G372" s="7"/>
      <c r="H372" s="7"/>
      <c r="I372" s="7"/>
      <c r="J372" s="7"/>
      <c r="K372" s="7"/>
      <c r="L372" s="7"/>
      <c r="M372" s="7"/>
      <c r="N372" s="7"/>
      <c r="O372" s="7"/>
      <c r="P372" s="7"/>
      <c r="Q372" s="7"/>
      <c r="R372" s="7"/>
    </row>
    <row r="373" spans="7:18" x14ac:dyDescent="0.2">
      <c r="G373" s="7"/>
      <c r="H373" s="7"/>
      <c r="I373" s="7"/>
      <c r="J373" s="7"/>
      <c r="K373" s="7"/>
      <c r="L373" s="7"/>
      <c r="M373" s="7"/>
      <c r="N373" s="7"/>
      <c r="O373" s="7"/>
      <c r="P373" s="7"/>
      <c r="Q373" s="7"/>
      <c r="R373" s="7"/>
    </row>
    <row r="374" spans="7:18" x14ac:dyDescent="0.2">
      <c r="G374" s="7"/>
      <c r="H374" s="7"/>
      <c r="I374" s="7"/>
      <c r="J374" s="7"/>
      <c r="K374" s="7"/>
      <c r="L374" s="7"/>
      <c r="M374" s="7"/>
      <c r="N374" s="7"/>
      <c r="O374" s="7"/>
      <c r="P374" s="7"/>
      <c r="Q374" s="7"/>
      <c r="R374" s="7"/>
    </row>
    <row r="375" spans="7:18" x14ac:dyDescent="0.2">
      <c r="G375" s="7"/>
      <c r="H375" s="7"/>
      <c r="I375" s="7"/>
      <c r="J375" s="7"/>
      <c r="K375" s="7"/>
      <c r="L375" s="7"/>
      <c r="M375" s="7"/>
      <c r="N375" s="7"/>
      <c r="O375" s="7"/>
      <c r="P375" s="7"/>
      <c r="Q375" s="7"/>
      <c r="R375" s="7"/>
    </row>
    <row r="376" spans="7:18" x14ac:dyDescent="0.2">
      <c r="G376" s="7"/>
      <c r="H376" s="7"/>
      <c r="I376" s="7"/>
      <c r="J376" s="7"/>
      <c r="K376" s="7"/>
      <c r="L376" s="7"/>
      <c r="M376" s="7"/>
      <c r="N376" s="7"/>
      <c r="O376" s="7"/>
      <c r="P376" s="7"/>
      <c r="Q376" s="7"/>
      <c r="R376" s="7"/>
    </row>
    <row r="377" spans="7:18" x14ac:dyDescent="0.2">
      <c r="G377" s="7"/>
      <c r="H377" s="7"/>
      <c r="I377" s="7"/>
      <c r="J377" s="7"/>
      <c r="K377" s="7"/>
      <c r="L377" s="7"/>
      <c r="M377" s="7"/>
      <c r="N377" s="7"/>
      <c r="O377" s="7"/>
      <c r="P377" s="7"/>
      <c r="Q377" s="7"/>
      <c r="R377" s="7"/>
    </row>
    <row r="378" spans="7:18" x14ac:dyDescent="0.2">
      <c r="G378" s="7"/>
      <c r="H378" s="7"/>
      <c r="I378" s="7"/>
      <c r="J378" s="7"/>
      <c r="K378" s="7"/>
      <c r="L378" s="7"/>
      <c r="M378" s="7"/>
      <c r="N378" s="7"/>
      <c r="O378" s="7"/>
      <c r="P378" s="7"/>
      <c r="Q378" s="7"/>
      <c r="R378" s="7"/>
    </row>
    <row r="379" spans="7:18" x14ac:dyDescent="0.2">
      <c r="G379" s="7"/>
      <c r="H379" s="7"/>
      <c r="I379" s="7"/>
      <c r="J379" s="7"/>
      <c r="K379" s="7"/>
      <c r="L379" s="7"/>
      <c r="M379" s="7"/>
      <c r="N379" s="7"/>
      <c r="O379" s="7"/>
      <c r="P379" s="7"/>
      <c r="Q379" s="7"/>
      <c r="R379" s="7"/>
    </row>
    <row r="380" spans="7:18" x14ac:dyDescent="0.2">
      <c r="G380" s="7"/>
      <c r="H380" s="7"/>
      <c r="I380" s="7"/>
      <c r="J380" s="7"/>
      <c r="K380" s="7"/>
      <c r="L380" s="7"/>
      <c r="M380" s="7"/>
      <c r="N380" s="7"/>
      <c r="O380" s="7"/>
      <c r="P380" s="7"/>
      <c r="Q380" s="7"/>
      <c r="R380" s="7"/>
    </row>
    <row r="381" spans="7:18" x14ac:dyDescent="0.2">
      <c r="G381" s="7"/>
      <c r="H381" s="7"/>
      <c r="I381" s="7"/>
      <c r="J381" s="7"/>
      <c r="K381" s="7"/>
      <c r="L381" s="7"/>
      <c r="M381" s="7"/>
      <c r="N381" s="7"/>
      <c r="O381" s="7"/>
      <c r="P381" s="7"/>
      <c r="Q381" s="7"/>
      <c r="R381" s="7"/>
    </row>
    <row r="382" spans="7:18" x14ac:dyDescent="0.2">
      <c r="G382" s="7"/>
      <c r="H382" s="7"/>
      <c r="I382" s="7"/>
      <c r="J382" s="7"/>
      <c r="K382" s="7"/>
      <c r="L382" s="7"/>
      <c r="M382" s="7"/>
      <c r="N382" s="7"/>
      <c r="O382" s="7"/>
      <c r="P382" s="7"/>
      <c r="Q382" s="7"/>
      <c r="R382" s="7"/>
    </row>
    <row r="383" spans="7:18" x14ac:dyDescent="0.2">
      <c r="G383" s="7"/>
      <c r="H383" s="7"/>
      <c r="I383" s="7"/>
      <c r="J383" s="7"/>
      <c r="K383" s="7"/>
      <c r="L383" s="7"/>
      <c r="M383" s="7"/>
      <c r="N383" s="7"/>
      <c r="O383" s="7"/>
      <c r="P383" s="7"/>
      <c r="Q383" s="7"/>
      <c r="R383" s="7"/>
    </row>
    <row r="384" spans="7:18" x14ac:dyDescent="0.2">
      <c r="G384" s="7"/>
      <c r="H384" s="7"/>
      <c r="I384" s="7"/>
      <c r="J384" s="7"/>
      <c r="K384" s="7"/>
      <c r="L384" s="7"/>
      <c r="M384" s="7"/>
      <c r="N384" s="7"/>
      <c r="O384" s="7"/>
      <c r="P384" s="7"/>
      <c r="Q384" s="7"/>
      <c r="R384" s="7"/>
    </row>
    <row r="385" spans="7:18" x14ac:dyDescent="0.2">
      <c r="G385" s="7"/>
      <c r="H385" s="7"/>
      <c r="I385" s="7"/>
      <c r="J385" s="7"/>
      <c r="K385" s="7"/>
      <c r="L385" s="7"/>
      <c r="M385" s="7"/>
      <c r="N385" s="7"/>
      <c r="O385" s="7"/>
      <c r="P385" s="7"/>
      <c r="Q385" s="7"/>
      <c r="R385" s="7"/>
    </row>
    <row r="386" spans="7:18" x14ac:dyDescent="0.2">
      <c r="G386" s="7"/>
      <c r="H386" s="7"/>
      <c r="I386" s="7"/>
      <c r="J386" s="7"/>
      <c r="K386" s="7"/>
      <c r="L386" s="7"/>
      <c r="M386" s="7"/>
      <c r="N386" s="7"/>
      <c r="O386" s="7"/>
      <c r="P386" s="7"/>
      <c r="Q386" s="7"/>
      <c r="R386" s="7"/>
    </row>
    <row r="387" spans="7:18" x14ac:dyDescent="0.2">
      <c r="G387" s="7"/>
      <c r="H387" s="7"/>
      <c r="I387" s="7"/>
      <c r="J387" s="7"/>
      <c r="K387" s="7"/>
      <c r="L387" s="7"/>
      <c r="M387" s="7"/>
      <c r="N387" s="7"/>
      <c r="O387" s="7"/>
      <c r="P387" s="7"/>
      <c r="Q387" s="7"/>
      <c r="R38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2024-10-22T12:41:04Z</dcterms:created>
  <dcterms:modified xsi:type="dcterms:W3CDTF">2025-03-26T08:04:43Z</dcterms:modified>
</cp:coreProperties>
</file>