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erikacalvanokuchler/Desktop/Frontal sinus/Original/"/>
    </mc:Choice>
  </mc:AlternateContent>
  <bookViews>
    <workbookView xWindow="0" yWindow="460" windowWidth="28800" windowHeight="16640"/>
  </bookViews>
  <sheets>
    <sheet name="Plan1" sheetId="1" r:id="rId1"/>
  </sheets>
  <externalReferences>
    <externalReference r:id="rId2"/>
    <externalReference r:id="rId3"/>
  </externalReferences>
  <definedNames>
    <definedName name="_xlnm._FilterDatabase" localSheetId="0" hidden="1">Plan1!$A$1:$BQ$167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5" i="1" l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P94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P86" i="1"/>
  <c r="P88" i="1"/>
  <c r="P85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P80" i="1"/>
  <c r="P81" i="1"/>
  <c r="P82" i="1"/>
  <c r="P83" i="1"/>
  <c r="P84" i="1"/>
  <c r="P79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P61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P55" i="1"/>
  <c r="P56" i="1"/>
  <c r="P57" i="1"/>
  <c r="P58" i="1"/>
  <c r="P59" i="1"/>
  <c r="P54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P11" i="1"/>
  <c r="P2" i="1"/>
  <c r="B2" i="1"/>
  <c r="B17" i="1"/>
  <c r="B15" i="1"/>
  <c r="BQ84" i="1"/>
  <c r="B84" i="1"/>
  <c r="BQ85" i="1"/>
  <c r="B85" i="1"/>
  <c r="BQ87" i="1"/>
  <c r="B87" i="1"/>
  <c r="BQ88" i="1"/>
  <c r="B88" i="1"/>
  <c r="B24" i="1"/>
  <c r="BQ36" i="1"/>
  <c r="B36" i="1"/>
  <c r="B16" i="1"/>
  <c r="B14" i="1"/>
  <c r="B13" i="1"/>
  <c r="B12" i="1"/>
  <c r="B11" i="1"/>
  <c r="B9" i="1"/>
  <c r="B10" i="1"/>
  <c r="B8" i="1"/>
  <c r="B7" i="1"/>
  <c r="BQ101" i="1"/>
  <c r="B101" i="1"/>
  <c r="BQ25" i="1"/>
  <c r="B25" i="1"/>
  <c r="B6" i="1"/>
  <c r="B5" i="1"/>
  <c r="B4" i="1"/>
  <c r="B3" i="1"/>
  <c r="BQ96" i="1"/>
  <c r="B96" i="1"/>
  <c r="BQ97" i="1"/>
  <c r="B97" i="1"/>
  <c r="BQ98" i="1"/>
  <c r="B98" i="1"/>
  <c r="BQ99" i="1"/>
  <c r="B99" i="1"/>
  <c r="BQ100" i="1"/>
  <c r="B100" i="1"/>
  <c r="BQ95" i="1"/>
  <c r="B95" i="1"/>
  <c r="BQ90" i="1"/>
  <c r="B90" i="1"/>
  <c r="BQ91" i="1"/>
  <c r="B91" i="1"/>
  <c r="BQ92" i="1"/>
  <c r="B92" i="1"/>
  <c r="BQ93" i="1"/>
  <c r="B93" i="1"/>
  <c r="BQ94" i="1"/>
  <c r="B94" i="1"/>
  <c r="BQ89" i="1"/>
  <c r="B89" i="1"/>
  <c r="BQ80" i="1"/>
  <c r="B80" i="1"/>
  <c r="BQ81" i="1"/>
  <c r="B81" i="1"/>
  <c r="BQ82" i="1"/>
  <c r="B82" i="1"/>
  <c r="BQ83" i="1"/>
  <c r="B83" i="1"/>
  <c r="BQ86" i="1"/>
  <c r="B86" i="1"/>
  <c r="BQ79" i="1"/>
  <c r="B79" i="1"/>
  <c r="BQ66" i="1"/>
  <c r="B66" i="1"/>
  <c r="BQ67" i="1"/>
  <c r="B67" i="1"/>
  <c r="BQ68" i="1"/>
  <c r="B68" i="1"/>
  <c r="BQ69" i="1"/>
  <c r="B69" i="1"/>
  <c r="BQ70" i="1"/>
  <c r="B70" i="1"/>
  <c r="BQ71" i="1"/>
  <c r="B71" i="1"/>
  <c r="BQ72" i="1"/>
  <c r="B72" i="1"/>
  <c r="BQ73" i="1"/>
  <c r="B73" i="1"/>
  <c r="BQ74" i="1"/>
  <c r="B74" i="1"/>
  <c r="BQ75" i="1"/>
  <c r="B75" i="1"/>
  <c r="BQ76" i="1"/>
  <c r="B76" i="1"/>
  <c r="BQ77" i="1"/>
  <c r="B77" i="1"/>
  <c r="BQ78" i="1"/>
  <c r="B78" i="1"/>
  <c r="BQ65" i="1"/>
  <c r="B65" i="1"/>
  <c r="BQ58" i="1"/>
  <c r="B58" i="1"/>
  <c r="BQ59" i="1"/>
  <c r="B59" i="1"/>
  <c r="BQ60" i="1"/>
  <c r="B60" i="1"/>
  <c r="BQ61" i="1"/>
  <c r="B61" i="1"/>
  <c r="BQ62" i="1"/>
  <c r="B62" i="1"/>
  <c r="BQ63" i="1"/>
  <c r="B63" i="1"/>
  <c r="BQ64" i="1"/>
  <c r="B64" i="1"/>
  <c r="BQ50" i="1"/>
  <c r="B50" i="1"/>
  <c r="BQ51" i="1"/>
  <c r="B51" i="1"/>
  <c r="BQ52" i="1"/>
  <c r="B52" i="1"/>
  <c r="BQ53" i="1"/>
  <c r="B53" i="1"/>
  <c r="BQ54" i="1"/>
  <c r="B54" i="1"/>
  <c r="BQ55" i="1"/>
  <c r="B55" i="1"/>
  <c r="BQ56" i="1"/>
  <c r="B56" i="1"/>
  <c r="BQ45" i="1"/>
  <c r="B45" i="1"/>
  <c r="BQ46" i="1"/>
  <c r="B46" i="1"/>
  <c r="BQ47" i="1"/>
  <c r="B47" i="1"/>
  <c r="BQ48" i="1"/>
  <c r="B48" i="1"/>
  <c r="BQ57" i="1"/>
  <c r="B57" i="1"/>
  <c r="BQ49" i="1"/>
  <c r="B49" i="1"/>
  <c r="BQ44" i="1"/>
  <c r="B44" i="1"/>
  <c r="BQ42" i="1"/>
  <c r="B42" i="1"/>
  <c r="BQ43" i="1"/>
  <c r="B43" i="1"/>
  <c r="BQ41" i="1"/>
  <c r="B41" i="1"/>
  <c r="B21" i="1"/>
  <c r="B20" i="1"/>
  <c r="B19" i="1"/>
  <c r="B18" i="1"/>
  <c r="C37" i="1"/>
  <c r="C38" i="1"/>
  <c r="C39" i="1"/>
  <c r="C40" i="1"/>
  <c r="C36" i="1"/>
  <c r="BQ38" i="1"/>
  <c r="B38" i="1"/>
  <c r="BQ39" i="1"/>
  <c r="B39" i="1"/>
  <c r="BQ40" i="1"/>
  <c r="B40" i="1"/>
  <c r="BQ37" i="1"/>
  <c r="B37" i="1"/>
  <c r="C26" i="1"/>
  <c r="C27" i="1"/>
  <c r="C28" i="1"/>
  <c r="C29" i="1"/>
  <c r="C30" i="1"/>
  <c r="C31" i="1"/>
  <c r="C32" i="1"/>
  <c r="C33" i="1"/>
  <c r="C34" i="1"/>
  <c r="C35" i="1"/>
  <c r="C25" i="1"/>
  <c r="BQ26" i="1"/>
  <c r="B26" i="1"/>
  <c r="BQ27" i="1"/>
  <c r="B27" i="1"/>
  <c r="BQ28" i="1"/>
  <c r="B28" i="1"/>
  <c r="BQ29" i="1"/>
  <c r="B29" i="1"/>
  <c r="BQ30" i="1"/>
  <c r="B30" i="1"/>
  <c r="BQ31" i="1"/>
  <c r="B31" i="1"/>
  <c r="BQ32" i="1"/>
  <c r="B32" i="1"/>
  <c r="BQ33" i="1"/>
  <c r="B33" i="1"/>
  <c r="BQ34" i="1"/>
  <c r="B34" i="1"/>
  <c r="BQ35" i="1"/>
  <c r="B35" i="1"/>
  <c r="B22" i="1"/>
  <c r="B23" i="1"/>
</calcChain>
</file>

<file path=xl/sharedStrings.xml><?xml version="1.0" encoding="utf-8"?>
<sst xmlns="http://schemas.openxmlformats.org/spreadsheetml/2006/main" count="1175" uniqueCount="380">
  <si>
    <t>HE-001</t>
  </si>
  <si>
    <t>HE-002</t>
  </si>
  <si>
    <t>HE-003</t>
  </si>
  <si>
    <t>HE-004</t>
  </si>
  <si>
    <t>He-005</t>
  </si>
  <si>
    <t>HE-008</t>
  </si>
  <si>
    <t>HE-009</t>
  </si>
  <si>
    <t>HE-011</t>
  </si>
  <si>
    <t>HE-012</t>
  </si>
  <si>
    <t>HE-014</t>
  </si>
  <si>
    <t>HE-015</t>
  </si>
  <si>
    <t>HE-016</t>
  </si>
  <si>
    <t>HE-017</t>
  </si>
  <si>
    <t>HE-018</t>
  </si>
  <si>
    <t>HE-019</t>
  </si>
  <si>
    <t>HE-020</t>
  </si>
  <si>
    <t>HE-021</t>
  </si>
  <si>
    <t>HE-022</t>
  </si>
  <si>
    <t>HE-023</t>
  </si>
  <si>
    <t>HE-024</t>
  </si>
  <si>
    <t>HE-025</t>
  </si>
  <si>
    <t>HE-026</t>
  </si>
  <si>
    <t>HE-027</t>
  </si>
  <si>
    <t>HE-029</t>
  </si>
  <si>
    <t>HE-30</t>
  </si>
  <si>
    <t>HE-031</t>
  </si>
  <si>
    <t>HE-032</t>
  </si>
  <si>
    <t>HE-033</t>
  </si>
  <si>
    <t>HE-034</t>
  </si>
  <si>
    <t>HE-035</t>
  </si>
  <si>
    <t>HE-036</t>
  </si>
  <si>
    <t>HE-037</t>
  </si>
  <si>
    <t>HE-039</t>
  </si>
  <si>
    <t>HE-040</t>
  </si>
  <si>
    <t>HE-042</t>
  </si>
  <si>
    <t>HE-043</t>
  </si>
  <si>
    <t>HE-044</t>
  </si>
  <si>
    <t>HE-045</t>
  </si>
  <si>
    <t>HE-046</t>
  </si>
  <si>
    <t>HE-050</t>
  </si>
  <si>
    <t>HE-051</t>
  </si>
  <si>
    <t>HE-052</t>
  </si>
  <si>
    <t>HE-055</t>
  </si>
  <si>
    <t>HE-056</t>
  </si>
  <si>
    <t>HE-057</t>
  </si>
  <si>
    <t>HE-058</t>
  </si>
  <si>
    <t>HE-059</t>
  </si>
  <si>
    <t>HE-061</t>
  </si>
  <si>
    <t>HE-062</t>
  </si>
  <si>
    <t>HE-063</t>
  </si>
  <si>
    <t>HE-064</t>
  </si>
  <si>
    <t>HE-065</t>
  </si>
  <si>
    <t>HE-066</t>
  </si>
  <si>
    <t>HE-067</t>
  </si>
  <si>
    <t>HE-068</t>
  </si>
  <si>
    <t>HE-070</t>
  </si>
  <si>
    <t>HE-073</t>
  </si>
  <si>
    <t>HE-074</t>
  </si>
  <si>
    <t>HE-077</t>
  </si>
  <si>
    <t>HE-078</t>
  </si>
  <si>
    <t>HE-079</t>
  </si>
  <si>
    <t>HE-080</t>
  </si>
  <si>
    <t>HE-081</t>
  </si>
  <si>
    <t>HE-083</t>
  </si>
  <si>
    <t>HE-084</t>
  </si>
  <si>
    <t>HE-086</t>
  </si>
  <si>
    <t>HE-087</t>
  </si>
  <si>
    <t>HE-088</t>
  </si>
  <si>
    <t>HE-089</t>
  </si>
  <si>
    <t>HE-090</t>
  </si>
  <si>
    <t>HE-091</t>
  </si>
  <si>
    <t>HE-092</t>
  </si>
  <si>
    <t>HE-093</t>
  </si>
  <si>
    <t>HE-095</t>
  </si>
  <si>
    <t>HE-096</t>
  </si>
  <si>
    <t>HE-097</t>
  </si>
  <si>
    <t>HE-099</t>
  </si>
  <si>
    <t>HE-102</t>
  </si>
  <si>
    <t>HE-103</t>
  </si>
  <si>
    <t>HE-104</t>
  </si>
  <si>
    <t>HE-105</t>
  </si>
  <si>
    <t>HE-106</t>
  </si>
  <si>
    <t>HE-107</t>
  </si>
  <si>
    <t>HE-110</t>
  </si>
  <si>
    <t>HE-111</t>
  </si>
  <si>
    <t>HE-112</t>
  </si>
  <si>
    <t>HE-113</t>
  </si>
  <si>
    <t>HE-125</t>
  </si>
  <si>
    <t>HE-129</t>
  </si>
  <si>
    <t>HE-130</t>
  </si>
  <si>
    <t>HE-131</t>
  </si>
  <si>
    <t>HE-132</t>
  </si>
  <si>
    <t>HE-133</t>
  </si>
  <si>
    <t>HE-136</t>
  </si>
  <si>
    <t>HE-138</t>
  </si>
  <si>
    <t>HE-139</t>
  </si>
  <si>
    <t>HE-140</t>
  </si>
  <si>
    <t>HE-141</t>
  </si>
  <si>
    <t>HE-142</t>
  </si>
  <si>
    <t>Sample</t>
  </si>
  <si>
    <t>Age</t>
  </si>
  <si>
    <t>Gender</t>
  </si>
  <si>
    <t>Anteroposterior Distance</t>
  </si>
  <si>
    <t>Height</t>
  </si>
  <si>
    <t>m</t>
  </si>
  <si>
    <t>w</t>
  </si>
  <si>
    <t>HE-143</t>
  </si>
  <si>
    <t>HE-145</t>
  </si>
  <si>
    <t>HE-147</t>
  </si>
  <si>
    <t>HE-148</t>
  </si>
  <si>
    <t>HE-149</t>
  </si>
  <si>
    <t>HE-151</t>
  </si>
  <si>
    <t>HE-152</t>
  </si>
  <si>
    <t>HE-153</t>
  </si>
  <si>
    <t>HE-154</t>
  </si>
  <si>
    <t>HE-156</t>
  </si>
  <si>
    <t>HE-157</t>
  </si>
  <si>
    <t>HE-158</t>
  </si>
  <si>
    <t>HE-159</t>
  </si>
  <si>
    <t>HE-160</t>
  </si>
  <si>
    <t>HE-161</t>
  </si>
  <si>
    <t>HE-162</t>
  </si>
  <si>
    <t>HE-163</t>
  </si>
  <si>
    <t>HE-164</t>
  </si>
  <si>
    <t>HE-165</t>
  </si>
  <si>
    <t>HE-167</t>
  </si>
  <si>
    <t>HE-168</t>
  </si>
  <si>
    <t>HE-169</t>
  </si>
  <si>
    <t>HE-170</t>
  </si>
  <si>
    <t>HE-171</t>
  </si>
  <si>
    <t>HE-173</t>
  </si>
  <si>
    <t>HE-174</t>
  </si>
  <si>
    <t>HE-175</t>
  </si>
  <si>
    <t>HE-176</t>
  </si>
  <si>
    <t>HE-177</t>
  </si>
  <si>
    <t>HE-178</t>
  </si>
  <si>
    <t>HE-179</t>
  </si>
  <si>
    <t>HE-182</t>
  </si>
  <si>
    <t>HE-183</t>
  </si>
  <si>
    <t>HE-184</t>
  </si>
  <si>
    <t>HE-185</t>
  </si>
  <si>
    <t>HE-186</t>
  </si>
  <si>
    <t>HE-187</t>
  </si>
  <si>
    <t>HE-188</t>
  </si>
  <si>
    <t>HE-189</t>
  </si>
  <si>
    <t>HE-191</t>
  </si>
  <si>
    <t>HE-192</t>
  </si>
  <si>
    <t>HE-195</t>
  </si>
  <si>
    <t>HE-196</t>
  </si>
  <si>
    <t>HE-197</t>
  </si>
  <si>
    <t>HE-198</t>
  </si>
  <si>
    <t>HE-199</t>
  </si>
  <si>
    <t>HE-200</t>
  </si>
  <si>
    <t>HE-201</t>
  </si>
  <si>
    <t>HE-202</t>
  </si>
  <si>
    <t>HE-203</t>
  </si>
  <si>
    <t>HE-204</t>
  </si>
  <si>
    <t>HE-205</t>
  </si>
  <si>
    <t>HE-206</t>
  </si>
  <si>
    <t>HE-207</t>
  </si>
  <si>
    <t>HE-208</t>
  </si>
  <si>
    <t>HE-209</t>
  </si>
  <si>
    <t>HE-211</t>
  </si>
  <si>
    <t>HE-212</t>
  </si>
  <si>
    <t>HE-213</t>
  </si>
  <si>
    <t>HE-214</t>
  </si>
  <si>
    <t>HE-215</t>
  </si>
  <si>
    <t>HE-216</t>
  </si>
  <si>
    <t>HE-217</t>
  </si>
  <si>
    <t>HE-218</t>
  </si>
  <si>
    <t>HE-219</t>
  </si>
  <si>
    <t>HE-220</t>
  </si>
  <si>
    <t>HE-221</t>
  </si>
  <si>
    <t>SNA (°)</t>
  </si>
  <si>
    <t>81.4</t>
  </si>
  <si>
    <t>83.1</t>
  </si>
  <si>
    <t>81.6</t>
  </si>
  <si>
    <t>73.3</t>
  </si>
  <si>
    <t>74.1</t>
  </si>
  <si>
    <t>81.8</t>
  </si>
  <si>
    <t>77.2</t>
  </si>
  <si>
    <t>77.1</t>
  </si>
  <si>
    <t>77.7</t>
  </si>
  <si>
    <t>80.3</t>
  </si>
  <si>
    <t>79.6</t>
  </si>
  <si>
    <t>81.2</t>
  </si>
  <si>
    <t>84.3</t>
  </si>
  <si>
    <t>85.2</t>
  </si>
  <si>
    <t>87.5</t>
  </si>
  <si>
    <t>78.1</t>
  </si>
  <si>
    <t>83.2</t>
  </si>
  <si>
    <t>84.2</t>
  </si>
  <si>
    <t>80.2</t>
  </si>
  <si>
    <t>80.7</t>
  </si>
  <si>
    <t>83.9</t>
  </si>
  <si>
    <t>81.5</t>
  </si>
  <si>
    <t>81.7</t>
  </si>
  <si>
    <t>82.6</t>
  </si>
  <si>
    <t>78.7</t>
  </si>
  <si>
    <t>18.1</t>
  </si>
  <si>
    <t>85.3</t>
  </si>
  <si>
    <t>77.5</t>
  </si>
  <si>
    <t>76.8</t>
  </si>
  <si>
    <t>76.4</t>
  </si>
  <si>
    <t>83.8</t>
  </si>
  <si>
    <t>86.9</t>
  </si>
  <si>
    <t>87.6</t>
  </si>
  <si>
    <t>80.9</t>
  </si>
  <si>
    <t>81.3</t>
  </si>
  <si>
    <t>84.9</t>
  </si>
  <si>
    <t>77.8</t>
  </si>
  <si>
    <t>88.7</t>
  </si>
  <si>
    <t>77.9</t>
  </si>
  <si>
    <t>77.3</t>
  </si>
  <si>
    <t>83.5</t>
  </si>
  <si>
    <t>73.5</t>
  </si>
  <si>
    <t>82.3</t>
  </si>
  <si>
    <t>87.2</t>
  </si>
  <si>
    <t>79.3</t>
  </si>
  <si>
    <t>75.5</t>
  </si>
  <si>
    <t>78.9</t>
  </si>
  <si>
    <t>88.1</t>
  </si>
  <si>
    <t>83.6</t>
  </si>
  <si>
    <t>76.9</t>
  </si>
  <si>
    <t>78.6</t>
  </si>
  <si>
    <t>78.2</t>
  </si>
  <si>
    <t>75.9</t>
  </si>
  <si>
    <t>75.1</t>
  </si>
  <si>
    <t>79.2</t>
  </si>
  <si>
    <t>85.5</t>
  </si>
  <si>
    <t>84.4</t>
  </si>
  <si>
    <t>82.8</t>
  </si>
  <si>
    <t>79.9</t>
  </si>
  <si>
    <t>69.9</t>
  </si>
  <si>
    <t>85.8</t>
  </si>
  <si>
    <t>83.3</t>
  </si>
  <si>
    <t>75.8</t>
  </si>
  <si>
    <t>71.6</t>
  </si>
  <si>
    <t>74.7</t>
  </si>
  <si>
    <t>84.8</t>
  </si>
  <si>
    <t>81.1</t>
  </si>
  <si>
    <t>79.8</t>
  </si>
  <si>
    <t>84.6</t>
  </si>
  <si>
    <t>74.4</t>
  </si>
  <si>
    <t>78.4</t>
  </si>
  <si>
    <t>78.5</t>
  </si>
  <si>
    <t>80.1</t>
  </si>
  <si>
    <t>81.9</t>
  </si>
  <si>
    <t>80.6</t>
  </si>
  <si>
    <t>82.2</t>
  </si>
  <si>
    <t>80.8</t>
  </si>
  <si>
    <t>75.2</t>
  </si>
  <si>
    <t>93.2</t>
  </si>
  <si>
    <t>76.3</t>
  </si>
  <si>
    <t>73.6</t>
  </si>
  <si>
    <t>86.7</t>
  </si>
  <si>
    <t>77.6</t>
  </si>
  <si>
    <t>76.6</t>
  </si>
  <si>
    <t>85.9</t>
  </si>
  <si>
    <t>78.8</t>
  </si>
  <si>
    <t>79.5</t>
  </si>
  <si>
    <t>82.9</t>
  </si>
  <si>
    <t>89.5</t>
  </si>
  <si>
    <t>72.6</t>
  </si>
  <si>
    <t>82.4</t>
  </si>
  <si>
    <t>15.3</t>
  </si>
  <si>
    <t>11.2</t>
  </si>
  <si>
    <t>15.1</t>
  </si>
  <si>
    <t>12.3</t>
  </si>
  <si>
    <t>12.9</t>
  </si>
  <si>
    <t>11.4</t>
  </si>
  <si>
    <t>15.2</t>
  </si>
  <si>
    <t>12.2</t>
  </si>
  <si>
    <t>12.4</t>
  </si>
  <si>
    <t>12.8</t>
  </si>
  <si>
    <t>10.8</t>
  </si>
  <si>
    <t>12.7</t>
  </si>
  <si>
    <t>7.3</t>
  </si>
  <si>
    <t>10.4</t>
  </si>
  <si>
    <t>15.7</t>
  </si>
  <si>
    <t>22.2</t>
  </si>
  <si>
    <t>9.6</t>
  </si>
  <si>
    <t>9.7</t>
  </si>
  <si>
    <t>9.9</t>
  </si>
  <si>
    <t>10.1</t>
  </si>
  <si>
    <t>12.1</t>
  </si>
  <si>
    <t>11.8</t>
  </si>
  <si>
    <t>13.9</t>
  </si>
  <si>
    <t>11.7</t>
  </si>
  <si>
    <t>13.3</t>
  </si>
  <si>
    <t>11.9</t>
  </si>
  <si>
    <t>14.5</t>
  </si>
  <si>
    <t>9.8</t>
  </si>
  <si>
    <t>14.2</t>
  </si>
  <si>
    <t>14.8</t>
  </si>
  <si>
    <t>27.4</t>
  </si>
  <si>
    <t>13.1</t>
  </si>
  <si>
    <t>11.6</t>
  </si>
  <si>
    <t>10.6</t>
  </si>
  <si>
    <t>SNB (°)</t>
  </si>
  <si>
    <t>74.3</t>
  </si>
  <si>
    <t>72.9</t>
  </si>
  <si>
    <t>74.6</t>
  </si>
  <si>
    <t>79.4</t>
  </si>
  <si>
    <t>80.4</t>
  </si>
  <si>
    <t>75.6</t>
  </si>
  <si>
    <t>73.9</t>
  </si>
  <si>
    <t>75.4</t>
  </si>
  <si>
    <t>77.4</t>
  </si>
  <si>
    <t>72.8</t>
  </si>
  <si>
    <t>74.2</t>
  </si>
  <si>
    <t>78.3</t>
  </si>
  <si>
    <t>70.9</t>
  </si>
  <si>
    <t>75.7</t>
  </si>
  <si>
    <t>76.7</t>
  </si>
  <si>
    <t>74.9</t>
  </si>
  <si>
    <t>72.5</t>
  </si>
  <si>
    <t>72.1</t>
  </si>
  <si>
    <t>73.4</t>
  </si>
  <si>
    <t>70.5</t>
  </si>
  <si>
    <t>75.3</t>
  </si>
  <si>
    <t>71.9</t>
  </si>
  <si>
    <t>80.5</t>
  </si>
  <si>
    <t>79.7</t>
  </si>
  <si>
    <t>90.2</t>
  </si>
  <si>
    <t>76.5</t>
  </si>
  <si>
    <t>71.3</t>
  </si>
  <si>
    <t>73.8</t>
  </si>
  <si>
    <t>74.5</t>
  </si>
  <si>
    <t>68.1</t>
  </si>
  <si>
    <t>79.1</t>
  </si>
  <si>
    <t>SN-Pg (°)</t>
  </si>
  <si>
    <t>76.1</t>
  </si>
  <si>
    <t>72.7</t>
  </si>
  <si>
    <t>72.4</t>
  </si>
  <si>
    <t>91.7</t>
  </si>
  <si>
    <t>74.8</t>
  </si>
  <si>
    <t>73.7</t>
  </si>
  <si>
    <t>86.3</t>
  </si>
  <si>
    <t>68.8</t>
  </si>
  <si>
    <t>83.7</t>
  </si>
  <si>
    <t>86.2</t>
  </si>
  <si>
    <t>68.6</t>
  </si>
  <si>
    <t>PgNB (mm)</t>
  </si>
  <si>
    <t>ANB n. Riedel (°)</t>
  </si>
  <si>
    <t>Wits n. Jacobson (mm)</t>
  </si>
  <si>
    <t>NSBa (°)</t>
  </si>
  <si>
    <t>NSAr (Sellawinkel) (°)</t>
  </si>
  <si>
    <t>ArGoMe (Gonionwinkel) (°)</t>
  </si>
  <si>
    <t>NGoAr (ob. Kieferwinkel) (°)</t>
  </si>
  <si>
    <t>NGoMe (unt. Kieferwinkel)(°)</t>
  </si>
  <si>
    <t>Summenwinkel (°)</t>
  </si>
  <si>
    <t>ML-NSL (°)</t>
  </si>
  <si>
    <t>NL-NSL (°)</t>
  </si>
  <si>
    <t>ML-NL (°)</t>
  </si>
  <si>
    <t>SN-Occl (°)</t>
  </si>
  <si>
    <t>SGo:NMe n. Jarabak (%)</t>
  </si>
  <si>
    <t>Index (%)</t>
  </si>
  <si>
    <t>NSGn (Y-Achse) (°)</t>
  </si>
  <si>
    <t>Fazialachse n. Ricketts (°)</t>
  </si>
  <si>
    <t>OK1/NSL (°)</t>
  </si>
  <si>
    <t>OK1/NL (°)</t>
  </si>
  <si>
    <t>UK1/ML (°)</t>
  </si>
  <si>
    <t>Interinzisalwinkel (°)</t>
  </si>
  <si>
    <t>OK1/NA (°)</t>
  </si>
  <si>
    <t>OK1/NA (mm)</t>
  </si>
  <si>
    <t>UK1/NB (°)</t>
  </si>
  <si>
    <t>UK1/NB (mm)</t>
  </si>
  <si>
    <t>Labrale sup. - E-Linie n. Ricketts (mm)</t>
  </si>
  <si>
    <t>Labrale inf. - E-Linie n. Ricketts (mm)</t>
  </si>
  <si>
    <t>Nasolabialwinkel (°)</t>
  </si>
  <si>
    <t>H-Winkel n. Holdaway (°)</t>
  </si>
  <si>
    <t>com septo</t>
  </si>
  <si>
    <t>triangular</t>
  </si>
  <si>
    <t>oval</t>
  </si>
  <si>
    <t>sem septo</t>
  </si>
  <si>
    <t>não tem</t>
  </si>
  <si>
    <t>Forma</t>
  </si>
  <si>
    <t>Septo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</si>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</sst>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6E0B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1" borderId="0" xfId="0" applyFill="1"/>
    <xf numFmtId="0" fontId="0" fillId="12" borderId="0" xfId="0" applyFill="1"/>
    <xf numFmtId="0" fontId="5" fillId="0" borderId="0" xfId="0" applyFont="1" applyAlignment="1">
      <alignment horizontal="right"/>
    </xf>
    <xf numFmtId="0" fontId="0" fillId="14" borderId="0" xfId="0" applyFill="1"/>
    <xf numFmtId="0" fontId="5" fillId="0" borderId="0" xfId="0" applyFont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0" fontId="10" fillId="14" borderId="0" xfId="0" applyFont="1" applyFill="1"/>
    <xf numFmtId="0" fontId="10" fillId="0" borderId="0" xfId="0" applyFont="1"/>
    <xf numFmtId="0" fontId="8" fillId="15" borderId="0" xfId="0" applyFont="1" applyFill="1" applyAlignment="1">
      <alignment vertical="center"/>
    </xf>
    <xf numFmtId="0" fontId="9" fillId="15" borderId="0" xfId="0" applyFont="1" applyFill="1" applyAlignment="1">
      <alignment horizontal="right" vertical="center"/>
    </xf>
    <xf numFmtId="0" fontId="1" fillId="15" borderId="0" xfId="0" applyFont="1" applyFill="1"/>
    <xf numFmtId="0" fontId="0" fillId="15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colors>
    <mruColors>
      <color rgb="FFCCFF99"/>
      <color rgb="FFFF6699"/>
      <color rgb="FFCCFFFF"/>
      <color rgb="FFFFFFFF"/>
      <color rgb="FFFFFF99"/>
      <color rgb="FFFF9999"/>
      <color rgb="FF33CCCC"/>
      <color rgb="FF666699"/>
      <color rgb="FFFF00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%20Ang&#233;lica/Downloads/CEPHALOMETRIC%20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Artigos%20revis&#227;o/Tabelas/DatenZeitpunkteGer&#228;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P2">
            <v>130.5</v>
          </cell>
          <cell r="Q2">
            <v>132.9</v>
          </cell>
          <cell r="R2">
            <v>58.1</v>
          </cell>
          <cell r="S2">
            <v>74.8</v>
          </cell>
          <cell r="T2">
            <v>395.6</v>
          </cell>
          <cell r="U2">
            <v>35.6</v>
          </cell>
          <cell r="V2">
            <v>9</v>
          </cell>
          <cell r="W2">
            <v>26.6</v>
          </cell>
          <cell r="X2">
            <v>23.7</v>
          </cell>
          <cell r="Y2">
            <v>64.8</v>
          </cell>
          <cell r="Z2">
            <v>88.4</v>
          </cell>
          <cell r="AA2">
            <v>71.599999999999994</v>
          </cell>
          <cell r="AB2">
            <v>86.1</v>
          </cell>
          <cell r="AC2">
            <v>88.3</v>
          </cell>
          <cell r="AD2">
            <v>82.7</v>
          </cell>
          <cell r="AE2">
            <v>96.3</v>
          </cell>
          <cell r="AF2">
            <v>139.80000000000001</v>
          </cell>
          <cell r="AG2">
            <v>6.8</v>
          </cell>
          <cell r="AH2">
            <v>-1.9</v>
          </cell>
          <cell r="AI2">
            <v>26.2</v>
          </cell>
          <cell r="AJ2">
            <v>3.8</v>
          </cell>
          <cell r="AK2">
            <v>-1</v>
          </cell>
          <cell r="AL2">
            <v>-1</v>
          </cell>
          <cell r="AM2">
            <v>119.1</v>
          </cell>
          <cell r="AN2">
            <v>15</v>
          </cell>
        </row>
        <row r="3">
          <cell r="P3">
            <v>124.5</v>
          </cell>
          <cell r="Q3">
            <v>124.8</v>
          </cell>
          <cell r="R3">
            <v>51.7</v>
          </cell>
          <cell r="S3">
            <v>73.099999999999994</v>
          </cell>
          <cell r="T3">
            <v>396</v>
          </cell>
          <cell r="U3">
            <v>36</v>
          </cell>
          <cell r="V3">
            <v>12.1</v>
          </cell>
          <cell r="W3">
            <v>23.8</v>
          </cell>
          <cell r="X3">
            <v>23.7</v>
          </cell>
          <cell r="Y3">
            <v>62.6</v>
          </cell>
          <cell r="Z3">
            <v>84.3</v>
          </cell>
          <cell r="AA3">
            <v>71.099999999999994</v>
          </cell>
          <cell r="AB3">
            <v>85.6</v>
          </cell>
          <cell r="AC3">
            <v>100.3</v>
          </cell>
          <cell r="AD3">
            <v>67.2</v>
          </cell>
          <cell r="AE3">
            <v>98.5</v>
          </cell>
          <cell r="AF3">
            <v>125.3</v>
          </cell>
          <cell r="AG3">
            <v>18.5</v>
          </cell>
          <cell r="AH3">
            <v>0.4</v>
          </cell>
          <cell r="AI3">
            <v>28</v>
          </cell>
          <cell r="AJ3">
            <v>7.5</v>
          </cell>
          <cell r="AK3">
            <v>-2.1</v>
          </cell>
          <cell r="AL3">
            <v>0.6</v>
          </cell>
          <cell r="AM3">
            <v>120.9</v>
          </cell>
          <cell r="AN3">
            <v>13.8</v>
          </cell>
        </row>
        <row r="4">
          <cell r="P4">
            <v>133.1</v>
          </cell>
          <cell r="Q4">
            <v>119.2</v>
          </cell>
          <cell r="R4">
            <v>52.8</v>
          </cell>
          <cell r="S4">
            <v>66.3</v>
          </cell>
          <cell r="T4">
            <v>391.8</v>
          </cell>
          <cell r="U4">
            <v>31.8</v>
          </cell>
          <cell r="V4">
            <v>9.6</v>
          </cell>
          <cell r="W4">
            <v>22.2</v>
          </cell>
          <cell r="X4">
            <v>23.7</v>
          </cell>
          <cell r="Y4">
            <v>64.2</v>
          </cell>
          <cell r="Z4">
            <v>94.1</v>
          </cell>
          <cell r="AA4">
            <v>68.099999999999994</v>
          </cell>
          <cell r="AB4">
            <v>94.2</v>
          </cell>
          <cell r="AC4">
            <v>96.7</v>
          </cell>
          <cell r="AD4">
            <v>73.7</v>
          </cell>
          <cell r="AE4">
            <v>104.7</v>
          </cell>
          <cell r="AF4">
            <v>126.8</v>
          </cell>
          <cell r="AG4">
            <v>19.5</v>
          </cell>
          <cell r="AH4">
            <v>2.7</v>
          </cell>
          <cell r="AI4">
            <v>29.5</v>
          </cell>
          <cell r="AJ4">
            <v>5.4</v>
          </cell>
          <cell r="AK4">
            <v>-0.5</v>
          </cell>
          <cell r="AL4">
            <v>-2.2999999999999998</v>
          </cell>
          <cell r="AM4">
            <v>100.3</v>
          </cell>
          <cell r="AN4">
            <v>13.1</v>
          </cell>
        </row>
        <row r="5">
          <cell r="P5">
            <v>133.9</v>
          </cell>
          <cell r="Q5">
            <v>127.6</v>
          </cell>
          <cell r="R5">
            <v>56.4</v>
          </cell>
          <cell r="S5">
            <v>71.3</v>
          </cell>
          <cell r="T5">
            <v>393.7</v>
          </cell>
          <cell r="U5">
            <v>35.700000000000003</v>
          </cell>
          <cell r="V5">
            <v>12.9</v>
          </cell>
          <cell r="W5">
            <v>22.8</v>
          </cell>
          <cell r="X5">
            <v>26.6</v>
          </cell>
          <cell r="Y5">
            <v>62.1</v>
          </cell>
          <cell r="Z5">
            <v>95.4</v>
          </cell>
          <cell r="AA5">
            <v>70.099999999999994</v>
          </cell>
          <cell r="AB5">
            <v>89.8</v>
          </cell>
          <cell r="AC5">
            <v>109.5</v>
          </cell>
          <cell r="AD5">
            <v>57.6</v>
          </cell>
          <cell r="AE5">
            <v>94.4</v>
          </cell>
          <cell r="AF5">
            <v>120.4</v>
          </cell>
          <cell r="AG5">
            <v>32.4</v>
          </cell>
          <cell r="AH5">
            <v>5.8</v>
          </cell>
          <cell r="AI5">
            <v>23.1</v>
          </cell>
          <cell r="AJ5">
            <v>4.3</v>
          </cell>
          <cell r="AK5">
            <v>-1.8</v>
          </cell>
          <cell r="AL5">
            <v>-1.1000000000000001</v>
          </cell>
          <cell r="AM5">
            <v>108.1</v>
          </cell>
          <cell r="AN5">
            <v>13</v>
          </cell>
        </row>
        <row r="6">
          <cell r="P6">
            <v>121.8</v>
          </cell>
          <cell r="Q6">
            <v>132.6</v>
          </cell>
          <cell r="R6">
            <v>55.3</v>
          </cell>
          <cell r="S6">
            <v>77.3</v>
          </cell>
          <cell r="T6">
            <v>398</v>
          </cell>
          <cell r="U6">
            <v>38</v>
          </cell>
          <cell r="V6">
            <v>5.2</v>
          </cell>
          <cell r="W6">
            <v>32.9</v>
          </cell>
          <cell r="X6">
            <v>23.9</v>
          </cell>
          <cell r="Y6">
            <v>61.6</v>
          </cell>
          <cell r="Z6">
            <v>79.900000000000006</v>
          </cell>
          <cell r="AA6">
            <v>69</v>
          </cell>
          <cell r="AB6">
            <v>89.3</v>
          </cell>
          <cell r="AC6">
            <v>103.9</v>
          </cell>
          <cell r="AD6">
            <v>71</v>
          </cell>
          <cell r="AE6">
            <v>93.8</v>
          </cell>
          <cell r="AF6">
            <v>124.3</v>
          </cell>
          <cell r="AG6">
            <v>22.5</v>
          </cell>
          <cell r="AH6">
            <v>4.5999999999999996</v>
          </cell>
          <cell r="AI6">
            <v>30</v>
          </cell>
          <cell r="AJ6">
            <v>5.0999999999999996</v>
          </cell>
          <cell r="AK6">
            <v>-3.7</v>
          </cell>
          <cell r="AL6">
            <v>-0.8</v>
          </cell>
          <cell r="AM6">
            <v>106.9</v>
          </cell>
          <cell r="AN6">
            <v>10.4</v>
          </cell>
        </row>
        <row r="7">
          <cell r="P7">
            <v>125.9</v>
          </cell>
          <cell r="Q7">
            <v>120</v>
          </cell>
          <cell r="R7">
            <v>52</v>
          </cell>
          <cell r="S7">
            <v>68</v>
          </cell>
          <cell r="T7">
            <v>388.5</v>
          </cell>
          <cell r="U7">
            <v>28.6</v>
          </cell>
          <cell r="V7">
            <v>3.5</v>
          </cell>
          <cell r="W7">
            <v>25.1</v>
          </cell>
          <cell r="X7">
            <v>18.399999999999999</v>
          </cell>
          <cell r="Y7">
            <v>68.8</v>
          </cell>
          <cell r="Z7">
            <v>78.3</v>
          </cell>
          <cell r="AA7">
            <v>67.2</v>
          </cell>
          <cell r="AB7">
            <v>92</v>
          </cell>
          <cell r="AC7">
            <v>106.1</v>
          </cell>
          <cell r="AD7">
            <v>70.3</v>
          </cell>
          <cell r="AE7">
            <v>97.5</v>
          </cell>
          <cell r="AF7">
            <v>127.8</v>
          </cell>
          <cell r="AG7">
            <v>28.5</v>
          </cell>
          <cell r="AH7">
            <v>5.4</v>
          </cell>
          <cell r="AI7">
            <v>23</v>
          </cell>
          <cell r="AJ7">
            <v>3.9</v>
          </cell>
          <cell r="AK7">
            <v>-1.2</v>
          </cell>
          <cell r="AL7">
            <v>0.3</v>
          </cell>
          <cell r="AM7">
            <v>119.5</v>
          </cell>
          <cell r="AN7">
            <v>7.4</v>
          </cell>
        </row>
        <row r="8">
          <cell r="P8">
            <v>127.9</v>
          </cell>
          <cell r="Q8">
            <v>104.1</v>
          </cell>
          <cell r="R8">
            <v>43.5</v>
          </cell>
          <cell r="S8">
            <v>60.6</v>
          </cell>
          <cell r="T8">
            <v>381.4</v>
          </cell>
          <cell r="U8">
            <v>21.4</v>
          </cell>
          <cell r="V8">
            <v>7.6</v>
          </cell>
          <cell r="W8">
            <v>13.7</v>
          </cell>
          <cell r="X8">
            <v>17.100000000000001</v>
          </cell>
          <cell r="Y8">
            <v>77</v>
          </cell>
          <cell r="Z8">
            <v>87.1</v>
          </cell>
          <cell r="AA8">
            <v>67.599999999999994</v>
          </cell>
          <cell r="AB8">
            <v>92.1</v>
          </cell>
          <cell r="AC8">
            <v>111.1</v>
          </cell>
          <cell r="AD8">
            <v>61.2</v>
          </cell>
          <cell r="AE8">
            <v>97.9</v>
          </cell>
          <cell r="AF8">
            <v>129.6</v>
          </cell>
          <cell r="AG8">
            <v>30.9</v>
          </cell>
          <cell r="AH8">
            <v>5.2</v>
          </cell>
          <cell r="AI8">
            <v>15.2</v>
          </cell>
          <cell r="AJ8">
            <v>-0.7</v>
          </cell>
          <cell r="AK8">
            <v>-2.9</v>
          </cell>
          <cell r="AL8">
            <v>-3</v>
          </cell>
          <cell r="AM8">
            <v>103.6</v>
          </cell>
          <cell r="AN8">
            <v>10.1</v>
          </cell>
        </row>
        <row r="9">
          <cell r="P9">
            <v>126.4</v>
          </cell>
          <cell r="Q9">
            <v>126.2</v>
          </cell>
          <cell r="R9">
            <v>53.8</v>
          </cell>
          <cell r="S9">
            <v>72.7</v>
          </cell>
          <cell r="T9">
            <v>394.4</v>
          </cell>
          <cell r="U9">
            <v>34.299999999999997</v>
          </cell>
          <cell r="V9">
            <v>10.5</v>
          </cell>
          <cell r="W9">
            <v>24</v>
          </cell>
          <cell r="X9">
            <v>25.2</v>
          </cell>
          <cell r="Y9">
            <v>64</v>
          </cell>
          <cell r="Z9">
            <v>81.7</v>
          </cell>
          <cell r="AA9">
            <v>69.2</v>
          </cell>
          <cell r="AB9">
            <v>89.9</v>
          </cell>
          <cell r="AC9">
            <v>117.9</v>
          </cell>
          <cell r="AD9">
            <v>51.6</v>
          </cell>
          <cell r="AE9">
            <v>97</v>
          </cell>
          <cell r="AF9">
            <v>110.6</v>
          </cell>
          <cell r="AG9">
            <v>38.299999999999997</v>
          </cell>
          <cell r="AH9">
            <v>6.4</v>
          </cell>
          <cell r="AI9">
            <v>26</v>
          </cell>
          <cell r="AJ9">
            <v>4.2</v>
          </cell>
          <cell r="AK9">
            <v>-3.5</v>
          </cell>
          <cell r="AL9">
            <v>-1.8</v>
          </cell>
          <cell r="AM9">
            <v>113.3</v>
          </cell>
          <cell r="AN9">
            <v>9.9</v>
          </cell>
        </row>
        <row r="10">
          <cell r="P10">
            <v>122.4</v>
          </cell>
          <cell r="Q10">
            <v>130.9</v>
          </cell>
          <cell r="R10">
            <v>58.5</v>
          </cell>
          <cell r="S10">
            <v>72.5</v>
          </cell>
          <cell r="T10">
            <v>393.4</v>
          </cell>
          <cell r="U10">
            <v>32.4</v>
          </cell>
          <cell r="V10">
            <v>8.4</v>
          </cell>
          <cell r="W10">
            <v>24</v>
          </cell>
          <cell r="X10">
            <v>15.6</v>
          </cell>
          <cell r="Y10">
            <v>65.599999999999994</v>
          </cell>
          <cell r="Z10">
            <v>81.8</v>
          </cell>
          <cell r="AA10">
            <v>66.599999999999994</v>
          </cell>
          <cell r="AB10">
            <v>92</v>
          </cell>
          <cell r="AC10">
            <v>104</v>
          </cell>
          <cell r="AD10">
            <v>67.7</v>
          </cell>
          <cell r="AE10">
            <v>101.4</v>
          </cell>
          <cell r="AF10">
            <v>122.3</v>
          </cell>
          <cell r="AG10">
            <v>22.8</v>
          </cell>
          <cell r="AH10">
            <v>3.6</v>
          </cell>
          <cell r="AI10">
            <v>30.1</v>
          </cell>
          <cell r="AJ10">
            <v>6.3</v>
          </cell>
          <cell r="AK10">
            <v>0.2</v>
          </cell>
          <cell r="AL10">
            <v>-1.2</v>
          </cell>
          <cell r="AM10">
            <v>120.6</v>
          </cell>
          <cell r="AN10">
            <v>14.5</v>
          </cell>
        </row>
        <row r="12">
          <cell r="P12">
            <v>129.4</v>
          </cell>
          <cell r="Q12">
            <v>122.8</v>
          </cell>
          <cell r="R12">
            <v>50.5</v>
          </cell>
          <cell r="S12">
            <v>72.3</v>
          </cell>
          <cell r="T12">
            <v>392.9</v>
          </cell>
          <cell r="U12">
            <v>32.9</v>
          </cell>
          <cell r="V12">
            <v>7.4</v>
          </cell>
          <cell r="W12">
            <v>25.5</v>
          </cell>
          <cell r="X12">
            <v>21</v>
          </cell>
          <cell r="Y12">
            <v>66.3</v>
          </cell>
          <cell r="Z12">
            <v>87.6</v>
          </cell>
          <cell r="AA12">
            <v>68.8</v>
          </cell>
          <cell r="AB12">
            <v>91.5</v>
          </cell>
          <cell r="AC12">
            <v>113.4</v>
          </cell>
          <cell r="AD12">
            <v>59.2</v>
          </cell>
          <cell r="AE12">
            <v>89.4</v>
          </cell>
          <cell r="AF12">
            <v>124.3</v>
          </cell>
          <cell r="AG12">
            <v>28.1</v>
          </cell>
          <cell r="AH12">
            <v>3.1</v>
          </cell>
          <cell r="AI12">
            <v>21.7</v>
          </cell>
          <cell r="AJ12">
            <v>3.2</v>
          </cell>
          <cell r="AK12">
            <v>-3.5</v>
          </cell>
          <cell r="AL12">
            <v>-2.2999999999999998</v>
          </cell>
          <cell r="AM12">
            <v>134.5</v>
          </cell>
          <cell r="AN12">
            <v>15</v>
          </cell>
        </row>
        <row r="13">
          <cell r="P13">
            <v>117.6</v>
          </cell>
          <cell r="Q13">
            <v>122.9</v>
          </cell>
          <cell r="R13">
            <v>52.2</v>
          </cell>
          <cell r="S13">
            <v>70.599999999999994</v>
          </cell>
          <cell r="T13">
            <v>388.9</v>
          </cell>
          <cell r="U13">
            <v>28.9</v>
          </cell>
          <cell r="V13">
            <v>8.5</v>
          </cell>
          <cell r="W13">
            <v>20.399999999999999</v>
          </cell>
          <cell r="X13">
            <v>18.399999999999999</v>
          </cell>
          <cell r="Y13">
            <v>69.8</v>
          </cell>
          <cell r="Z13">
            <v>89.3</v>
          </cell>
          <cell r="AA13">
            <v>66.400000000000006</v>
          </cell>
          <cell r="AB13">
            <v>89.5</v>
          </cell>
          <cell r="AC13">
            <v>101.7</v>
          </cell>
          <cell r="AD13">
            <v>69.8</v>
          </cell>
          <cell r="AE13">
            <v>108.2</v>
          </cell>
          <cell r="AF13">
            <v>121.1</v>
          </cell>
          <cell r="AG13">
            <v>20.6</v>
          </cell>
          <cell r="AH13">
            <v>4.2</v>
          </cell>
          <cell r="AI13">
            <v>35.1</v>
          </cell>
          <cell r="AJ13">
            <v>4.2</v>
          </cell>
          <cell r="AK13">
            <v>-3.3</v>
          </cell>
          <cell r="AL13">
            <v>-0.4</v>
          </cell>
          <cell r="AM13">
            <v>123.7</v>
          </cell>
          <cell r="AN13">
            <v>11.9</v>
          </cell>
        </row>
        <row r="14">
          <cell r="P14">
            <v>128.1</v>
          </cell>
          <cell r="Q14">
            <v>130.80000000000001</v>
          </cell>
          <cell r="R14">
            <v>58.5</v>
          </cell>
          <cell r="S14">
            <v>72.3</v>
          </cell>
          <cell r="T14">
            <v>390.8</v>
          </cell>
          <cell r="U14">
            <v>30.8</v>
          </cell>
          <cell r="V14">
            <v>6.6</v>
          </cell>
          <cell r="W14">
            <v>24.2</v>
          </cell>
          <cell r="X14">
            <v>17.399999999999999</v>
          </cell>
          <cell r="Y14">
            <v>67.7</v>
          </cell>
          <cell r="Z14">
            <v>81.599999999999994</v>
          </cell>
          <cell r="AA14">
            <v>66</v>
          </cell>
          <cell r="AB14">
            <v>97.1</v>
          </cell>
          <cell r="AC14">
            <v>121.2</v>
          </cell>
          <cell r="AD14">
            <v>52.2</v>
          </cell>
          <cell r="AE14">
            <v>96.1</v>
          </cell>
          <cell r="AF14">
            <v>111.8</v>
          </cell>
          <cell r="AG14">
            <v>40.5</v>
          </cell>
          <cell r="AH14">
            <v>2.6</v>
          </cell>
          <cell r="AI14">
            <v>24</v>
          </cell>
          <cell r="AJ14">
            <v>0.8</v>
          </cell>
          <cell r="AK14">
            <v>0.2</v>
          </cell>
          <cell r="AL14">
            <v>-1.1000000000000001</v>
          </cell>
          <cell r="AM14">
            <v>102</v>
          </cell>
          <cell r="AN14">
            <v>12.3</v>
          </cell>
        </row>
        <row r="15">
          <cell r="P15">
            <v>123.6</v>
          </cell>
          <cell r="Q15">
            <v>112.6</v>
          </cell>
          <cell r="R15">
            <v>49.2</v>
          </cell>
          <cell r="S15">
            <v>63.4</v>
          </cell>
          <cell r="T15">
            <v>382.7</v>
          </cell>
          <cell r="U15">
            <v>22.7</v>
          </cell>
          <cell r="V15">
            <v>4.9000000000000004</v>
          </cell>
          <cell r="W15">
            <v>17.899999999999999</v>
          </cell>
          <cell r="X15">
            <v>21.1</v>
          </cell>
          <cell r="Y15">
            <v>74.5</v>
          </cell>
          <cell r="Z15">
            <v>82.6</v>
          </cell>
          <cell r="AA15">
            <v>64.3</v>
          </cell>
          <cell r="AB15">
            <v>93.8</v>
          </cell>
          <cell r="AC15">
            <v>102.2</v>
          </cell>
          <cell r="AD15">
            <v>72.900000000000006</v>
          </cell>
          <cell r="AE15">
            <v>109.7</v>
          </cell>
          <cell r="AF15">
            <v>125.3</v>
          </cell>
          <cell r="AG15">
            <v>20.6</v>
          </cell>
          <cell r="AH15">
            <v>2.7</v>
          </cell>
          <cell r="AI15">
            <v>31.4</v>
          </cell>
          <cell r="AJ15">
            <v>2.5</v>
          </cell>
          <cell r="AK15">
            <v>-5</v>
          </cell>
          <cell r="AL15">
            <v>-5.8</v>
          </cell>
          <cell r="AM15">
            <v>118.3</v>
          </cell>
          <cell r="AN15">
            <v>7.9</v>
          </cell>
        </row>
        <row r="16">
          <cell r="P16">
            <v>121.1</v>
          </cell>
          <cell r="Q16">
            <v>108.7</v>
          </cell>
          <cell r="R16">
            <v>48.5</v>
          </cell>
          <cell r="S16">
            <v>60.2</v>
          </cell>
          <cell r="T16">
            <v>376.5</v>
          </cell>
          <cell r="U16">
            <v>16.5</v>
          </cell>
          <cell r="V16">
            <v>4.7</v>
          </cell>
          <cell r="W16">
            <v>11.8</v>
          </cell>
          <cell r="X16">
            <v>12.3</v>
          </cell>
          <cell r="Y16">
            <v>80.3</v>
          </cell>
          <cell r="Z16">
            <v>90.2</v>
          </cell>
          <cell r="AA16">
            <v>60.4</v>
          </cell>
          <cell r="AB16">
            <v>100.1</v>
          </cell>
          <cell r="AC16">
            <v>123.6</v>
          </cell>
          <cell r="AD16">
            <v>51.8</v>
          </cell>
          <cell r="AE16">
            <v>102.8</v>
          </cell>
          <cell r="AF16">
            <v>117.2</v>
          </cell>
          <cell r="AG16">
            <v>39.6</v>
          </cell>
          <cell r="AH16">
            <v>8.3000000000000007</v>
          </cell>
          <cell r="AI16">
            <v>18.600000000000001</v>
          </cell>
          <cell r="AJ16">
            <v>0.7</v>
          </cell>
          <cell r="AK16">
            <v>-3.3</v>
          </cell>
          <cell r="AL16">
            <v>-5.6</v>
          </cell>
          <cell r="AM16">
            <v>130.6</v>
          </cell>
          <cell r="AN16">
            <v>12.1</v>
          </cell>
        </row>
        <row r="17">
          <cell r="P17">
            <v>122.2</v>
          </cell>
          <cell r="Q17">
            <v>110.7</v>
          </cell>
          <cell r="R17">
            <v>46.1</v>
          </cell>
          <cell r="S17">
            <v>64.599999999999994</v>
          </cell>
          <cell r="T17">
            <v>385.7</v>
          </cell>
          <cell r="U17">
            <v>25.7</v>
          </cell>
          <cell r="V17">
            <v>2.4</v>
          </cell>
          <cell r="W17">
            <v>23.3</v>
          </cell>
          <cell r="X17">
            <v>14.8</v>
          </cell>
          <cell r="Y17">
            <v>70.599999999999994</v>
          </cell>
          <cell r="Z17">
            <v>75.7</v>
          </cell>
          <cell r="AA17">
            <v>64.3</v>
          </cell>
          <cell r="AB17">
            <v>94.5</v>
          </cell>
          <cell r="AC17">
            <v>107.1</v>
          </cell>
          <cell r="AD17">
            <v>70.400000000000006</v>
          </cell>
          <cell r="AE17">
            <v>101</v>
          </cell>
          <cell r="AF17">
            <v>126.2</v>
          </cell>
          <cell r="AG17">
            <v>24.1</v>
          </cell>
          <cell r="AH17">
            <v>6.3</v>
          </cell>
          <cell r="AI17">
            <v>26.5</v>
          </cell>
          <cell r="AJ17">
            <v>4.2</v>
          </cell>
          <cell r="AK17">
            <v>-4.9000000000000004</v>
          </cell>
          <cell r="AL17">
            <v>-4.9000000000000004</v>
          </cell>
          <cell r="AM17">
            <v>115.7</v>
          </cell>
          <cell r="AN17">
            <v>7.3</v>
          </cell>
        </row>
        <row r="18">
          <cell r="P18">
            <v>121.1</v>
          </cell>
          <cell r="Q18">
            <v>122.1</v>
          </cell>
          <cell r="R18">
            <v>52.7</v>
          </cell>
          <cell r="S18">
            <v>69.400000000000006</v>
          </cell>
          <cell r="T18">
            <v>387.4</v>
          </cell>
          <cell r="U18">
            <v>27.4</v>
          </cell>
          <cell r="V18">
            <v>7</v>
          </cell>
          <cell r="W18">
            <v>20.399999999999999</v>
          </cell>
          <cell r="X18">
            <v>20.3</v>
          </cell>
          <cell r="Y18">
            <v>70.7</v>
          </cell>
          <cell r="Z18">
            <v>80.8</v>
          </cell>
          <cell r="AA18">
            <v>64.3</v>
          </cell>
          <cell r="AB18">
            <v>94.2</v>
          </cell>
          <cell r="AC18">
            <v>102.9</v>
          </cell>
          <cell r="AD18">
            <v>70.099999999999994</v>
          </cell>
          <cell r="AE18">
            <v>90.2</v>
          </cell>
          <cell r="AF18">
            <v>139.5</v>
          </cell>
          <cell r="AG18">
            <v>17.399999999999999</v>
          </cell>
          <cell r="AH18">
            <v>1.3</v>
          </cell>
          <cell r="AI18">
            <v>18.600000000000001</v>
          </cell>
          <cell r="AJ18">
            <v>2</v>
          </cell>
          <cell r="AK18">
            <v>1</v>
          </cell>
          <cell r="AL18">
            <v>1.2</v>
          </cell>
          <cell r="AM18">
            <v>112</v>
          </cell>
          <cell r="AN18">
            <v>13.6</v>
          </cell>
        </row>
        <row r="19">
          <cell r="P19">
            <v>130.4</v>
          </cell>
          <cell r="Q19">
            <v>126.8</v>
          </cell>
          <cell r="R19">
            <v>57.7</v>
          </cell>
          <cell r="S19">
            <v>69.099999999999994</v>
          </cell>
          <cell r="T19">
            <v>388.6</v>
          </cell>
          <cell r="U19">
            <v>28.6</v>
          </cell>
          <cell r="V19">
            <v>9.3000000000000007</v>
          </cell>
          <cell r="W19">
            <v>19.3</v>
          </cell>
          <cell r="X19">
            <v>18.2</v>
          </cell>
          <cell r="Y19">
            <v>68.5</v>
          </cell>
          <cell r="Z19">
            <v>93.5</v>
          </cell>
          <cell r="AA19">
            <v>64.099999999999994</v>
          </cell>
          <cell r="AB19">
            <v>98</v>
          </cell>
          <cell r="AC19">
            <v>116.1</v>
          </cell>
          <cell r="AD19">
            <v>54.6</v>
          </cell>
          <cell r="AE19">
            <v>86.7</v>
          </cell>
          <cell r="AF19">
            <v>128.6</v>
          </cell>
          <cell r="AG19">
            <v>35.299999999999997</v>
          </cell>
          <cell r="AH19">
            <v>4.7</v>
          </cell>
          <cell r="AI19">
            <v>15.8</v>
          </cell>
          <cell r="AJ19">
            <v>0.8</v>
          </cell>
          <cell r="AK19">
            <v>-4.8</v>
          </cell>
          <cell r="AL19">
            <v>-2.4</v>
          </cell>
          <cell r="AM19">
            <v>84.5</v>
          </cell>
          <cell r="AN19">
            <v>2.8</v>
          </cell>
        </row>
        <row r="20">
          <cell r="P20">
            <v>119.3</v>
          </cell>
          <cell r="Q20">
            <v>123.6</v>
          </cell>
          <cell r="R20">
            <v>50.8</v>
          </cell>
          <cell r="S20">
            <v>72.8</v>
          </cell>
          <cell r="T20">
            <v>392.9</v>
          </cell>
          <cell r="U20">
            <v>32.9</v>
          </cell>
          <cell r="V20">
            <v>4.9000000000000004</v>
          </cell>
          <cell r="W20">
            <v>28</v>
          </cell>
          <cell r="X20">
            <v>17.600000000000001</v>
          </cell>
          <cell r="Y20">
            <v>66</v>
          </cell>
          <cell r="Z20">
            <v>81.400000000000006</v>
          </cell>
          <cell r="AA20">
            <v>68.3</v>
          </cell>
          <cell r="AB20">
            <v>84.8</v>
          </cell>
          <cell r="AC20">
            <v>104.9</v>
          </cell>
          <cell r="AD20">
            <v>70.2</v>
          </cell>
          <cell r="AE20">
            <v>84.9</v>
          </cell>
          <cell r="AF20">
            <v>137.30000000000001</v>
          </cell>
          <cell r="AG20">
            <v>23.3</v>
          </cell>
          <cell r="AH20">
            <v>4.7</v>
          </cell>
          <cell r="AI20">
            <v>16.399999999999999</v>
          </cell>
          <cell r="AJ20">
            <v>0.9</v>
          </cell>
          <cell r="AK20">
            <v>-2.2999999999999998</v>
          </cell>
          <cell r="AL20">
            <v>-0.9</v>
          </cell>
          <cell r="AM20">
            <v>115.9</v>
          </cell>
          <cell r="AN20">
            <v>12.1</v>
          </cell>
        </row>
        <row r="21">
          <cell r="P21">
            <v>119.1</v>
          </cell>
          <cell r="Q21">
            <v>119.7</v>
          </cell>
          <cell r="R21">
            <v>54</v>
          </cell>
          <cell r="S21">
            <v>65.7</v>
          </cell>
          <cell r="T21">
            <v>388.5</v>
          </cell>
          <cell r="U21">
            <v>28.4</v>
          </cell>
          <cell r="V21">
            <v>4.7</v>
          </cell>
          <cell r="W21">
            <v>23.7</v>
          </cell>
          <cell r="X21">
            <v>16.7</v>
          </cell>
          <cell r="Y21">
            <v>67.099999999999994</v>
          </cell>
          <cell r="Z21">
            <v>87.1</v>
          </cell>
          <cell r="AA21">
            <v>65.400000000000006</v>
          </cell>
          <cell r="AB21">
            <v>90.7</v>
          </cell>
          <cell r="AC21">
            <v>92.2</v>
          </cell>
          <cell r="AD21">
            <v>83</v>
          </cell>
          <cell r="AE21">
            <v>96.3</v>
          </cell>
          <cell r="AF21">
            <v>143.1</v>
          </cell>
          <cell r="AG21">
            <v>10.5</v>
          </cell>
          <cell r="AH21">
            <v>0</v>
          </cell>
          <cell r="AI21">
            <v>19.8</v>
          </cell>
          <cell r="AJ21">
            <v>0</v>
          </cell>
          <cell r="AK21">
            <v>-0.1</v>
          </cell>
          <cell r="AL21">
            <v>0</v>
          </cell>
          <cell r="AM21">
            <v>116.3</v>
          </cell>
          <cell r="AN21">
            <v>8.9</v>
          </cell>
        </row>
        <row r="22">
          <cell r="P22">
            <v>129.5</v>
          </cell>
          <cell r="Q22">
            <v>119.8</v>
          </cell>
          <cell r="R22">
            <v>51.4</v>
          </cell>
          <cell r="S22">
            <v>68.400000000000006</v>
          </cell>
          <cell r="T22">
            <v>388.5</v>
          </cell>
          <cell r="U22">
            <v>28.5</v>
          </cell>
          <cell r="V22">
            <v>9.6</v>
          </cell>
          <cell r="W22">
            <v>18.899999999999999</v>
          </cell>
          <cell r="X22">
            <v>22.7</v>
          </cell>
          <cell r="Y22">
            <v>69.900000000000006</v>
          </cell>
          <cell r="Z22">
            <v>86.3</v>
          </cell>
          <cell r="AA22">
            <v>67.2</v>
          </cell>
          <cell r="AB22">
            <v>93.7</v>
          </cell>
          <cell r="AC22">
            <v>112.3</v>
          </cell>
          <cell r="AD22">
            <v>58.1</v>
          </cell>
          <cell r="AE22">
            <v>104.3</v>
          </cell>
          <cell r="AF22">
            <v>114.8</v>
          </cell>
          <cell r="AG22">
            <v>29.8</v>
          </cell>
          <cell r="AH22">
            <v>3.4</v>
          </cell>
          <cell r="AI22">
            <v>31.2</v>
          </cell>
          <cell r="AJ22">
            <v>1.4</v>
          </cell>
          <cell r="AK22">
            <v>-3.7</v>
          </cell>
          <cell r="AL22">
            <v>-3.5</v>
          </cell>
          <cell r="AM22">
            <v>121.1</v>
          </cell>
          <cell r="AN22">
            <v>8.6999999999999993</v>
          </cell>
        </row>
        <row r="23">
          <cell r="P23">
            <v>115.7</v>
          </cell>
          <cell r="Q23">
            <v>118.8</v>
          </cell>
          <cell r="R23">
            <v>51.8</v>
          </cell>
          <cell r="S23">
            <v>66.900000000000006</v>
          </cell>
          <cell r="T23">
            <v>387.2</v>
          </cell>
          <cell r="U23">
            <v>27.2</v>
          </cell>
          <cell r="V23">
            <v>5.5</v>
          </cell>
          <cell r="W23">
            <v>21.7</v>
          </cell>
          <cell r="X23">
            <v>13</v>
          </cell>
          <cell r="Y23">
            <v>68.099999999999994</v>
          </cell>
          <cell r="Z23">
            <v>84</v>
          </cell>
          <cell r="AA23">
            <v>62.1</v>
          </cell>
          <cell r="AB23">
            <v>92.3</v>
          </cell>
          <cell r="AC23">
            <v>100.9</v>
          </cell>
          <cell r="AD23">
            <v>73.599999999999994</v>
          </cell>
          <cell r="AE23">
            <v>85.4</v>
          </cell>
          <cell r="AF23">
            <v>146.5</v>
          </cell>
          <cell r="AG23">
            <v>16.899999999999999</v>
          </cell>
          <cell r="AH23">
            <v>0.4</v>
          </cell>
          <cell r="AI23">
            <v>13.3</v>
          </cell>
          <cell r="AJ23">
            <v>-0.7</v>
          </cell>
          <cell r="AK23">
            <v>-2.7</v>
          </cell>
          <cell r="AL23">
            <v>-1.8</v>
          </cell>
          <cell r="AM23">
            <v>120.2</v>
          </cell>
          <cell r="AN23">
            <v>6.6</v>
          </cell>
        </row>
        <row r="24">
          <cell r="P24">
            <v>131.5</v>
          </cell>
          <cell r="Q24">
            <v>120</v>
          </cell>
          <cell r="R24">
            <v>50.1</v>
          </cell>
          <cell r="S24">
            <v>70</v>
          </cell>
          <cell r="T24">
            <v>394</v>
          </cell>
          <cell r="U24">
            <v>34</v>
          </cell>
          <cell r="V24">
            <v>11.3</v>
          </cell>
          <cell r="W24">
            <v>22.7</v>
          </cell>
          <cell r="X24">
            <v>23.7</v>
          </cell>
          <cell r="Y24">
            <v>64.2</v>
          </cell>
          <cell r="Z24">
            <v>91.1</v>
          </cell>
          <cell r="AA24">
            <v>70.2</v>
          </cell>
          <cell r="AB24">
            <v>90.1</v>
          </cell>
          <cell r="AC24">
            <v>91.4</v>
          </cell>
          <cell r="AD24">
            <v>77.3</v>
          </cell>
          <cell r="AE24">
            <v>94.4</v>
          </cell>
          <cell r="AF24">
            <v>140.19999999999999</v>
          </cell>
          <cell r="AG24">
            <v>12.7</v>
          </cell>
          <cell r="AH24">
            <v>0</v>
          </cell>
          <cell r="AI24">
            <v>24</v>
          </cell>
          <cell r="AJ24">
            <v>0</v>
          </cell>
          <cell r="AK24">
            <v>0</v>
          </cell>
          <cell r="AL24">
            <v>0</v>
          </cell>
          <cell r="AM24">
            <v>117.9</v>
          </cell>
          <cell r="AN24">
            <v>9.1</v>
          </cell>
        </row>
        <row r="25">
          <cell r="P25">
            <v>124.5</v>
          </cell>
          <cell r="Q25">
            <v>116.9</v>
          </cell>
          <cell r="R25">
            <v>49.3</v>
          </cell>
          <cell r="S25">
            <v>67.599999999999994</v>
          </cell>
          <cell r="T25">
            <v>385.2</v>
          </cell>
          <cell r="U25">
            <v>25.2</v>
          </cell>
          <cell r="V25">
            <v>6.9</v>
          </cell>
          <cell r="W25">
            <v>18.3</v>
          </cell>
          <cell r="X25">
            <v>12.6</v>
          </cell>
          <cell r="Y25">
            <v>72</v>
          </cell>
          <cell r="Z25">
            <v>87.4</v>
          </cell>
          <cell r="AA25">
            <v>62.6</v>
          </cell>
          <cell r="AB25">
            <v>97.9</v>
          </cell>
          <cell r="AC25">
            <v>115.9</v>
          </cell>
          <cell r="AD25">
            <v>57.2</v>
          </cell>
          <cell r="AE25">
            <v>103.1</v>
          </cell>
          <cell r="AF25">
            <v>115.8</v>
          </cell>
          <cell r="AG25">
            <v>30.7</v>
          </cell>
          <cell r="AH25">
            <v>5.4</v>
          </cell>
          <cell r="AI25">
            <v>32.1</v>
          </cell>
          <cell r="AJ25">
            <v>5.2</v>
          </cell>
          <cell r="AK25">
            <v>-4.5</v>
          </cell>
          <cell r="AL25">
            <v>-4.0999999999999996</v>
          </cell>
          <cell r="AM25">
            <v>108.3</v>
          </cell>
          <cell r="AN25">
            <v>2.4</v>
          </cell>
        </row>
        <row r="26">
          <cell r="P26">
            <v>125.9</v>
          </cell>
          <cell r="Q26">
            <v>137.9</v>
          </cell>
          <cell r="R26">
            <v>63.7</v>
          </cell>
          <cell r="S26">
            <v>74.3</v>
          </cell>
          <cell r="T26">
            <v>393.5</v>
          </cell>
          <cell r="U26">
            <v>33.5</v>
          </cell>
          <cell r="V26">
            <v>10.7</v>
          </cell>
          <cell r="W26">
            <v>22.8</v>
          </cell>
          <cell r="X26">
            <v>21.9</v>
          </cell>
          <cell r="Y26">
            <v>65.5</v>
          </cell>
          <cell r="Z26">
            <v>90.7</v>
          </cell>
          <cell r="AA26">
            <v>65.599999999999994</v>
          </cell>
          <cell r="AB26">
            <v>94.3</v>
          </cell>
          <cell r="AC26">
            <v>124.7</v>
          </cell>
          <cell r="AD26">
            <v>44.6</v>
          </cell>
          <cell r="AE26">
            <v>91.1</v>
          </cell>
          <cell r="AF26">
            <v>110.7</v>
          </cell>
          <cell r="AG26">
            <v>47.2</v>
          </cell>
          <cell r="AH26">
            <v>6.6</v>
          </cell>
          <cell r="AI26">
            <v>20.399999999999999</v>
          </cell>
          <cell r="AJ26">
            <v>0.6</v>
          </cell>
          <cell r="AK26">
            <v>0.5</v>
          </cell>
          <cell r="AL26">
            <v>-1.8</v>
          </cell>
          <cell r="AM26">
            <v>133.9</v>
          </cell>
          <cell r="AN26">
            <v>15.5</v>
          </cell>
        </row>
        <row r="27">
          <cell r="P27">
            <v>132.80000000000001</v>
          </cell>
          <cell r="Q27">
            <v>120.1</v>
          </cell>
          <cell r="R27">
            <v>57</v>
          </cell>
          <cell r="S27">
            <v>63.1</v>
          </cell>
          <cell r="T27">
            <v>388.4</v>
          </cell>
          <cell r="U27">
            <v>28.4</v>
          </cell>
          <cell r="V27">
            <v>13.4</v>
          </cell>
          <cell r="W27">
            <v>15</v>
          </cell>
          <cell r="X27">
            <v>14.4</v>
          </cell>
          <cell r="Y27">
            <v>65.8</v>
          </cell>
          <cell r="Z27">
            <v>102.3</v>
          </cell>
          <cell r="AA27">
            <v>64.5</v>
          </cell>
          <cell r="AB27">
            <v>99.8</v>
          </cell>
          <cell r="AC27">
            <v>123.6</v>
          </cell>
          <cell r="AD27">
            <v>43</v>
          </cell>
          <cell r="AE27">
            <v>104</v>
          </cell>
          <cell r="AF27">
            <v>103.9</v>
          </cell>
          <cell r="AG27">
            <v>46.8</v>
          </cell>
          <cell r="AH27">
            <v>8.3000000000000007</v>
          </cell>
          <cell r="AI27">
            <v>26.4</v>
          </cell>
          <cell r="AJ27">
            <v>3.2</v>
          </cell>
          <cell r="AK27">
            <v>-1.7</v>
          </cell>
          <cell r="AL27">
            <v>-3.5</v>
          </cell>
          <cell r="AM27">
            <v>108.2</v>
          </cell>
          <cell r="AN27">
            <v>9.9</v>
          </cell>
        </row>
        <row r="28">
          <cell r="P28">
            <v>129</v>
          </cell>
          <cell r="Q28">
            <v>126.7</v>
          </cell>
          <cell r="R28">
            <v>53.3</v>
          </cell>
          <cell r="S28">
            <v>73.400000000000006</v>
          </cell>
          <cell r="T28">
            <v>394.7</v>
          </cell>
          <cell r="U28">
            <v>34.6</v>
          </cell>
          <cell r="V28">
            <v>9</v>
          </cell>
          <cell r="W28">
            <v>25.6</v>
          </cell>
          <cell r="X28">
            <v>24.9</v>
          </cell>
          <cell r="Y28">
            <v>64.8</v>
          </cell>
          <cell r="Z28">
            <v>80.8</v>
          </cell>
          <cell r="AA28">
            <v>69.7</v>
          </cell>
          <cell r="AB28">
            <v>90.8</v>
          </cell>
          <cell r="AC28">
            <v>103.8</v>
          </cell>
          <cell r="AD28">
            <v>67.2</v>
          </cell>
          <cell r="AE28">
            <v>90</v>
          </cell>
          <cell r="AF28">
            <v>131.6</v>
          </cell>
          <cell r="AG28">
            <v>27.3</v>
          </cell>
          <cell r="AH28">
            <v>1.9</v>
          </cell>
          <cell r="AI28">
            <v>20</v>
          </cell>
          <cell r="AJ28">
            <v>1.9</v>
          </cell>
          <cell r="AK28">
            <v>-4.0999999999999996</v>
          </cell>
          <cell r="AL28">
            <v>-3.3</v>
          </cell>
          <cell r="AM28">
            <v>117.2</v>
          </cell>
          <cell r="AN28">
            <v>7.6</v>
          </cell>
        </row>
        <row r="29">
          <cell r="P29">
            <v>121.5</v>
          </cell>
          <cell r="Q29">
            <v>129.6</v>
          </cell>
          <cell r="R29">
            <v>56.4</v>
          </cell>
          <cell r="S29">
            <v>73.3</v>
          </cell>
          <cell r="T29">
            <v>394</v>
          </cell>
          <cell r="U29">
            <v>34</v>
          </cell>
          <cell r="V29">
            <v>10.199999999999999</v>
          </cell>
          <cell r="W29">
            <v>23.8</v>
          </cell>
          <cell r="X29">
            <v>21.1</v>
          </cell>
          <cell r="Y29">
            <v>62.3</v>
          </cell>
          <cell r="Z29">
            <v>82.3</v>
          </cell>
          <cell r="AA29">
            <v>65.400000000000006</v>
          </cell>
          <cell r="AB29">
            <v>93.5</v>
          </cell>
          <cell r="AC29">
            <v>105.7</v>
          </cell>
          <cell r="AD29">
            <v>64.099999999999994</v>
          </cell>
          <cell r="AE29">
            <v>86.1</v>
          </cell>
          <cell r="AF29">
            <v>134.19999999999999</v>
          </cell>
          <cell r="AG29">
            <v>21.9</v>
          </cell>
          <cell r="AH29">
            <v>2.8</v>
          </cell>
          <cell r="AI29">
            <v>20.2</v>
          </cell>
          <cell r="AJ29">
            <v>2.7</v>
          </cell>
          <cell r="AK29">
            <v>-1</v>
          </cell>
          <cell r="AL29">
            <v>0.6</v>
          </cell>
          <cell r="AM29">
            <v>99.4</v>
          </cell>
          <cell r="AN29">
            <v>14.5</v>
          </cell>
        </row>
        <row r="30">
          <cell r="P30">
            <v>128.19999999999999</v>
          </cell>
          <cell r="Q30">
            <v>107.1</v>
          </cell>
          <cell r="R30">
            <v>45.4</v>
          </cell>
          <cell r="S30">
            <v>61.7</v>
          </cell>
          <cell r="T30">
            <v>382.3</v>
          </cell>
          <cell r="U30">
            <v>22.3</v>
          </cell>
          <cell r="V30">
            <v>4.5999999999999996</v>
          </cell>
          <cell r="W30">
            <v>17.7</v>
          </cell>
          <cell r="X30">
            <v>231.7</v>
          </cell>
          <cell r="Y30">
            <v>75.8</v>
          </cell>
          <cell r="Z30">
            <v>86.9</v>
          </cell>
          <cell r="AA30">
            <v>65.7</v>
          </cell>
          <cell r="AB30">
            <v>109</v>
          </cell>
          <cell r="AC30">
            <v>110.4</v>
          </cell>
          <cell r="AD30">
            <v>65</v>
          </cell>
          <cell r="AE30">
            <v>107.3</v>
          </cell>
          <cell r="AF30">
            <v>120</v>
          </cell>
          <cell r="AG30">
            <v>23.5</v>
          </cell>
          <cell r="AH30">
            <v>0</v>
          </cell>
          <cell r="AI30">
            <v>31.3</v>
          </cell>
          <cell r="AJ30">
            <v>0.1</v>
          </cell>
          <cell r="AK30">
            <v>0</v>
          </cell>
          <cell r="AL30">
            <v>0</v>
          </cell>
          <cell r="AM30">
            <v>109.8</v>
          </cell>
          <cell r="AN30">
            <v>10.7</v>
          </cell>
        </row>
        <row r="31">
          <cell r="P31">
            <v>107.3</v>
          </cell>
          <cell r="Q31">
            <v>132.30000000000001</v>
          </cell>
          <cell r="R31">
            <v>52.6</v>
          </cell>
          <cell r="S31">
            <v>79.7</v>
          </cell>
          <cell r="T31">
            <v>397.2</v>
          </cell>
          <cell r="U31">
            <v>37.200000000000003</v>
          </cell>
          <cell r="V31">
            <v>3.6</v>
          </cell>
          <cell r="W31">
            <v>33.6</v>
          </cell>
          <cell r="X31">
            <v>13.9</v>
          </cell>
          <cell r="Y31">
            <v>61.2</v>
          </cell>
          <cell r="Z31">
            <v>70.8</v>
          </cell>
          <cell r="AA31">
            <v>64.2</v>
          </cell>
          <cell r="AB31">
            <v>92.2</v>
          </cell>
          <cell r="AC31">
            <v>107.4</v>
          </cell>
          <cell r="AD31">
            <v>69</v>
          </cell>
          <cell r="AE31">
            <v>85</v>
          </cell>
          <cell r="AF31">
            <v>130.4</v>
          </cell>
          <cell r="AG31">
            <v>19.8</v>
          </cell>
          <cell r="AH31">
            <v>0</v>
          </cell>
          <cell r="AI31">
            <v>25.1</v>
          </cell>
          <cell r="AJ31">
            <v>0</v>
          </cell>
          <cell r="AK31">
            <v>-0.1</v>
          </cell>
          <cell r="AL31">
            <v>0</v>
          </cell>
          <cell r="AM31">
            <v>114.5</v>
          </cell>
          <cell r="AN31">
            <v>8.1999999999999993</v>
          </cell>
        </row>
        <row r="32">
          <cell r="P32">
            <v>124.4</v>
          </cell>
          <cell r="Q32">
            <v>123.5</v>
          </cell>
          <cell r="R32">
            <v>55.7</v>
          </cell>
          <cell r="S32">
            <v>67.8</v>
          </cell>
          <cell r="T32">
            <v>388</v>
          </cell>
          <cell r="U32">
            <v>28.1</v>
          </cell>
          <cell r="V32">
            <v>6</v>
          </cell>
          <cell r="W32">
            <v>22.1</v>
          </cell>
          <cell r="X32">
            <v>21.6</v>
          </cell>
          <cell r="Y32">
            <v>69.3</v>
          </cell>
          <cell r="Z32">
            <v>80.099999999999994</v>
          </cell>
          <cell r="AA32">
            <v>66.5</v>
          </cell>
          <cell r="AB32">
            <v>90.8</v>
          </cell>
          <cell r="AC32">
            <v>106.9</v>
          </cell>
          <cell r="AD32">
            <v>67.099999999999994</v>
          </cell>
          <cell r="AE32">
            <v>112.4</v>
          </cell>
          <cell r="AF32">
            <v>112.6</v>
          </cell>
          <cell r="AG32">
            <v>26</v>
          </cell>
          <cell r="AH32">
            <v>3.9</v>
          </cell>
          <cell r="AI32">
            <v>35.799999999999997</v>
          </cell>
          <cell r="AJ32">
            <v>5.8</v>
          </cell>
          <cell r="AK32">
            <v>0.3</v>
          </cell>
          <cell r="AL32">
            <v>-0.3</v>
          </cell>
          <cell r="AM32">
            <v>101.2</v>
          </cell>
          <cell r="AN32">
            <v>11.5</v>
          </cell>
        </row>
        <row r="33">
          <cell r="P33">
            <v>133.19999999999999</v>
          </cell>
          <cell r="Q33">
            <v>133.1</v>
          </cell>
          <cell r="R33">
            <v>56.4</v>
          </cell>
          <cell r="S33">
            <v>76.7</v>
          </cell>
          <cell r="T33">
            <v>394.7</v>
          </cell>
          <cell r="U33">
            <v>34.700000000000003</v>
          </cell>
          <cell r="V33">
            <v>6.6</v>
          </cell>
          <cell r="W33">
            <v>28.2</v>
          </cell>
          <cell r="X33">
            <v>19.399999999999999</v>
          </cell>
          <cell r="Y33">
            <v>66</v>
          </cell>
          <cell r="Z33">
            <v>78</v>
          </cell>
          <cell r="AA33">
            <v>69.400000000000006</v>
          </cell>
          <cell r="AB33">
            <v>93.6</v>
          </cell>
          <cell r="AC33">
            <v>105.9</v>
          </cell>
          <cell r="AD33">
            <v>67.5</v>
          </cell>
          <cell r="AE33">
            <v>102.5</v>
          </cell>
          <cell r="AF33">
            <v>116.8</v>
          </cell>
          <cell r="AG33">
            <v>24.6</v>
          </cell>
          <cell r="AH33">
            <v>0.1</v>
          </cell>
          <cell r="AI33">
            <v>34.6</v>
          </cell>
          <cell r="AJ33">
            <v>0.1</v>
          </cell>
          <cell r="AK33">
            <v>0</v>
          </cell>
          <cell r="AL33">
            <v>0</v>
          </cell>
          <cell r="AM33">
            <v>108.6</v>
          </cell>
          <cell r="AN33">
            <v>10.199999999999999</v>
          </cell>
        </row>
        <row r="34">
          <cell r="P34">
            <v>117.9</v>
          </cell>
          <cell r="Q34">
            <v>124.5</v>
          </cell>
          <cell r="R34">
            <v>52.7</v>
          </cell>
          <cell r="S34">
            <v>71.7</v>
          </cell>
          <cell r="T34">
            <v>392.4</v>
          </cell>
          <cell r="U34">
            <v>32.4</v>
          </cell>
          <cell r="V34">
            <v>10.3</v>
          </cell>
          <cell r="W34">
            <v>22.1</v>
          </cell>
          <cell r="X34">
            <v>19.899999999999999</v>
          </cell>
          <cell r="Y34">
            <v>64.8</v>
          </cell>
          <cell r="Z34">
            <v>87.9</v>
          </cell>
          <cell r="AA34">
            <v>65.3</v>
          </cell>
          <cell r="AB34">
            <v>93.6</v>
          </cell>
          <cell r="AC34">
            <v>104.8</v>
          </cell>
          <cell r="AD34">
            <v>65</v>
          </cell>
          <cell r="AE34">
            <v>87.5</v>
          </cell>
          <cell r="AF34">
            <v>135.4</v>
          </cell>
          <cell r="AG34">
            <v>19.899999999999999</v>
          </cell>
          <cell r="AH34">
            <v>0.8</v>
          </cell>
          <cell r="AI34">
            <v>19.8</v>
          </cell>
          <cell r="AJ34">
            <v>0.4</v>
          </cell>
          <cell r="AK34">
            <v>-1.5</v>
          </cell>
          <cell r="AL34">
            <v>-2.2999999999999998</v>
          </cell>
          <cell r="AM34">
            <v>112.2</v>
          </cell>
          <cell r="AN34">
            <v>15.7</v>
          </cell>
        </row>
        <row r="35">
          <cell r="P35">
            <v>126.6</v>
          </cell>
          <cell r="Q35">
            <v>121.5</v>
          </cell>
          <cell r="R35">
            <v>52.6</v>
          </cell>
          <cell r="S35">
            <v>68.900000000000006</v>
          </cell>
          <cell r="T35">
            <v>395.2</v>
          </cell>
          <cell r="U35">
            <v>35.200000000000003</v>
          </cell>
          <cell r="V35">
            <v>8.4</v>
          </cell>
          <cell r="W35">
            <v>26.8</v>
          </cell>
          <cell r="X35">
            <v>14.8</v>
          </cell>
          <cell r="Y35">
            <v>60.4</v>
          </cell>
          <cell r="Z35">
            <v>86.2</v>
          </cell>
          <cell r="AA35">
            <v>68.7</v>
          </cell>
          <cell r="AB35">
            <v>91.2</v>
          </cell>
          <cell r="AC35">
            <v>99.7</v>
          </cell>
          <cell r="AD35">
            <v>71.900000000000006</v>
          </cell>
          <cell r="AE35">
            <v>92.5</v>
          </cell>
          <cell r="AF35">
            <v>132.6</v>
          </cell>
          <cell r="AG35">
            <v>21.9</v>
          </cell>
          <cell r="AH35">
            <v>1</v>
          </cell>
          <cell r="AI35">
            <v>21.7</v>
          </cell>
          <cell r="AJ35">
            <v>2</v>
          </cell>
          <cell r="AK35">
            <v>-4</v>
          </cell>
          <cell r="AL35">
            <v>-5.3</v>
          </cell>
          <cell r="AM35">
            <v>126.7</v>
          </cell>
          <cell r="AN35">
            <v>8.1</v>
          </cell>
        </row>
        <row r="36">
          <cell r="P36">
            <v>119.8</v>
          </cell>
          <cell r="Q36">
            <v>120.6</v>
          </cell>
          <cell r="R36">
            <v>47.5</v>
          </cell>
          <cell r="S36">
            <v>73.099999999999994</v>
          </cell>
          <cell r="T36">
            <v>392.3</v>
          </cell>
          <cell r="U36">
            <v>32.4</v>
          </cell>
          <cell r="V36">
            <v>11.3</v>
          </cell>
          <cell r="W36">
            <v>21.1</v>
          </cell>
          <cell r="X36">
            <v>21.9</v>
          </cell>
          <cell r="Y36">
            <v>67.099999999999994</v>
          </cell>
          <cell r="Z36">
            <v>79.2</v>
          </cell>
          <cell r="AA36">
            <v>69.3</v>
          </cell>
          <cell r="AB36">
            <v>87.1</v>
          </cell>
          <cell r="AC36">
            <v>108.8</v>
          </cell>
          <cell r="AD36">
            <v>59.9</v>
          </cell>
          <cell r="AE36">
            <v>100.3</v>
          </cell>
          <cell r="AF36">
            <v>118.6</v>
          </cell>
          <cell r="AG36">
            <v>25.3</v>
          </cell>
          <cell r="AH36">
            <v>2.9</v>
          </cell>
          <cell r="AI36">
            <v>30.3</v>
          </cell>
          <cell r="AJ36">
            <v>6.4</v>
          </cell>
          <cell r="AK36">
            <v>-6.8</v>
          </cell>
          <cell r="AL36">
            <v>-4.9000000000000004</v>
          </cell>
          <cell r="AM36">
            <v>130.9</v>
          </cell>
          <cell r="AN36">
            <v>6.6</v>
          </cell>
        </row>
        <row r="37">
          <cell r="P37">
            <v>124.4</v>
          </cell>
          <cell r="Q37">
            <v>132.80000000000001</v>
          </cell>
          <cell r="R37">
            <v>51.7</v>
          </cell>
          <cell r="S37">
            <v>81.099999999999994</v>
          </cell>
          <cell r="T37">
            <v>400.1</v>
          </cell>
          <cell r="U37">
            <v>40.1</v>
          </cell>
          <cell r="V37">
            <v>19.399999999999999</v>
          </cell>
          <cell r="W37">
            <v>20.7</v>
          </cell>
          <cell r="X37">
            <v>19.100000000000001</v>
          </cell>
          <cell r="Y37">
            <v>60.6</v>
          </cell>
          <cell r="Z37">
            <v>90.1</v>
          </cell>
          <cell r="AA37">
            <v>69.5</v>
          </cell>
          <cell r="AB37">
            <v>92.7</v>
          </cell>
          <cell r="AC37">
            <v>99.1</v>
          </cell>
          <cell r="AD37">
            <v>61.5</v>
          </cell>
          <cell r="AE37">
            <v>67.7</v>
          </cell>
          <cell r="AF37">
            <v>153.19999999999999</v>
          </cell>
          <cell r="AG37">
            <v>25.6</v>
          </cell>
          <cell r="AH37">
            <v>2.6</v>
          </cell>
          <cell r="AI37">
            <v>6.4</v>
          </cell>
          <cell r="AJ37">
            <v>-1.6</v>
          </cell>
          <cell r="AK37">
            <v>-12.6</v>
          </cell>
          <cell r="AL37">
            <v>-8.1</v>
          </cell>
          <cell r="AM37">
            <v>128.80000000000001</v>
          </cell>
          <cell r="AN37">
            <v>-5.7</v>
          </cell>
        </row>
        <row r="38">
          <cell r="P38">
            <v>128.80000000000001</v>
          </cell>
          <cell r="Q38">
            <v>126.6</v>
          </cell>
          <cell r="R38">
            <v>57</v>
          </cell>
          <cell r="S38">
            <v>69.599999999999994</v>
          </cell>
          <cell r="T38">
            <v>391.9</v>
          </cell>
          <cell r="U38">
            <v>32</v>
          </cell>
          <cell r="V38">
            <v>9.4</v>
          </cell>
          <cell r="W38">
            <v>22.6</v>
          </cell>
          <cell r="X38">
            <v>20.2</v>
          </cell>
          <cell r="Y38">
            <v>66.099999999999994</v>
          </cell>
          <cell r="Z38">
            <v>79.7</v>
          </cell>
          <cell r="AA38">
            <v>68.7</v>
          </cell>
          <cell r="AB38">
            <v>88.7</v>
          </cell>
          <cell r="AC38">
            <v>101.8</v>
          </cell>
          <cell r="AD38">
            <v>68.8</v>
          </cell>
          <cell r="AE38">
            <v>96.6</v>
          </cell>
          <cell r="AF38">
            <v>129.69999999999999</v>
          </cell>
          <cell r="AG38">
            <v>26.9</v>
          </cell>
          <cell r="AH38">
            <v>2.1</v>
          </cell>
          <cell r="AI38">
            <v>22.1</v>
          </cell>
          <cell r="AJ38">
            <v>1.1000000000000001</v>
          </cell>
          <cell r="AK38">
            <v>-1.4</v>
          </cell>
          <cell r="AL38">
            <v>-1.6</v>
          </cell>
          <cell r="AM38">
            <v>123.7</v>
          </cell>
          <cell r="AN38">
            <v>8.3000000000000007</v>
          </cell>
        </row>
        <row r="39">
          <cell r="P39">
            <v>123.9</v>
          </cell>
          <cell r="Q39">
            <v>130.4</v>
          </cell>
          <cell r="R39">
            <v>57.2</v>
          </cell>
          <cell r="S39">
            <v>73.2</v>
          </cell>
          <cell r="T39">
            <v>394.8</v>
          </cell>
          <cell r="U39">
            <v>34.799999999999997</v>
          </cell>
          <cell r="V39">
            <v>7.3</v>
          </cell>
          <cell r="W39">
            <v>27.5</v>
          </cell>
          <cell r="X39">
            <v>23.6</v>
          </cell>
          <cell r="Y39">
            <v>62.5</v>
          </cell>
          <cell r="Z39">
            <v>87</v>
          </cell>
          <cell r="AA39">
            <v>67.099999999999994</v>
          </cell>
          <cell r="AB39">
            <v>92.2</v>
          </cell>
          <cell r="AC39">
            <v>98.4</v>
          </cell>
          <cell r="AD39">
            <v>74.3</v>
          </cell>
          <cell r="AE39">
            <v>91.5</v>
          </cell>
          <cell r="AF39">
            <v>135.30000000000001</v>
          </cell>
          <cell r="AG39">
            <v>16</v>
          </cell>
          <cell r="AH39">
            <v>0</v>
          </cell>
          <cell r="AI39">
            <v>22.7</v>
          </cell>
          <cell r="AJ39">
            <v>2.9</v>
          </cell>
          <cell r="AK39">
            <v>-3.2</v>
          </cell>
          <cell r="AL39">
            <v>-2.6</v>
          </cell>
          <cell r="AM39">
            <v>112.5</v>
          </cell>
          <cell r="AN39">
            <v>10</v>
          </cell>
        </row>
        <row r="40">
          <cell r="P40">
            <v>115.1</v>
          </cell>
          <cell r="Q40">
            <v>122.2</v>
          </cell>
          <cell r="R40">
            <v>55.6</v>
          </cell>
          <cell r="S40">
            <v>66.599999999999994</v>
          </cell>
          <cell r="T40">
            <v>386.8</v>
          </cell>
          <cell r="U40">
            <v>26.8</v>
          </cell>
          <cell r="V40">
            <v>8</v>
          </cell>
          <cell r="W40">
            <v>18.8</v>
          </cell>
          <cell r="X40">
            <v>16</v>
          </cell>
          <cell r="Y40">
            <v>67.900000000000006</v>
          </cell>
          <cell r="Z40">
            <v>83.8</v>
          </cell>
          <cell r="AA40">
            <v>60.5</v>
          </cell>
          <cell r="AB40">
            <v>98.4</v>
          </cell>
          <cell r="AC40">
            <v>107.5</v>
          </cell>
          <cell r="AD40">
            <v>64.5</v>
          </cell>
          <cell r="AE40">
            <v>104.8</v>
          </cell>
          <cell r="AF40">
            <v>120.9</v>
          </cell>
          <cell r="AG40">
            <v>20.3</v>
          </cell>
          <cell r="AH40">
            <v>0.5</v>
          </cell>
          <cell r="AI40">
            <v>32.200000000000003</v>
          </cell>
          <cell r="AJ40">
            <v>5.0999999999999996</v>
          </cell>
          <cell r="AK40">
            <v>-0.9</v>
          </cell>
          <cell r="AL40">
            <v>-1.2</v>
          </cell>
          <cell r="AM40">
            <v>116.1</v>
          </cell>
          <cell r="AN40">
            <v>17</v>
          </cell>
        </row>
        <row r="41">
          <cell r="P41">
            <v>122.6</v>
          </cell>
          <cell r="Q41">
            <v>114</v>
          </cell>
          <cell r="R41">
            <v>48</v>
          </cell>
          <cell r="S41">
            <v>66.099999999999994</v>
          </cell>
          <cell r="T41">
            <v>389.6</v>
          </cell>
          <cell r="U41">
            <v>29.6</v>
          </cell>
          <cell r="V41">
            <v>6.9</v>
          </cell>
          <cell r="W41">
            <v>22.7</v>
          </cell>
          <cell r="X41">
            <v>18.100000000000001</v>
          </cell>
          <cell r="Y41">
            <v>67.7</v>
          </cell>
          <cell r="Z41">
            <v>79.900000000000006</v>
          </cell>
          <cell r="AA41">
            <v>68.2</v>
          </cell>
          <cell r="AB41">
            <v>89.9</v>
          </cell>
          <cell r="AC41">
            <v>98</v>
          </cell>
          <cell r="AD41">
            <v>75.099999999999994</v>
          </cell>
          <cell r="AE41">
            <v>109.5</v>
          </cell>
          <cell r="AF41">
            <v>122.9</v>
          </cell>
          <cell r="AG41">
            <v>18.7</v>
          </cell>
          <cell r="AH41">
            <v>2.2999999999999998</v>
          </cell>
          <cell r="AI41">
            <v>33.5</v>
          </cell>
          <cell r="AJ41">
            <v>4.3</v>
          </cell>
          <cell r="AK41">
            <v>0.8</v>
          </cell>
          <cell r="AL41">
            <v>0.7</v>
          </cell>
          <cell r="AM41">
            <v>117.9</v>
          </cell>
          <cell r="AN41">
            <v>13.5</v>
          </cell>
        </row>
        <row r="42">
          <cell r="P42">
            <v>123</v>
          </cell>
          <cell r="Q42">
            <v>118.4</v>
          </cell>
          <cell r="R42">
            <v>48.2</v>
          </cell>
          <cell r="S42">
            <v>70.3</v>
          </cell>
          <cell r="T42">
            <v>392.6</v>
          </cell>
          <cell r="U42">
            <v>32.6</v>
          </cell>
          <cell r="V42">
            <v>9.8000000000000007</v>
          </cell>
          <cell r="W42">
            <v>22.8</v>
          </cell>
          <cell r="X42">
            <v>22.7</v>
          </cell>
          <cell r="Y42">
            <v>66.099999999999994</v>
          </cell>
          <cell r="Z42">
            <v>92</v>
          </cell>
          <cell r="AA42">
            <v>68.3</v>
          </cell>
          <cell r="AB42">
            <v>91.9</v>
          </cell>
          <cell r="AC42">
            <v>99</v>
          </cell>
          <cell r="AD42">
            <v>71.2</v>
          </cell>
          <cell r="AE42">
            <v>79</v>
          </cell>
          <cell r="AF42">
            <v>149.4</v>
          </cell>
          <cell r="AG42">
            <v>23.5</v>
          </cell>
          <cell r="AH42">
            <v>2</v>
          </cell>
          <cell r="AI42">
            <v>7.1</v>
          </cell>
          <cell r="AJ42">
            <v>-1.8</v>
          </cell>
          <cell r="AK42">
            <v>-5.0999999999999996</v>
          </cell>
          <cell r="AL42">
            <v>-5.3</v>
          </cell>
          <cell r="AM42">
            <v>114.5</v>
          </cell>
          <cell r="AN42">
            <v>4.8</v>
          </cell>
        </row>
        <row r="43">
          <cell r="P43">
            <v>120.1</v>
          </cell>
          <cell r="Q43">
            <v>127.1</v>
          </cell>
          <cell r="R43">
            <v>51.1</v>
          </cell>
          <cell r="S43">
            <v>76.099999999999994</v>
          </cell>
          <cell r="T43">
            <v>401.4</v>
          </cell>
          <cell r="U43">
            <v>41.5</v>
          </cell>
          <cell r="V43">
            <v>8.6</v>
          </cell>
          <cell r="W43">
            <v>32.9</v>
          </cell>
          <cell r="X43">
            <v>20.6</v>
          </cell>
          <cell r="Y43">
            <v>56.9</v>
          </cell>
          <cell r="Z43">
            <v>81.400000000000006</v>
          </cell>
          <cell r="AA43">
            <v>71.099999999999994</v>
          </cell>
          <cell r="AB43">
            <v>87</v>
          </cell>
          <cell r="AC43">
            <v>97.2</v>
          </cell>
          <cell r="AD43">
            <v>74.2</v>
          </cell>
          <cell r="AE43">
            <v>85.4</v>
          </cell>
          <cell r="AF43">
            <v>135.9</v>
          </cell>
          <cell r="AG43">
            <v>21.7</v>
          </cell>
          <cell r="AH43">
            <v>3.3</v>
          </cell>
          <cell r="AI43">
            <v>21.1</v>
          </cell>
          <cell r="AJ43">
            <v>2.5</v>
          </cell>
          <cell r="AK43">
            <v>-2.4</v>
          </cell>
          <cell r="AL43">
            <v>-1.1000000000000001</v>
          </cell>
          <cell r="AM43">
            <v>85.6</v>
          </cell>
          <cell r="AN43">
            <v>9.4</v>
          </cell>
        </row>
        <row r="44">
          <cell r="P44">
            <v>125.6</v>
          </cell>
          <cell r="Q44">
            <v>123.8</v>
          </cell>
          <cell r="R44">
            <v>52.9</v>
          </cell>
          <cell r="S44">
            <v>70.900000000000006</v>
          </cell>
          <cell r="T44">
            <v>392.7</v>
          </cell>
          <cell r="U44">
            <v>32.700000000000003</v>
          </cell>
          <cell r="V44">
            <v>9.5</v>
          </cell>
          <cell r="W44">
            <v>23.3</v>
          </cell>
          <cell r="X44">
            <v>23.2</v>
          </cell>
          <cell r="Y44">
            <v>65.7</v>
          </cell>
          <cell r="Z44">
            <v>97.5</v>
          </cell>
          <cell r="AA44">
            <v>68.599999999999994</v>
          </cell>
          <cell r="AB44">
            <v>91.8</v>
          </cell>
          <cell r="AC44">
            <v>110.4</v>
          </cell>
          <cell r="AD44">
            <v>60.1</v>
          </cell>
          <cell r="AE44">
            <v>90.8</v>
          </cell>
          <cell r="AF44">
            <v>126.1</v>
          </cell>
          <cell r="AG44">
            <v>31.1</v>
          </cell>
          <cell r="AH44">
            <v>6.5</v>
          </cell>
          <cell r="AI44">
            <v>18.100000000000001</v>
          </cell>
          <cell r="AJ44">
            <v>1.6</v>
          </cell>
          <cell r="AK44">
            <v>-1.5</v>
          </cell>
          <cell r="AL44">
            <v>-0.7</v>
          </cell>
          <cell r="AM44">
            <v>119.2</v>
          </cell>
          <cell r="AN44">
            <v>12.9</v>
          </cell>
        </row>
        <row r="45">
          <cell r="P45">
            <v>125.6</v>
          </cell>
          <cell r="Q45">
            <v>122.5</v>
          </cell>
          <cell r="R45">
            <v>53</v>
          </cell>
          <cell r="S45">
            <v>69.5</v>
          </cell>
          <cell r="T45">
            <v>388.6</v>
          </cell>
          <cell r="U45">
            <v>28.6</v>
          </cell>
          <cell r="V45">
            <v>4.5</v>
          </cell>
          <cell r="W45">
            <v>24.1</v>
          </cell>
          <cell r="X45">
            <v>17.899999999999999</v>
          </cell>
          <cell r="Y45">
            <v>69.2</v>
          </cell>
          <cell r="Z45">
            <v>69.2</v>
          </cell>
          <cell r="AA45">
            <v>65.3</v>
          </cell>
          <cell r="AB45">
            <v>94.7</v>
          </cell>
          <cell r="AC45">
            <v>111.7</v>
          </cell>
          <cell r="AD45">
            <v>63.8</v>
          </cell>
          <cell r="AE45">
            <v>106.4</v>
          </cell>
          <cell r="AF45">
            <v>113.2</v>
          </cell>
          <cell r="AG45">
            <v>32.799999999999997</v>
          </cell>
          <cell r="AH45">
            <v>6.9</v>
          </cell>
          <cell r="AI45">
            <v>36.299999999999997</v>
          </cell>
          <cell r="AJ45">
            <v>4.5999999999999996</v>
          </cell>
          <cell r="AK45">
            <v>-3.2</v>
          </cell>
          <cell r="AL45">
            <v>0.8</v>
          </cell>
          <cell r="AM45">
            <v>105.6</v>
          </cell>
          <cell r="AN45">
            <v>4.5</v>
          </cell>
        </row>
        <row r="46">
          <cell r="P46">
            <v>119.6</v>
          </cell>
          <cell r="Q46">
            <v>100.1</v>
          </cell>
          <cell r="R46">
            <v>44.6</v>
          </cell>
          <cell r="S46">
            <v>55.5</v>
          </cell>
          <cell r="T46">
            <v>373.6</v>
          </cell>
          <cell r="U46">
            <v>13.6</v>
          </cell>
          <cell r="V46">
            <v>6.6</v>
          </cell>
          <cell r="W46">
            <v>7</v>
          </cell>
          <cell r="X46">
            <v>13</v>
          </cell>
          <cell r="Y46">
            <v>84</v>
          </cell>
          <cell r="Z46">
            <v>100.4</v>
          </cell>
          <cell r="AA46">
            <v>61.3</v>
          </cell>
          <cell r="AB46">
            <v>91.6</v>
          </cell>
          <cell r="AC46">
            <v>104.2</v>
          </cell>
          <cell r="AD46">
            <v>69.2</v>
          </cell>
          <cell r="AE46">
            <v>114.8</v>
          </cell>
          <cell r="AF46">
            <v>127.4</v>
          </cell>
          <cell r="AG46">
            <v>16.100000000000001</v>
          </cell>
          <cell r="AH46">
            <v>0</v>
          </cell>
          <cell r="AI46">
            <v>30.3</v>
          </cell>
          <cell r="AJ46">
            <v>0</v>
          </cell>
          <cell r="AK46">
            <v>0</v>
          </cell>
          <cell r="AL46">
            <v>0</v>
          </cell>
          <cell r="AM46">
            <v>119.8</v>
          </cell>
          <cell r="AN46">
            <v>25.7</v>
          </cell>
        </row>
        <row r="47">
          <cell r="P47">
            <v>123.5</v>
          </cell>
          <cell r="Q47">
            <v>124</v>
          </cell>
          <cell r="R47">
            <v>58.8</v>
          </cell>
          <cell r="S47">
            <v>65.3</v>
          </cell>
          <cell r="T47">
            <v>386.9</v>
          </cell>
          <cell r="U47">
            <v>27</v>
          </cell>
          <cell r="V47">
            <v>5.7</v>
          </cell>
          <cell r="W47">
            <v>21.2</v>
          </cell>
          <cell r="X47">
            <v>18.899999999999999</v>
          </cell>
          <cell r="Y47">
            <v>69</v>
          </cell>
          <cell r="Z47">
            <v>83.6</v>
          </cell>
          <cell r="AA47">
            <v>63.7</v>
          </cell>
          <cell r="AB47">
            <v>92.4</v>
          </cell>
          <cell r="AC47">
            <v>109.7</v>
          </cell>
          <cell r="AD47">
            <v>64.599999999999994</v>
          </cell>
          <cell r="AE47">
            <v>115.5</v>
          </cell>
          <cell r="AF47">
            <v>107.8</v>
          </cell>
          <cell r="AG47">
            <v>22.2</v>
          </cell>
          <cell r="AH47">
            <v>1</v>
          </cell>
          <cell r="AI47">
            <v>40.799999999999997</v>
          </cell>
          <cell r="AJ47">
            <v>7.4</v>
          </cell>
          <cell r="AK47">
            <v>-0.3</v>
          </cell>
          <cell r="AL47">
            <v>1.1000000000000001</v>
          </cell>
          <cell r="AM47">
            <v>112.7</v>
          </cell>
          <cell r="AN47">
            <v>17</v>
          </cell>
        </row>
        <row r="48">
          <cell r="P48">
            <v>128.9</v>
          </cell>
          <cell r="Q48">
            <v>120.8</v>
          </cell>
          <cell r="R48">
            <v>49.6</v>
          </cell>
          <cell r="S48">
            <v>71.2</v>
          </cell>
          <cell r="T48">
            <v>396.9</v>
          </cell>
          <cell r="U48">
            <v>37</v>
          </cell>
          <cell r="V48">
            <v>11.4</v>
          </cell>
          <cell r="W48">
            <v>25.6</v>
          </cell>
          <cell r="X48">
            <v>22.2</v>
          </cell>
          <cell r="Y48">
            <v>61.3</v>
          </cell>
          <cell r="Z48">
            <v>81</v>
          </cell>
          <cell r="AA48">
            <v>71.599999999999994</v>
          </cell>
          <cell r="AB48">
            <v>87.6</v>
          </cell>
          <cell r="AC48">
            <v>92</v>
          </cell>
          <cell r="AD48">
            <v>76.599999999999994</v>
          </cell>
          <cell r="AE48">
            <v>102.3</v>
          </cell>
          <cell r="AF48">
            <v>128.6</v>
          </cell>
          <cell r="AG48">
            <v>14.5</v>
          </cell>
          <cell r="AH48">
            <v>0.4</v>
          </cell>
          <cell r="AI48">
            <v>30.2</v>
          </cell>
          <cell r="AJ48">
            <v>5.2</v>
          </cell>
          <cell r="AK48">
            <v>-0.6</v>
          </cell>
          <cell r="AL48">
            <v>-0.9</v>
          </cell>
          <cell r="AM48">
            <v>113.5</v>
          </cell>
          <cell r="AN48">
            <v>12</v>
          </cell>
        </row>
        <row r="49">
          <cell r="P49">
            <v>119.5</v>
          </cell>
          <cell r="Q49">
            <v>117.8</v>
          </cell>
          <cell r="R49">
            <v>49.6</v>
          </cell>
          <cell r="S49">
            <v>68.2</v>
          </cell>
          <cell r="T49">
            <v>387.3</v>
          </cell>
          <cell r="U49">
            <v>27.4</v>
          </cell>
          <cell r="V49">
            <v>6.7</v>
          </cell>
          <cell r="W49">
            <v>20.7</v>
          </cell>
          <cell r="X49">
            <v>22.7</v>
          </cell>
          <cell r="Y49">
            <v>71.099999999999994</v>
          </cell>
          <cell r="Z49">
            <v>78.7</v>
          </cell>
          <cell r="AA49">
            <v>67</v>
          </cell>
          <cell r="AB49">
            <v>90.6</v>
          </cell>
          <cell r="AC49">
            <v>110.1</v>
          </cell>
          <cell r="AD49">
            <v>63.2</v>
          </cell>
          <cell r="AE49">
            <v>104.7</v>
          </cell>
          <cell r="AF49">
            <v>117.8</v>
          </cell>
          <cell r="AG49">
            <v>29.5</v>
          </cell>
          <cell r="AH49">
            <v>4.0999999999999996</v>
          </cell>
          <cell r="AI49">
            <v>27.8</v>
          </cell>
          <cell r="AJ49">
            <v>4.4000000000000004</v>
          </cell>
          <cell r="AK49">
            <v>1.7</v>
          </cell>
          <cell r="AL49">
            <v>1.4</v>
          </cell>
          <cell r="AM49">
            <v>117.1</v>
          </cell>
          <cell r="AN49">
            <v>18.8</v>
          </cell>
        </row>
        <row r="50">
          <cell r="P50">
            <v>118.6</v>
          </cell>
          <cell r="Q50">
            <v>109.1</v>
          </cell>
          <cell r="R50">
            <v>49.4</v>
          </cell>
          <cell r="S50">
            <v>59.7</v>
          </cell>
          <cell r="T50">
            <v>379.4</v>
          </cell>
          <cell r="U50">
            <v>19.5</v>
          </cell>
          <cell r="V50">
            <v>7.8</v>
          </cell>
          <cell r="W50">
            <v>11.6</v>
          </cell>
          <cell r="X50">
            <v>19.100000000000001</v>
          </cell>
          <cell r="Y50">
            <v>76.900000000000006</v>
          </cell>
          <cell r="Z50">
            <v>103.7</v>
          </cell>
          <cell r="AA50">
            <v>64.400000000000006</v>
          </cell>
          <cell r="AB50">
            <v>88.9</v>
          </cell>
          <cell r="AC50">
            <v>94.2</v>
          </cell>
          <cell r="AD50">
            <v>77.900000000000006</v>
          </cell>
          <cell r="AE50">
            <v>108.1</v>
          </cell>
          <cell r="AF50">
            <v>138.19999999999999</v>
          </cell>
          <cell r="AG50">
            <v>10.6</v>
          </cell>
          <cell r="AH50">
            <v>-2.4</v>
          </cell>
          <cell r="AI50">
            <v>24.3</v>
          </cell>
          <cell r="AJ50">
            <v>2.2000000000000002</v>
          </cell>
          <cell r="AK50">
            <v>-2</v>
          </cell>
          <cell r="AL50">
            <v>-2</v>
          </cell>
          <cell r="AM50">
            <v>113.9</v>
          </cell>
          <cell r="AN50">
            <v>15.5</v>
          </cell>
        </row>
        <row r="51">
          <cell r="P51">
            <v>119.8</v>
          </cell>
          <cell r="Q51">
            <v>118.9</v>
          </cell>
          <cell r="R51">
            <v>53.8</v>
          </cell>
          <cell r="S51">
            <v>65</v>
          </cell>
          <cell r="T51">
            <v>383.2</v>
          </cell>
          <cell r="U51">
            <v>23.2</v>
          </cell>
          <cell r="V51">
            <v>1.5</v>
          </cell>
          <cell r="W51">
            <v>21.7</v>
          </cell>
          <cell r="X51">
            <v>13.5</v>
          </cell>
          <cell r="Y51">
            <v>73.400000000000006</v>
          </cell>
          <cell r="Z51">
            <v>80</v>
          </cell>
          <cell r="AA51">
            <v>62.7</v>
          </cell>
          <cell r="AB51">
            <v>95.7</v>
          </cell>
          <cell r="AC51">
            <v>109.4</v>
          </cell>
          <cell r="AD51">
            <v>69.099999999999994</v>
          </cell>
          <cell r="AE51">
            <v>102.2</v>
          </cell>
          <cell r="AF51">
            <v>125.2</v>
          </cell>
          <cell r="AG51">
            <v>27.4</v>
          </cell>
          <cell r="AH51">
            <v>3.4</v>
          </cell>
          <cell r="AI51">
            <v>24.8</v>
          </cell>
          <cell r="AJ51">
            <v>4</v>
          </cell>
          <cell r="AK51">
            <v>0.5</v>
          </cell>
          <cell r="AL51">
            <v>1.4</v>
          </cell>
          <cell r="AM51">
            <v>119.1</v>
          </cell>
          <cell r="AN51">
            <v>12.9</v>
          </cell>
        </row>
        <row r="52">
          <cell r="P52">
            <v>123.5</v>
          </cell>
          <cell r="Q52">
            <v>129.80000000000001</v>
          </cell>
          <cell r="R52">
            <v>57</v>
          </cell>
          <cell r="S52">
            <v>72.900000000000006</v>
          </cell>
          <cell r="T52">
            <v>393.2</v>
          </cell>
          <cell r="U52">
            <v>33.299999999999997</v>
          </cell>
          <cell r="V52">
            <v>7.2</v>
          </cell>
          <cell r="W52">
            <v>26.1</v>
          </cell>
          <cell r="X52">
            <v>20.3</v>
          </cell>
          <cell r="Y52">
            <v>65.099999999999994</v>
          </cell>
          <cell r="Z52">
            <v>78.7</v>
          </cell>
          <cell r="AA52">
            <v>66.2</v>
          </cell>
          <cell r="AB52">
            <v>91.7</v>
          </cell>
          <cell r="AC52">
            <v>83.1</v>
          </cell>
          <cell r="AD52">
            <v>89.7</v>
          </cell>
          <cell r="AE52">
            <v>101.8</v>
          </cell>
          <cell r="AF52">
            <v>141.80000000000001</v>
          </cell>
          <cell r="AG52">
            <v>-5.6</v>
          </cell>
          <cell r="AH52">
            <v>-0.1</v>
          </cell>
          <cell r="AI52">
            <v>34.700000000000003</v>
          </cell>
          <cell r="AJ52">
            <v>0</v>
          </cell>
          <cell r="AK52">
            <v>0</v>
          </cell>
          <cell r="AL52">
            <v>0</v>
          </cell>
          <cell r="AM52">
            <v>115</v>
          </cell>
          <cell r="AN52">
            <v>12.4</v>
          </cell>
        </row>
        <row r="53">
          <cell r="P53">
            <v>136.6</v>
          </cell>
          <cell r="Q53">
            <v>127.3</v>
          </cell>
          <cell r="R53">
            <v>57.6</v>
          </cell>
          <cell r="S53">
            <v>69.7</v>
          </cell>
          <cell r="T53">
            <v>390.5</v>
          </cell>
          <cell r="U53">
            <v>30.5</v>
          </cell>
          <cell r="V53">
            <v>6.7</v>
          </cell>
          <cell r="W53">
            <v>23.8</v>
          </cell>
          <cell r="X53">
            <v>20.100000000000001</v>
          </cell>
          <cell r="Y53">
            <v>67.400000000000006</v>
          </cell>
          <cell r="Z53">
            <v>93.2</v>
          </cell>
          <cell r="AA53">
            <v>66.8</v>
          </cell>
          <cell r="AB53">
            <v>96.9</v>
          </cell>
          <cell r="AC53">
            <v>98.8</v>
          </cell>
          <cell r="AD53">
            <v>74.5</v>
          </cell>
          <cell r="AE53">
            <v>86.1</v>
          </cell>
          <cell r="AF53">
            <v>144.69999999999999</v>
          </cell>
          <cell r="AG53">
            <v>21.9</v>
          </cell>
          <cell r="AH53">
            <v>3.2</v>
          </cell>
          <cell r="AI53">
            <v>13.5</v>
          </cell>
          <cell r="AJ53">
            <v>-1</v>
          </cell>
          <cell r="AK53">
            <v>-4.4000000000000004</v>
          </cell>
          <cell r="AL53">
            <v>-5.8</v>
          </cell>
          <cell r="AM53">
            <v>100.5</v>
          </cell>
          <cell r="AN53">
            <v>8.1999999999999993</v>
          </cell>
        </row>
        <row r="54">
          <cell r="P54">
            <v>126.3</v>
          </cell>
          <cell r="Q54">
            <v>128.80000000000001</v>
          </cell>
          <cell r="R54">
            <v>54.6</v>
          </cell>
          <cell r="S54">
            <v>74.2</v>
          </cell>
          <cell r="T54">
            <v>394.6</v>
          </cell>
          <cell r="U54">
            <v>34.6</v>
          </cell>
          <cell r="V54">
            <v>13.9</v>
          </cell>
          <cell r="W54">
            <v>20.7</v>
          </cell>
          <cell r="X54">
            <v>22.8</v>
          </cell>
          <cell r="Y54">
            <v>64.400000000000006</v>
          </cell>
          <cell r="Z54">
            <v>85.3</v>
          </cell>
          <cell r="AA54">
            <v>68.3</v>
          </cell>
          <cell r="AB54">
            <v>90.8</v>
          </cell>
          <cell r="AC54">
            <v>100.3</v>
          </cell>
          <cell r="AD54">
            <v>65.900000000000006</v>
          </cell>
          <cell r="AE54">
            <v>93.6</v>
          </cell>
          <cell r="AF54">
            <v>131.6</v>
          </cell>
          <cell r="AG54">
            <v>21.7</v>
          </cell>
          <cell r="AH54">
            <v>1.9</v>
          </cell>
          <cell r="AI54">
            <v>25.3</v>
          </cell>
          <cell r="AJ54">
            <v>4.0999999999999996</v>
          </cell>
          <cell r="AK54">
            <v>-3.3</v>
          </cell>
          <cell r="AL54">
            <v>-1.6</v>
          </cell>
          <cell r="AM54">
            <v>94.2</v>
          </cell>
          <cell r="AN54">
            <v>8.9</v>
          </cell>
        </row>
        <row r="55">
          <cell r="P55">
            <v>129</v>
          </cell>
          <cell r="Q55">
            <v>119.2</v>
          </cell>
          <cell r="R55">
            <v>53.3</v>
          </cell>
          <cell r="S55">
            <v>65.900000000000006</v>
          </cell>
          <cell r="T55">
            <v>389.3</v>
          </cell>
          <cell r="U55">
            <v>29.3</v>
          </cell>
          <cell r="V55">
            <v>8</v>
          </cell>
          <cell r="W55">
            <v>21.3</v>
          </cell>
          <cell r="X55">
            <v>-59.2</v>
          </cell>
          <cell r="Y55">
            <v>67</v>
          </cell>
          <cell r="Z55">
            <v>91.4</v>
          </cell>
          <cell r="AA55">
            <v>66.5</v>
          </cell>
          <cell r="AB55">
            <v>108.2</v>
          </cell>
          <cell r="AC55">
            <v>106.3</v>
          </cell>
          <cell r="AD55">
            <v>65.7</v>
          </cell>
          <cell r="AE55">
            <v>101.2</v>
          </cell>
          <cell r="AF55">
            <v>123.3</v>
          </cell>
          <cell r="AG55">
            <v>25.6</v>
          </cell>
          <cell r="AH55">
            <v>0.7</v>
          </cell>
          <cell r="AI55">
            <v>25.4</v>
          </cell>
          <cell r="AJ55">
            <v>2.8</v>
          </cell>
          <cell r="AK55">
            <v>-2.5</v>
          </cell>
          <cell r="AL55">
            <v>-1.8</v>
          </cell>
          <cell r="AM55">
            <v>124.6</v>
          </cell>
          <cell r="AN55">
            <v>10.5</v>
          </cell>
        </row>
        <row r="56">
          <cell r="P56">
            <v>127.8</v>
          </cell>
          <cell r="Q56">
            <v>104.3</v>
          </cell>
          <cell r="R56">
            <v>41.6</v>
          </cell>
          <cell r="S56">
            <v>62.7</v>
          </cell>
          <cell r="T56">
            <v>382.8</v>
          </cell>
          <cell r="U56">
            <v>22.8</v>
          </cell>
          <cell r="V56">
            <v>12.5</v>
          </cell>
          <cell r="W56">
            <v>10.4</v>
          </cell>
          <cell r="X56">
            <v>17.7</v>
          </cell>
          <cell r="Y56">
            <v>76.2</v>
          </cell>
          <cell r="Z56">
            <v>88.1</v>
          </cell>
          <cell r="AA56">
            <v>68.8</v>
          </cell>
          <cell r="AB56">
            <v>92.1</v>
          </cell>
          <cell r="AC56">
            <v>100</v>
          </cell>
          <cell r="AD56">
            <v>67.5</v>
          </cell>
          <cell r="AE56">
            <v>114.1</v>
          </cell>
          <cell r="AF56">
            <v>123</v>
          </cell>
          <cell r="AG56">
            <v>21.8</v>
          </cell>
          <cell r="AH56">
            <v>5</v>
          </cell>
          <cell r="AI56">
            <v>32.5</v>
          </cell>
          <cell r="AJ56">
            <v>3.9</v>
          </cell>
          <cell r="AK56">
            <v>-8.1999999999999993</v>
          </cell>
          <cell r="AL56">
            <v>-4.8</v>
          </cell>
          <cell r="AM56">
            <v>111.8</v>
          </cell>
          <cell r="AN56">
            <v>4.5999999999999996</v>
          </cell>
        </row>
        <row r="57">
          <cell r="P57">
            <v>115.5</v>
          </cell>
          <cell r="Q57">
            <v>112.6</v>
          </cell>
          <cell r="R57">
            <v>43.3</v>
          </cell>
          <cell r="S57">
            <v>69.3</v>
          </cell>
          <cell r="T57">
            <v>390.7</v>
          </cell>
          <cell r="U57">
            <v>30.7</v>
          </cell>
          <cell r="V57">
            <v>10.5</v>
          </cell>
          <cell r="W57">
            <v>20.2</v>
          </cell>
          <cell r="X57">
            <v>21.2</v>
          </cell>
          <cell r="Y57">
            <v>67</v>
          </cell>
          <cell r="Z57">
            <v>93.4</v>
          </cell>
          <cell r="AA57">
            <v>66.900000000000006</v>
          </cell>
          <cell r="AB57">
            <v>90.7</v>
          </cell>
          <cell r="AC57">
            <v>103.3</v>
          </cell>
          <cell r="AD57">
            <v>66.3</v>
          </cell>
          <cell r="AE57">
            <v>99</v>
          </cell>
          <cell r="AF57">
            <v>127.1</v>
          </cell>
          <cell r="AG57">
            <v>19.100000000000001</v>
          </cell>
          <cell r="AH57">
            <v>0</v>
          </cell>
          <cell r="AI57">
            <v>27.6</v>
          </cell>
          <cell r="AJ57">
            <v>0.1</v>
          </cell>
          <cell r="AK57">
            <v>0</v>
          </cell>
          <cell r="AL57">
            <v>0</v>
          </cell>
          <cell r="AM57">
            <v>126.9</v>
          </cell>
          <cell r="AN57">
            <v>14.1</v>
          </cell>
        </row>
        <row r="58">
          <cell r="P58">
            <v>118.3</v>
          </cell>
          <cell r="Q58">
            <v>112.7</v>
          </cell>
          <cell r="R58">
            <v>47.8</v>
          </cell>
          <cell r="S58">
            <v>64.900000000000006</v>
          </cell>
          <cell r="T58">
            <v>384.9</v>
          </cell>
          <cell r="U58">
            <v>24.9</v>
          </cell>
          <cell r="V58">
            <v>7.8</v>
          </cell>
          <cell r="W58">
            <v>17.100000000000001</v>
          </cell>
          <cell r="X58">
            <v>12.7</v>
          </cell>
          <cell r="Y58">
            <v>72.099999999999994</v>
          </cell>
          <cell r="Z58">
            <v>81.900000000000006</v>
          </cell>
          <cell r="AA58">
            <v>64.2</v>
          </cell>
          <cell r="AB58">
            <v>95.1</v>
          </cell>
          <cell r="AC58">
            <v>117</v>
          </cell>
          <cell r="AD58">
            <v>55.2</v>
          </cell>
          <cell r="AE58">
            <v>112.3</v>
          </cell>
          <cell r="AF58">
            <v>105.8</v>
          </cell>
          <cell r="AG58">
            <v>36</v>
          </cell>
          <cell r="AH58">
            <v>0.1</v>
          </cell>
          <cell r="AI58">
            <v>36.200000000000003</v>
          </cell>
          <cell r="AJ58">
            <v>0.1</v>
          </cell>
          <cell r="AK58">
            <v>0</v>
          </cell>
          <cell r="AL58">
            <v>0</v>
          </cell>
          <cell r="AM58">
            <v>123.3</v>
          </cell>
          <cell r="AN58">
            <v>12.9</v>
          </cell>
        </row>
        <row r="59">
          <cell r="P59">
            <v>126.7</v>
          </cell>
          <cell r="Q59">
            <v>127.5</v>
          </cell>
          <cell r="R59">
            <v>56.9</v>
          </cell>
          <cell r="S59">
            <v>70.599999999999994</v>
          </cell>
          <cell r="T59">
            <v>392.6</v>
          </cell>
          <cell r="U59">
            <v>32.6</v>
          </cell>
          <cell r="V59">
            <v>5.5</v>
          </cell>
          <cell r="W59">
            <v>27.1</v>
          </cell>
          <cell r="X59">
            <v>22.4</v>
          </cell>
          <cell r="Y59">
            <v>66</v>
          </cell>
          <cell r="Z59">
            <v>76.8</v>
          </cell>
          <cell r="AA59">
            <v>70</v>
          </cell>
          <cell r="AB59">
            <v>89.9</v>
          </cell>
          <cell r="AC59">
            <v>98.1</v>
          </cell>
          <cell r="AD59">
            <v>76.400000000000006</v>
          </cell>
          <cell r="AE59">
            <v>93.2</v>
          </cell>
          <cell r="AF59">
            <v>136.1</v>
          </cell>
          <cell r="AG59">
            <v>22.2</v>
          </cell>
          <cell r="AH59">
            <v>0</v>
          </cell>
          <cell r="AI59">
            <v>18.3</v>
          </cell>
          <cell r="AJ59">
            <v>0</v>
          </cell>
          <cell r="AK59">
            <v>0</v>
          </cell>
          <cell r="AL59">
            <v>0</v>
          </cell>
          <cell r="AM59">
            <v>112.1</v>
          </cell>
          <cell r="AN59">
            <v>9.8000000000000007</v>
          </cell>
        </row>
        <row r="60">
          <cell r="P60">
            <v>120.3</v>
          </cell>
          <cell r="Q60">
            <v>135.1</v>
          </cell>
          <cell r="R60">
            <v>58.7</v>
          </cell>
          <cell r="S60">
            <v>76.400000000000006</v>
          </cell>
          <cell r="T60">
            <v>394.9</v>
          </cell>
          <cell r="U60">
            <v>34.9</v>
          </cell>
          <cell r="V60">
            <v>5.0999999999999996</v>
          </cell>
          <cell r="W60">
            <v>29.8</v>
          </cell>
          <cell r="X60">
            <v>22.5</v>
          </cell>
          <cell r="Y60">
            <v>65.8</v>
          </cell>
          <cell r="Z60">
            <v>82.2</v>
          </cell>
          <cell r="AA60">
            <v>67.900000000000006</v>
          </cell>
          <cell r="AB60">
            <v>88.1</v>
          </cell>
          <cell r="AC60">
            <v>100.5</v>
          </cell>
          <cell r="AD60">
            <v>74.400000000000006</v>
          </cell>
          <cell r="AE60">
            <v>92.3</v>
          </cell>
          <cell r="AF60">
            <v>132.19999999999999</v>
          </cell>
          <cell r="AG60">
            <v>16.2</v>
          </cell>
          <cell r="AH60">
            <v>-0.4</v>
          </cell>
          <cell r="AI60">
            <v>25.9</v>
          </cell>
          <cell r="AJ60">
            <v>3.3</v>
          </cell>
          <cell r="AK60">
            <v>-3.6</v>
          </cell>
          <cell r="AL60">
            <v>-5.5</v>
          </cell>
          <cell r="AM60">
            <v>104.7</v>
          </cell>
          <cell r="AN60">
            <v>12</v>
          </cell>
        </row>
        <row r="61">
          <cell r="P61">
            <v>119.6</v>
          </cell>
          <cell r="Q61">
            <v>122.7</v>
          </cell>
          <cell r="R61">
            <v>53.8</v>
          </cell>
          <cell r="S61">
            <v>69</v>
          </cell>
          <cell r="T61">
            <v>385.4</v>
          </cell>
          <cell r="U61">
            <v>25.5</v>
          </cell>
          <cell r="V61">
            <v>6.6</v>
          </cell>
          <cell r="W61">
            <v>18.899999999999999</v>
          </cell>
          <cell r="X61">
            <v>20.8</v>
          </cell>
          <cell r="Y61">
            <v>73.7</v>
          </cell>
          <cell r="Z61">
            <v>96.4</v>
          </cell>
          <cell r="AA61">
            <v>65.900000000000006</v>
          </cell>
          <cell r="AB61">
            <v>90.6</v>
          </cell>
          <cell r="AC61">
            <v>93</v>
          </cell>
          <cell r="AD61">
            <v>80.400000000000006</v>
          </cell>
          <cell r="AE61">
            <v>86.6</v>
          </cell>
          <cell r="AF61">
            <v>154.9</v>
          </cell>
          <cell r="AG61">
            <v>13.9</v>
          </cell>
          <cell r="AH61">
            <v>-0.5</v>
          </cell>
          <cell r="AI61">
            <v>8.9</v>
          </cell>
          <cell r="AJ61">
            <v>-2</v>
          </cell>
          <cell r="AK61">
            <v>-4</v>
          </cell>
          <cell r="AL61">
            <v>-5.0999999999999996</v>
          </cell>
          <cell r="AM61">
            <v>118.1</v>
          </cell>
          <cell r="AN61">
            <v>9.1999999999999993</v>
          </cell>
        </row>
        <row r="62">
          <cell r="P62">
            <v>120.1</v>
          </cell>
          <cell r="Q62">
            <v>113.9</v>
          </cell>
          <cell r="R62">
            <v>46.3</v>
          </cell>
          <cell r="S62">
            <v>67.599999999999994</v>
          </cell>
          <cell r="T62">
            <v>388.9</v>
          </cell>
          <cell r="U62">
            <v>29</v>
          </cell>
          <cell r="V62">
            <v>2.7</v>
          </cell>
          <cell r="W62">
            <v>26.3</v>
          </cell>
          <cell r="X62">
            <v>17.399999999999999</v>
          </cell>
          <cell r="Y62">
            <v>68.099999999999994</v>
          </cell>
          <cell r="Z62">
            <v>86.1</v>
          </cell>
          <cell r="AA62">
            <v>66.599999999999994</v>
          </cell>
          <cell r="AB62">
            <v>89.2</v>
          </cell>
          <cell r="AC62">
            <v>91</v>
          </cell>
          <cell r="AD62">
            <v>86.4</v>
          </cell>
          <cell r="AE62">
            <v>93.3</v>
          </cell>
          <cell r="AF62">
            <v>146.69999999999999</v>
          </cell>
          <cell r="AG62">
            <v>5.4</v>
          </cell>
          <cell r="AH62">
            <v>-1.8</v>
          </cell>
          <cell r="AI62">
            <v>21.3</v>
          </cell>
          <cell r="AJ62">
            <v>2.5</v>
          </cell>
          <cell r="AK62">
            <v>-5</v>
          </cell>
          <cell r="AL62">
            <v>-2.4</v>
          </cell>
          <cell r="AM62">
            <v>123.7</v>
          </cell>
          <cell r="AN62">
            <v>9.1</v>
          </cell>
        </row>
        <row r="63">
          <cell r="P63">
            <v>121.6</v>
          </cell>
          <cell r="Q63">
            <v>118.2</v>
          </cell>
          <cell r="R63">
            <v>46.3</v>
          </cell>
          <cell r="S63">
            <v>71.900000000000006</v>
          </cell>
          <cell r="T63">
            <v>394.2</v>
          </cell>
          <cell r="U63">
            <v>34.1</v>
          </cell>
          <cell r="V63">
            <v>5.3</v>
          </cell>
          <cell r="W63">
            <v>28.8</v>
          </cell>
          <cell r="X63">
            <v>21</v>
          </cell>
          <cell r="Y63">
            <v>66.099999999999994</v>
          </cell>
          <cell r="Z63">
            <v>80.099999999999994</v>
          </cell>
          <cell r="AA63">
            <v>71.400000000000006</v>
          </cell>
          <cell r="AB63">
            <v>85.2</v>
          </cell>
          <cell r="AC63">
            <v>112</v>
          </cell>
          <cell r="AD63">
            <v>62.7</v>
          </cell>
          <cell r="AE63">
            <v>99.5</v>
          </cell>
          <cell r="AF63">
            <v>114.4</v>
          </cell>
          <cell r="AG63">
            <v>31.1</v>
          </cell>
          <cell r="AH63">
            <v>5.9</v>
          </cell>
          <cell r="AI63">
            <v>28.3</v>
          </cell>
          <cell r="AJ63">
            <v>4.5</v>
          </cell>
          <cell r="AK63">
            <v>0.8</v>
          </cell>
          <cell r="AL63">
            <v>1.3</v>
          </cell>
          <cell r="AM63">
            <v>109.8</v>
          </cell>
          <cell r="AN63">
            <v>16.5</v>
          </cell>
        </row>
        <row r="64">
          <cell r="P64">
            <v>115.9</v>
          </cell>
          <cell r="Q64">
            <v>124.8</v>
          </cell>
          <cell r="R64">
            <v>50.8</v>
          </cell>
          <cell r="S64">
            <v>74</v>
          </cell>
          <cell r="T64">
            <v>392.9</v>
          </cell>
          <cell r="U64">
            <v>32.9</v>
          </cell>
          <cell r="V64">
            <v>9.1</v>
          </cell>
          <cell r="W64">
            <v>23.8</v>
          </cell>
          <cell r="X64">
            <v>21.9</v>
          </cell>
          <cell r="Y64">
            <v>66.3</v>
          </cell>
          <cell r="Z64">
            <v>84.5</v>
          </cell>
          <cell r="AA64">
            <v>67</v>
          </cell>
          <cell r="AB64">
            <v>87</v>
          </cell>
          <cell r="AC64">
            <v>99.4</v>
          </cell>
          <cell r="AD64">
            <v>71.5</v>
          </cell>
          <cell r="AE64">
            <v>90.3</v>
          </cell>
          <cell r="AF64">
            <v>137.4</v>
          </cell>
          <cell r="AG64">
            <v>15</v>
          </cell>
          <cell r="AH64">
            <v>-0.5</v>
          </cell>
          <cell r="AI64">
            <v>24.2</v>
          </cell>
          <cell r="AJ64">
            <v>1.5</v>
          </cell>
          <cell r="AK64">
            <v>-3.2</v>
          </cell>
          <cell r="AL64">
            <v>-3</v>
          </cell>
          <cell r="AM64">
            <v>105</v>
          </cell>
          <cell r="AN64">
            <v>11.8</v>
          </cell>
        </row>
        <row r="65">
          <cell r="P65">
            <v>127.8</v>
          </cell>
          <cell r="Q65">
            <v>120.5</v>
          </cell>
          <cell r="R65">
            <v>51.2</v>
          </cell>
          <cell r="S65">
            <v>69.3</v>
          </cell>
          <cell r="T65">
            <v>394.5</v>
          </cell>
          <cell r="U65">
            <v>34.5</v>
          </cell>
          <cell r="V65">
            <v>11.6</v>
          </cell>
          <cell r="W65">
            <v>22.9</v>
          </cell>
          <cell r="X65">
            <v>26.9</v>
          </cell>
          <cell r="Y65">
            <v>63.2</v>
          </cell>
          <cell r="Z65">
            <v>88.2</v>
          </cell>
          <cell r="AA65">
            <v>70.400000000000006</v>
          </cell>
          <cell r="AB65">
            <v>87.5</v>
          </cell>
          <cell r="AC65">
            <v>93.9</v>
          </cell>
          <cell r="AD65">
            <v>74.5</v>
          </cell>
          <cell r="AE65">
            <v>98.7</v>
          </cell>
          <cell r="AF65">
            <v>132.9</v>
          </cell>
          <cell r="AG65">
            <v>15.3</v>
          </cell>
          <cell r="AH65">
            <v>0.2</v>
          </cell>
          <cell r="AI65">
            <v>26.1</v>
          </cell>
          <cell r="AJ65">
            <v>4.3</v>
          </cell>
          <cell r="AK65">
            <v>-3.7</v>
          </cell>
          <cell r="AL65">
            <v>-2.4</v>
          </cell>
          <cell r="AM65">
            <v>114.8</v>
          </cell>
          <cell r="AN65">
            <v>14.1</v>
          </cell>
        </row>
        <row r="66">
          <cell r="P66">
            <v>129.1</v>
          </cell>
          <cell r="Q66">
            <v>125.4</v>
          </cell>
          <cell r="R66">
            <v>55.2</v>
          </cell>
          <cell r="S66">
            <v>70.2</v>
          </cell>
          <cell r="T66">
            <v>390.2</v>
          </cell>
          <cell r="U66">
            <v>30.2</v>
          </cell>
          <cell r="V66">
            <v>7.7</v>
          </cell>
          <cell r="W66">
            <v>22.5</v>
          </cell>
          <cell r="X66">
            <v>18.100000000000001</v>
          </cell>
          <cell r="Y66">
            <v>69.7</v>
          </cell>
          <cell r="Z66">
            <v>83.9</v>
          </cell>
          <cell r="AA66">
            <v>70</v>
          </cell>
          <cell r="AB66">
            <v>87</v>
          </cell>
          <cell r="AC66">
            <v>107.6</v>
          </cell>
          <cell r="AD66">
            <v>64.8</v>
          </cell>
          <cell r="AE66">
            <v>98.7</v>
          </cell>
          <cell r="AF66">
            <v>123.5</v>
          </cell>
          <cell r="AG66">
            <v>24.8</v>
          </cell>
          <cell r="AH66">
            <v>4.4000000000000004</v>
          </cell>
          <cell r="AI66">
            <v>25.7</v>
          </cell>
          <cell r="AJ66">
            <v>7</v>
          </cell>
          <cell r="AK66">
            <v>2.9</v>
          </cell>
          <cell r="AL66">
            <v>3.9</v>
          </cell>
          <cell r="AM66">
            <v>113.1</v>
          </cell>
          <cell r="AN66">
            <v>20</v>
          </cell>
        </row>
        <row r="67">
          <cell r="P67">
            <v>150.4</v>
          </cell>
          <cell r="Q67">
            <v>122.4</v>
          </cell>
          <cell r="R67">
            <v>51.7</v>
          </cell>
          <cell r="S67">
            <v>70.7</v>
          </cell>
          <cell r="T67">
            <v>398.7</v>
          </cell>
          <cell r="U67">
            <v>38.6</v>
          </cell>
          <cell r="V67">
            <v>16.7</v>
          </cell>
          <cell r="W67">
            <v>21.9</v>
          </cell>
          <cell r="X67">
            <v>31.2</v>
          </cell>
          <cell r="Y67">
            <v>64.2</v>
          </cell>
          <cell r="Z67">
            <v>87.1</v>
          </cell>
          <cell r="AA67">
            <v>78.599999999999994</v>
          </cell>
          <cell r="AB67">
            <v>91.6</v>
          </cell>
          <cell r="AC67">
            <v>91.7</v>
          </cell>
          <cell r="AD67">
            <v>71.599999999999994</v>
          </cell>
          <cell r="AE67">
            <v>98</v>
          </cell>
          <cell r="AF67">
            <v>131.69999999999999</v>
          </cell>
          <cell r="AG67">
            <v>13</v>
          </cell>
          <cell r="AH67">
            <v>-0.7</v>
          </cell>
          <cell r="AI67">
            <v>28.7</v>
          </cell>
          <cell r="AJ67">
            <v>3.6</v>
          </cell>
          <cell r="AK67">
            <v>0.2</v>
          </cell>
          <cell r="AL67">
            <v>0.3</v>
          </cell>
          <cell r="AM67">
            <v>109.4</v>
          </cell>
          <cell r="AN67">
            <v>15.2</v>
          </cell>
        </row>
        <row r="68">
          <cell r="P68">
            <v>131.6</v>
          </cell>
          <cell r="Q68">
            <v>118.3</v>
          </cell>
          <cell r="R68">
            <v>51.4</v>
          </cell>
          <cell r="S68">
            <v>66.900000000000006</v>
          </cell>
          <cell r="T68">
            <v>391</v>
          </cell>
          <cell r="U68">
            <v>31</v>
          </cell>
          <cell r="V68">
            <v>8.1</v>
          </cell>
          <cell r="W68">
            <v>22.9</v>
          </cell>
          <cell r="X68">
            <v>25.8</v>
          </cell>
          <cell r="Y68">
            <v>65.599999999999994</v>
          </cell>
          <cell r="Z68">
            <v>86.3</v>
          </cell>
          <cell r="AA68">
            <v>68.2</v>
          </cell>
          <cell r="AB68">
            <v>94.4</v>
          </cell>
          <cell r="AC68">
            <v>101.1</v>
          </cell>
          <cell r="AD68">
            <v>70.8</v>
          </cell>
          <cell r="AE68">
            <v>97.6</v>
          </cell>
          <cell r="AF68">
            <v>130.4</v>
          </cell>
          <cell r="AG68">
            <v>19.899999999999999</v>
          </cell>
          <cell r="AH68">
            <v>1.7</v>
          </cell>
          <cell r="AI68">
            <v>22.8</v>
          </cell>
          <cell r="AJ68">
            <v>3</v>
          </cell>
          <cell r="AK68">
            <v>2.4</v>
          </cell>
          <cell r="AL68">
            <v>4.2</v>
          </cell>
          <cell r="AM68">
            <v>112</v>
          </cell>
          <cell r="AN68">
            <v>22.5</v>
          </cell>
        </row>
        <row r="69">
          <cell r="P69">
            <v>119.8</v>
          </cell>
          <cell r="Q69">
            <v>124.5</v>
          </cell>
          <cell r="R69">
            <v>51.3</v>
          </cell>
          <cell r="S69">
            <v>73.2</v>
          </cell>
          <cell r="T69">
            <v>389.7</v>
          </cell>
          <cell r="U69">
            <v>29.7</v>
          </cell>
          <cell r="V69">
            <v>4.7</v>
          </cell>
          <cell r="W69">
            <v>25</v>
          </cell>
          <cell r="X69">
            <v>12.1</v>
          </cell>
          <cell r="Y69">
            <v>68.099999999999994</v>
          </cell>
          <cell r="Z69">
            <v>75.599999999999994</v>
          </cell>
          <cell r="AA69">
            <v>63.6</v>
          </cell>
          <cell r="AB69">
            <v>95</v>
          </cell>
          <cell r="AC69">
            <v>119</v>
          </cell>
          <cell r="AD69">
            <v>56.3</v>
          </cell>
          <cell r="AE69">
            <v>94.6</v>
          </cell>
          <cell r="AF69">
            <v>116.7</v>
          </cell>
          <cell r="AG69">
            <v>36</v>
          </cell>
          <cell r="AH69">
            <v>0.1</v>
          </cell>
          <cell r="AI69">
            <v>30.1</v>
          </cell>
          <cell r="AJ69">
            <v>0.1</v>
          </cell>
          <cell r="AK69">
            <v>-0.1</v>
          </cell>
          <cell r="AL69">
            <v>0</v>
          </cell>
          <cell r="AM69">
            <v>113.3</v>
          </cell>
          <cell r="AN69">
            <v>4.4000000000000004</v>
          </cell>
        </row>
        <row r="70">
          <cell r="P70">
            <v>124.7</v>
          </cell>
          <cell r="Q70">
            <v>123</v>
          </cell>
          <cell r="R70">
            <v>50.5</v>
          </cell>
          <cell r="S70">
            <v>72.5</v>
          </cell>
          <cell r="T70">
            <v>393.7</v>
          </cell>
          <cell r="U70">
            <v>33.799999999999997</v>
          </cell>
          <cell r="V70">
            <v>10.1</v>
          </cell>
          <cell r="W70">
            <v>23.7</v>
          </cell>
          <cell r="X70">
            <v>20.6</v>
          </cell>
          <cell r="Y70">
            <v>64.5</v>
          </cell>
          <cell r="Z70">
            <v>89.3</v>
          </cell>
          <cell r="AA70">
            <v>68.2</v>
          </cell>
          <cell r="AB70">
            <v>90.4</v>
          </cell>
          <cell r="AC70">
            <v>106.5</v>
          </cell>
          <cell r="AD70">
            <v>63.4</v>
          </cell>
          <cell r="AE70">
            <v>92.8</v>
          </cell>
          <cell r="AF70">
            <v>127</v>
          </cell>
          <cell r="AG70">
            <v>26.6</v>
          </cell>
          <cell r="AH70">
            <v>2.5</v>
          </cell>
          <cell r="AI70">
            <v>23.4</v>
          </cell>
          <cell r="AJ70">
            <v>3.1</v>
          </cell>
          <cell r="AK70">
            <v>-4.8</v>
          </cell>
          <cell r="AL70">
            <v>-3.9</v>
          </cell>
          <cell r="AM70">
            <v>124.7</v>
          </cell>
          <cell r="AN70">
            <v>7.4</v>
          </cell>
        </row>
        <row r="71">
          <cell r="P71">
            <v>121.3</v>
          </cell>
          <cell r="Q71">
            <v>134.30000000000001</v>
          </cell>
          <cell r="R71">
            <v>58.8</v>
          </cell>
          <cell r="S71">
            <v>75.5</v>
          </cell>
          <cell r="T71">
            <v>398.1</v>
          </cell>
          <cell r="U71">
            <v>38</v>
          </cell>
          <cell r="V71">
            <v>4.8</v>
          </cell>
          <cell r="W71">
            <v>33.200000000000003</v>
          </cell>
          <cell r="X71">
            <v>23.1</v>
          </cell>
          <cell r="Y71">
            <v>60</v>
          </cell>
          <cell r="Z71">
            <v>74.2</v>
          </cell>
          <cell r="AA71">
            <v>67.7</v>
          </cell>
          <cell r="AB71">
            <v>90.3</v>
          </cell>
          <cell r="AC71">
            <v>99.6</v>
          </cell>
          <cell r="AD71">
            <v>75.5</v>
          </cell>
          <cell r="AE71">
            <v>89.4</v>
          </cell>
          <cell r="AF71">
            <v>132.9</v>
          </cell>
          <cell r="AG71">
            <v>14.4</v>
          </cell>
          <cell r="AH71">
            <v>1</v>
          </cell>
          <cell r="AI71">
            <v>26.1</v>
          </cell>
          <cell r="AJ71">
            <v>5.5</v>
          </cell>
          <cell r="AK71">
            <v>1.2</v>
          </cell>
          <cell r="AL71">
            <v>2.8</v>
          </cell>
          <cell r="AM71">
            <v>127.5</v>
          </cell>
          <cell r="AN71">
            <v>17.2</v>
          </cell>
        </row>
        <row r="72">
          <cell r="P72">
            <v>128.69999999999999</v>
          </cell>
          <cell r="Q72">
            <v>125</v>
          </cell>
          <cell r="R72">
            <v>54.8</v>
          </cell>
          <cell r="S72">
            <v>70.2</v>
          </cell>
          <cell r="T72">
            <v>391</v>
          </cell>
          <cell r="U72">
            <v>31</v>
          </cell>
          <cell r="V72">
            <v>6.6</v>
          </cell>
          <cell r="W72">
            <v>24.5</v>
          </cell>
          <cell r="X72">
            <v>21.1</v>
          </cell>
          <cell r="Y72">
            <v>66.8</v>
          </cell>
          <cell r="Z72">
            <v>74.900000000000006</v>
          </cell>
          <cell r="AA72">
            <v>67.3</v>
          </cell>
          <cell r="AB72">
            <v>91</v>
          </cell>
          <cell r="AC72">
            <v>99.6</v>
          </cell>
          <cell r="AD72">
            <v>73.8</v>
          </cell>
          <cell r="AE72">
            <v>88.7</v>
          </cell>
          <cell r="AF72">
            <v>140.69999999999999</v>
          </cell>
          <cell r="AG72">
            <v>16.3</v>
          </cell>
          <cell r="AH72">
            <v>1.1000000000000001</v>
          </cell>
          <cell r="AI72">
            <v>19.100000000000001</v>
          </cell>
          <cell r="AJ72">
            <v>2.7</v>
          </cell>
          <cell r="AK72">
            <v>-0.2</v>
          </cell>
          <cell r="AL72">
            <v>-0.5</v>
          </cell>
          <cell r="AM72">
            <v>113.3</v>
          </cell>
          <cell r="AN72">
            <v>11.3</v>
          </cell>
        </row>
        <row r="73">
          <cell r="P73">
            <v>125.1</v>
          </cell>
          <cell r="Q73">
            <v>122.5</v>
          </cell>
          <cell r="R73">
            <v>49.4</v>
          </cell>
          <cell r="S73">
            <v>73.099999999999994</v>
          </cell>
          <cell r="T73">
            <v>394.4</v>
          </cell>
          <cell r="U73">
            <v>34.299999999999997</v>
          </cell>
          <cell r="V73">
            <v>10.6</v>
          </cell>
          <cell r="W73">
            <v>23.7</v>
          </cell>
          <cell r="X73">
            <v>18.2</v>
          </cell>
          <cell r="Y73">
            <v>65.599999999999994</v>
          </cell>
          <cell r="Z73">
            <v>92.9</v>
          </cell>
          <cell r="AA73">
            <v>70.2</v>
          </cell>
          <cell r="AB73">
            <v>89.9</v>
          </cell>
          <cell r="AC73">
            <v>99.3</v>
          </cell>
          <cell r="AD73">
            <v>70.099999999999994</v>
          </cell>
          <cell r="AE73">
            <v>77.5</v>
          </cell>
          <cell r="AF73">
            <v>148.9</v>
          </cell>
          <cell r="AG73">
            <v>23.5</v>
          </cell>
          <cell r="AH73">
            <v>2</v>
          </cell>
          <cell r="AI73">
            <v>6.8</v>
          </cell>
          <cell r="AJ73">
            <v>-2.8</v>
          </cell>
          <cell r="AK73">
            <v>-5.3</v>
          </cell>
          <cell r="AL73">
            <v>-4.7</v>
          </cell>
          <cell r="AM73">
            <v>109.4</v>
          </cell>
          <cell r="AN73">
            <v>3.1</v>
          </cell>
        </row>
        <row r="74">
          <cell r="P74">
            <v>132.6</v>
          </cell>
          <cell r="Q74">
            <v>118.4</v>
          </cell>
          <cell r="R74">
            <v>46.4</v>
          </cell>
          <cell r="S74">
            <v>72</v>
          </cell>
          <cell r="T74">
            <v>401.1</v>
          </cell>
          <cell r="U74">
            <v>41.1</v>
          </cell>
          <cell r="V74">
            <v>12.5</v>
          </cell>
          <cell r="W74">
            <v>28.6</v>
          </cell>
          <cell r="X74">
            <v>24.5</v>
          </cell>
          <cell r="Y74">
            <v>58.8</v>
          </cell>
          <cell r="Z74">
            <v>84.3</v>
          </cell>
          <cell r="AA74">
            <v>76.3</v>
          </cell>
          <cell r="AB74">
            <v>86.1</v>
          </cell>
          <cell r="AC74">
            <v>94.5</v>
          </cell>
          <cell r="AD74">
            <v>73</v>
          </cell>
          <cell r="AE74">
            <v>87.7</v>
          </cell>
          <cell r="AF74">
            <v>136.69999999999999</v>
          </cell>
          <cell r="AG74">
            <v>22.9</v>
          </cell>
          <cell r="AH74">
            <v>0.5</v>
          </cell>
          <cell r="AI74">
            <v>14.8</v>
          </cell>
          <cell r="AJ74">
            <v>1</v>
          </cell>
          <cell r="AK74">
            <v>-2.8</v>
          </cell>
          <cell r="AL74">
            <v>-1.3</v>
          </cell>
          <cell r="AM74">
            <v>118</v>
          </cell>
          <cell r="AN74">
            <v>9.3000000000000007</v>
          </cell>
        </row>
        <row r="75">
          <cell r="P75">
            <v>129.30000000000001</v>
          </cell>
          <cell r="Q75">
            <v>127.3</v>
          </cell>
          <cell r="R75">
            <v>57.8</v>
          </cell>
          <cell r="S75">
            <v>69.5</v>
          </cell>
          <cell r="T75">
            <v>391.9</v>
          </cell>
          <cell r="U75">
            <v>31.9</v>
          </cell>
          <cell r="V75">
            <v>8.6999999999999993</v>
          </cell>
          <cell r="W75">
            <v>23.2</v>
          </cell>
          <cell r="X75">
            <v>26.4</v>
          </cell>
          <cell r="Y75">
            <v>66.3</v>
          </cell>
          <cell r="Z75">
            <v>81.3</v>
          </cell>
          <cell r="AA75">
            <v>68.7</v>
          </cell>
          <cell r="AB75">
            <v>88.2</v>
          </cell>
          <cell r="AC75">
            <v>93.3</v>
          </cell>
          <cell r="AD75">
            <v>78</v>
          </cell>
          <cell r="AE75">
            <v>95.6</v>
          </cell>
          <cell r="AF75">
            <v>139.19999999999999</v>
          </cell>
          <cell r="AG75">
            <v>18.600000000000001</v>
          </cell>
          <cell r="AH75">
            <v>2.6</v>
          </cell>
          <cell r="AI75">
            <v>20.9</v>
          </cell>
          <cell r="AJ75">
            <v>1.2</v>
          </cell>
          <cell r="AK75">
            <v>-1.3</v>
          </cell>
          <cell r="AL75">
            <v>-1.3</v>
          </cell>
          <cell r="AM75">
            <v>119</v>
          </cell>
          <cell r="AN75">
            <v>8.6</v>
          </cell>
        </row>
        <row r="76">
          <cell r="P76">
            <v>135.9</v>
          </cell>
          <cell r="Q76">
            <v>115.6</v>
          </cell>
          <cell r="R76">
            <v>49.4</v>
          </cell>
          <cell r="S76">
            <v>66.2</v>
          </cell>
          <cell r="T76">
            <v>387</v>
          </cell>
          <cell r="U76">
            <v>27</v>
          </cell>
          <cell r="V76">
            <v>11.3</v>
          </cell>
          <cell r="W76">
            <v>15.7</v>
          </cell>
          <cell r="X76">
            <v>15.7</v>
          </cell>
          <cell r="Y76">
            <v>71.7</v>
          </cell>
          <cell r="Z76">
            <v>85.6</v>
          </cell>
          <cell r="AA76">
            <v>68</v>
          </cell>
          <cell r="AB76">
            <v>94.4</v>
          </cell>
          <cell r="AC76">
            <v>78.5</v>
          </cell>
          <cell r="AD76">
            <v>90.2</v>
          </cell>
          <cell r="AE76">
            <v>98.9</v>
          </cell>
          <cell r="AF76">
            <v>155.6</v>
          </cell>
          <cell r="AG76">
            <v>-4.5</v>
          </cell>
          <cell r="AH76">
            <v>-4.0999999999999996</v>
          </cell>
          <cell r="AI76">
            <v>22.8</v>
          </cell>
          <cell r="AJ76">
            <v>0.9</v>
          </cell>
          <cell r="AK76">
            <v>-5.3</v>
          </cell>
          <cell r="AL76">
            <v>-7.3</v>
          </cell>
          <cell r="AM76">
            <v>101.2</v>
          </cell>
          <cell r="AN76">
            <v>7.3</v>
          </cell>
        </row>
        <row r="77">
          <cell r="P77">
            <v>131.6</v>
          </cell>
          <cell r="Q77">
            <v>125.4</v>
          </cell>
          <cell r="R77">
            <v>50.5</v>
          </cell>
          <cell r="S77">
            <v>74.8</v>
          </cell>
          <cell r="T77">
            <v>399.5</v>
          </cell>
          <cell r="U77">
            <v>39.4</v>
          </cell>
          <cell r="V77">
            <v>11.5</v>
          </cell>
          <cell r="W77">
            <v>28</v>
          </cell>
          <cell r="X77">
            <v>19.600000000000001</v>
          </cell>
          <cell r="Y77">
            <v>60.1</v>
          </cell>
          <cell r="Z77">
            <v>95.1</v>
          </cell>
          <cell r="AA77">
            <v>72.3</v>
          </cell>
          <cell r="AB77">
            <v>89.8</v>
          </cell>
          <cell r="AC77">
            <v>102.7</v>
          </cell>
          <cell r="AD77">
            <v>65.8</v>
          </cell>
          <cell r="AE77">
            <v>93.7</v>
          </cell>
          <cell r="AF77">
            <v>124.1</v>
          </cell>
          <cell r="AG77">
            <v>23.1</v>
          </cell>
          <cell r="AH77">
            <v>3.3</v>
          </cell>
          <cell r="AI77">
            <v>28.9</v>
          </cell>
          <cell r="AJ77">
            <v>4.4000000000000004</v>
          </cell>
          <cell r="AK77">
            <v>1.4</v>
          </cell>
          <cell r="AL77">
            <v>1.8</v>
          </cell>
          <cell r="AM77">
            <v>110.2</v>
          </cell>
          <cell r="AN77">
            <v>17.8</v>
          </cell>
        </row>
        <row r="79">
          <cell r="P79">
            <v>120.2</v>
          </cell>
          <cell r="Q79">
            <v>128.4</v>
          </cell>
          <cell r="R79">
            <v>48.9</v>
          </cell>
          <cell r="S79">
            <v>79.5</v>
          </cell>
          <cell r="T79">
            <v>400.1</v>
          </cell>
          <cell r="U79">
            <v>40</v>
          </cell>
          <cell r="V79">
            <v>7.8</v>
          </cell>
          <cell r="W79">
            <v>32.200000000000003</v>
          </cell>
          <cell r="X79">
            <v>28.2</v>
          </cell>
          <cell r="Y79">
            <v>62.4</v>
          </cell>
          <cell r="Z79">
            <v>82.3</v>
          </cell>
          <cell r="AA79">
            <v>73.3</v>
          </cell>
          <cell r="AB79">
            <v>80.099999999999994</v>
          </cell>
          <cell r="AC79">
            <v>97.3</v>
          </cell>
          <cell r="AD79">
            <v>74.900000000000006</v>
          </cell>
          <cell r="AE79">
            <v>95.7</v>
          </cell>
          <cell r="AF79">
            <v>126.9</v>
          </cell>
          <cell r="AG79">
            <v>12.5</v>
          </cell>
          <cell r="AH79">
            <v>-0.1</v>
          </cell>
          <cell r="AI79">
            <v>31.2</v>
          </cell>
          <cell r="AJ79">
            <v>7.4</v>
          </cell>
          <cell r="AK79">
            <v>-6</v>
          </cell>
          <cell r="AL79">
            <v>-3.9</v>
          </cell>
          <cell r="AM79">
            <v>130.9</v>
          </cell>
          <cell r="AN79">
            <v>10.6</v>
          </cell>
        </row>
        <row r="80">
          <cell r="P80">
            <v>123.7</v>
          </cell>
          <cell r="Q80">
            <v>121.2</v>
          </cell>
          <cell r="R80">
            <v>53.3</v>
          </cell>
          <cell r="S80">
            <v>68</v>
          </cell>
          <cell r="T80">
            <v>390.6</v>
          </cell>
          <cell r="U80">
            <v>30.6</v>
          </cell>
          <cell r="V80">
            <v>11.8</v>
          </cell>
          <cell r="W80">
            <v>18.8</v>
          </cell>
          <cell r="X80">
            <v>21.7</v>
          </cell>
          <cell r="Y80">
            <v>65.7</v>
          </cell>
          <cell r="Z80">
            <v>84.7</v>
          </cell>
          <cell r="AA80">
            <v>65.8</v>
          </cell>
          <cell r="AB80">
            <v>89.6</v>
          </cell>
          <cell r="AC80">
            <v>106.6</v>
          </cell>
          <cell r="AD80">
            <v>61.6</v>
          </cell>
          <cell r="AE80">
            <v>103.2</v>
          </cell>
          <cell r="AF80">
            <v>119.5</v>
          </cell>
          <cell r="AG80">
            <v>22.6</v>
          </cell>
          <cell r="AH80">
            <v>1.7</v>
          </cell>
          <cell r="AI80">
            <v>31.1</v>
          </cell>
          <cell r="AJ80">
            <v>3.3</v>
          </cell>
          <cell r="AK80">
            <v>-0.9</v>
          </cell>
          <cell r="AL80">
            <v>-1.3</v>
          </cell>
          <cell r="AM80">
            <v>116.7</v>
          </cell>
          <cell r="AN80">
            <v>15.9</v>
          </cell>
        </row>
        <row r="81">
          <cell r="P81">
            <v>131.4</v>
          </cell>
          <cell r="Q81">
            <v>118.6</v>
          </cell>
          <cell r="R81">
            <v>49.3</v>
          </cell>
          <cell r="S81">
            <v>69.3</v>
          </cell>
          <cell r="T81">
            <v>391.1</v>
          </cell>
          <cell r="U81">
            <v>31.1</v>
          </cell>
          <cell r="V81">
            <v>11.5</v>
          </cell>
          <cell r="W81">
            <v>19.600000000000001</v>
          </cell>
          <cell r="X81">
            <v>23</v>
          </cell>
          <cell r="Y81">
            <v>67.2</v>
          </cell>
          <cell r="Z81">
            <v>79.5</v>
          </cell>
          <cell r="AA81">
            <v>69.3</v>
          </cell>
          <cell r="AB81">
            <v>88.4</v>
          </cell>
          <cell r="AC81">
            <v>107.7</v>
          </cell>
          <cell r="AD81">
            <v>60.7</v>
          </cell>
          <cell r="AE81">
            <v>106.3</v>
          </cell>
          <cell r="AF81">
            <v>114.8</v>
          </cell>
          <cell r="AG81">
            <v>26.6</v>
          </cell>
          <cell r="AH81">
            <v>2.8</v>
          </cell>
          <cell r="AI81">
            <v>34.4</v>
          </cell>
          <cell r="AJ81">
            <v>5.4</v>
          </cell>
          <cell r="AK81">
            <v>-1.5</v>
          </cell>
          <cell r="AL81">
            <v>-1.7</v>
          </cell>
          <cell r="AM81">
            <v>100.8</v>
          </cell>
          <cell r="AN81">
            <v>12.5</v>
          </cell>
        </row>
        <row r="82">
          <cell r="P82">
            <v>132.1</v>
          </cell>
          <cell r="Q82">
            <v>124</v>
          </cell>
          <cell r="R82">
            <v>52</v>
          </cell>
          <cell r="S82">
            <v>72</v>
          </cell>
          <cell r="T82">
            <v>397.1</v>
          </cell>
          <cell r="U82">
            <v>37.1</v>
          </cell>
          <cell r="V82">
            <v>15.9</v>
          </cell>
          <cell r="W82">
            <v>21.1</v>
          </cell>
          <cell r="X82">
            <v>24.9</v>
          </cell>
          <cell r="Y82">
            <v>61.3</v>
          </cell>
          <cell r="Z82">
            <v>95.5</v>
          </cell>
          <cell r="AA82">
            <v>72.599999999999994</v>
          </cell>
          <cell r="AB82">
            <v>87.3</v>
          </cell>
          <cell r="AC82">
            <v>88.4</v>
          </cell>
          <cell r="AD82">
            <v>75.599999999999994</v>
          </cell>
          <cell r="AE82">
            <v>94.1</v>
          </cell>
          <cell r="AF82">
            <v>140.4</v>
          </cell>
          <cell r="AG82">
            <v>11.4</v>
          </cell>
          <cell r="AH82">
            <v>-1.6</v>
          </cell>
          <cell r="AI82">
            <v>21.7</v>
          </cell>
          <cell r="AJ82">
            <v>1.3</v>
          </cell>
          <cell r="AK82">
            <v>-1.7</v>
          </cell>
          <cell r="AL82">
            <v>-2.6</v>
          </cell>
          <cell r="AM82">
            <v>119</v>
          </cell>
          <cell r="AN82">
            <v>18.2</v>
          </cell>
        </row>
        <row r="83">
          <cell r="P83">
            <v>118.7</v>
          </cell>
          <cell r="Q83">
            <v>110.3</v>
          </cell>
          <cell r="R83">
            <v>45.8</v>
          </cell>
          <cell r="S83">
            <v>64.400000000000006</v>
          </cell>
          <cell r="T83">
            <v>384.6</v>
          </cell>
          <cell r="U83">
            <v>24.6</v>
          </cell>
          <cell r="V83">
            <v>8.1</v>
          </cell>
          <cell r="W83">
            <v>16.5</v>
          </cell>
          <cell r="X83">
            <v>13.1</v>
          </cell>
          <cell r="Y83">
            <v>72.3</v>
          </cell>
          <cell r="Z83">
            <v>93</v>
          </cell>
          <cell r="AA83">
            <v>66.2</v>
          </cell>
          <cell r="AB83">
            <v>90.9</v>
          </cell>
          <cell r="AC83">
            <v>90.4</v>
          </cell>
          <cell r="AD83">
            <v>81.400000000000006</v>
          </cell>
          <cell r="AE83">
            <v>107.8</v>
          </cell>
          <cell r="AF83">
            <v>137.1</v>
          </cell>
          <cell r="AG83">
            <v>7.8</v>
          </cell>
          <cell r="AH83">
            <v>-1</v>
          </cell>
          <cell r="AI83">
            <v>28.4</v>
          </cell>
          <cell r="AJ83">
            <v>3.7</v>
          </cell>
          <cell r="AK83">
            <v>0.2</v>
          </cell>
          <cell r="AL83">
            <v>-3.3</v>
          </cell>
          <cell r="AM83">
            <v>138.30000000000001</v>
          </cell>
          <cell r="AN83">
            <v>20.100000000000001</v>
          </cell>
        </row>
        <row r="84">
          <cell r="P84">
            <v>127.3</v>
          </cell>
          <cell r="Q84">
            <v>123.8</v>
          </cell>
          <cell r="R84">
            <v>52.4</v>
          </cell>
          <cell r="S84">
            <v>71.3</v>
          </cell>
          <cell r="T84">
            <v>392.3</v>
          </cell>
          <cell r="U84">
            <v>32.299999999999997</v>
          </cell>
          <cell r="V84">
            <v>12.6</v>
          </cell>
          <cell r="W84">
            <v>19.7</v>
          </cell>
          <cell r="X84">
            <v>14.9</v>
          </cell>
          <cell r="Y84">
            <v>66.400000000000006</v>
          </cell>
          <cell r="Z84">
            <v>83.5</v>
          </cell>
          <cell r="AA84">
            <v>68.5</v>
          </cell>
          <cell r="AB84">
            <v>90.2</v>
          </cell>
          <cell r="AC84">
            <v>98.1</v>
          </cell>
          <cell r="AD84">
            <v>69.3</v>
          </cell>
          <cell r="AE84">
            <v>93</v>
          </cell>
          <cell r="AF84">
            <v>136.6</v>
          </cell>
          <cell r="AG84">
            <v>18.399999999999999</v>
          </cell>
          <cell r="AH84">
            <v>0.8</v>
          </cell>
          <cell r="AI84">
            <v>20.8</v>
          </cell>
          <cell r="AJ84">
            <v>2</v>
          </cell>
          <cell r="AK84">
            <v>-3.7</v>
          </cell>
          <cell r="AL84">
            <v>-3.6</v>
          </cell>
          <cell r="AM84">
            <v>106.4</v>
          </cell>
          <cell r="AN84">
            <v>6.9</v>
          </cell>
        </row>
        <row r="86">
          <cell r="P86">
            <v>123.1</v>
          </cell>
          <cell r="Q86">
            <v>134.6</v>
          </cell>
          <cell r="R86">
            <v>56.3</v>
          </cell>
          <cell r="S86">
            <v>78.400000000000006</v>
          </cell>
          <cell r="T86">
            <v>397.9</v>
          </cell>
          <cell r="U86">
            <v>37.9</v>
          </cell>
          <cell r="V86">
            <v>11.6</v>
          </cell>
          <cell r="W86">
            <v>26.3</v>
          </cell>
          <cell r="X86">
            <v>22.9</v>
          </cell>
          <cell r="Y86">
            <v>62.5</v>
          </cell>
          <cell r="Z86">
            <v>91.5</v>
          </cell>
          <cell r="AA86">
            <v>68.900000000000006</v>
          </cell>
          <cell r="AB86">
            <v>88.4</v>
          </cell>
          <cell r="AC86">
            <v>91.6</v>
          </cell>
          <cell r="AD86">
            <v>76.8</v>
          </cell>
          <cell r="AE86">
            <v>96.9</v>
          </cell>
          <cell r="AF86">
            <v>133.6</v>
          </cell>
          <cell r="AG86">
            <v>8.3000000000000007</v>
          </cell>
          <cell r="AH86">
            <v>-2.5</v>
          </cell>
          <cell r="AI86">
            <v>30.3</v>
          </cell>
          <cell r="AJ86">
            <v>4.0999999999999996</v>
          </cell>
          <cell r="AK86">
            <v>-0.5</v>
          </cell>
          <cell r="AL86">
            <v>-3.1</v>
          </cell>
          <cell r="AM86">
            <v>105.5</v>
          </cell>
          <cell r="AN86">
            <v>16.7</v>
          </cell>
        </row>
        <row r="87">
          <cell r="P87">
            <v>121.1</v>
          </cell>
          <cell r="Q87">
            <v>113.6</v>
          </cell>
          <cell r="R87">
            <v>44.1</v>
          </cell>
          <cell r="S87">
            <v>69.400000000000006</v>
          </cell>
          <cell r="T87">
            <v>388.2</v>
          </cell>
          <cell r="U87">
            <v>28.2</v>
          </cell>
          <cell r="V87">
            <v>5.2</v>
          </cell>
          <cell r="W87">
            <v>23</v>
          </cell>
          <cell r="X87">
            <v>22</v>
          </cell>
          <cell r="Y87">
            <v>70.7</v>
          </cell>
          <cell r="Z87">
            <v>81.599999999999994</v>
          </cell>
          <cell r="AA87">
            <v>68.400000000000006</v>
          </cell>
          <cell r="AB87">
            <v>88</v>
          </cell>
          <cell r="AC87">
            <v>101</v>
          </cell>
          <cell r="AD87">
            <v>73.8</v>
          </cell>
          <cell r="AE87">
            <v>101.4</v>
          </cell>
          <cell r="AF87">
            <v>129.4</v>
          </cell>
          <cell r="AG87">
            <v>18.2</v>
          </cell>
          <cell r="AH87">
            <v>2.7</v>
          </cell>
          <cell r="AI87">
            <v>27.8</v>
          </cell>
          <cell r="AJ87">
            <v>5.0999999999999996</v>
          </cell>
          <cell r="AK87">
            <v>-5</v>
          </cell>
          <cell r="AL87">
            <v>-3.6</v>
          </cell>
          <cell r="AM87">
            <v>128.6</v>
          </cell>
          <cell r="AN87">
            <v>8.5</v>
          </cell>
        </row>
        <row r="88">
          <cell r="P88">
            <v>128.19999999999999</v>
          </cell>
          <cell r="Q88">
            <v>126.1</v>
          </cell>
          <cell r="R88">
            <v>56.6</v>
          </cell>
          <cell r="S88">
            <v>69.5</v>
          </cell>
          <cell r="T88">
            <v>393.2</v>
          </cell>
          <cell r="U88">
            <v>33.200000000000003</v>
          </cell>
          <cell r="V88">
            <v>4.5</v>
          </cell>
          <cell r="W88">
            <v>28.7</v>
          </cell>
          <cell r="X88">
            <v>26</v>
          </cell>
          <cell r="Y88">
            <v>63.1</v>
          </cell>
          <cell r="Z88">
            <v>81</v>
          </cell>
          <cell r="AA88">
            <v>66.8</v>
          </cell>
          <cell r="AB88">
            <v>95.5</v>
          </cell>
          <cell r="AC88">
            <v>109.5</v>
          </cell>
          <cell r="AD88">
            <v>66</v>
          </cell>
          <cell r="AE88">
            <v>97.6</v>
          </cell>
          <cell r="AF88">
            <v>119.7</v>
          </cell>
          <cell r="AG88">
            <v>31.6</v>
          </cell>
          <cell r="AH88">
            <v>5.9</v>
          </cell>
          <cell r="AI88">
            <v>25.3</v>
          </cell>
          <cell r="AJ88">
            <v>2.9</v>
          </cell>
          <cell r="AK88">
            <v>0.2</v>
          </cell>
          <cell r="AL88">
            <v>0</v>
          </cell>
          <cell r="AM88">
            <v>105.7</v>
          </cell>
          <cell r="AN88">
            <v>15.3</v>
          </cell>
        </row>
        <row r="89">
          <cell r="P89">
            <v>124.2</v>
          </cell>
          <cell r="Q89">
            <v>127</v>
          </cell>
          <cell r="R89">
            <v>50.6</v>
          </cell>
          <cell r="S89">
            <v>76.400000000000006</v>
          </cell>
          <cell r="T89">
            <v>396.5</v>
          </cell>
          <cell r="U89">
            <v>36.5</v>
          </cell>
          <cell r="V89">
            <v>9.4</v>
          </cell>
          <cell r="W89">
            <v>27.1</v>
          </cell>
          <cell r="X89">
            <v>23.7</v>
          </cell>
          <cell r="Y89">
            <v>63.9</v>
          </cell>
          <cell r="Z89">
            <v>81</v>
          </cell>
          <cell r="AA89">
            <v>70.5</v>
          </cell>
          <cell r="AB89">
            <v>88.2</v>
          </cell>
          <cell r="AC89">
            <v>102.6</v>
          </cell>
          <cell r="AD89">
            <v>68</v>
          </cell>
          <cell r="AE89">
            <v>95.3</v>
          </cell>
          <cell r="AF89">
            <v>125.6</v>
          </cell>
          <cell r="AG89">
            <v>22.7</v>
          </cell>
          <cell r="AH89">
            <v>4.3</v>
          </cell>
          <cell r="AI89">
            <v>28.2</v>
          </cell>
          <cell r="AJ89">
            <v>5.5</v>
          </cell>
          <cell r="AK89">
            <v>-4.2</v>
          </cell>
          <cell r="AL89">
            <v>-2.4</v>
          </cell>
          <cell r="AM89">
            <v>124.6</v>
          </cell>
          <cell r="AN89">
            <v>10.1</v>
          </cell>
        </row>
        <row r="90">
          <cell r="P90">
            <v>125.9</v>
          </cell>
          <cell r="Q90">
            <v>126.6</v>
          </cell>
          <cell r="R90">
            <v>49</v>
          </cell>
          <cell r="S90">
            <v>77.5</v>
          </cell>
          <cell r="T90">
            <v>399.8</v>
          </cell>
          <cell r="U90">
            <v>39.799999999999997</v>
          </cell>
          <cell r="V90">
            <v>7.6</v>
          </cell>
          <cell r="W90">
            <v>32.200000000000003</v>
          </cell>
          <cell r="X90">
            <v>21</v>
          </cell>
          <cell r="Y90">
            <v>60.7</v>
          </cell>
          <cell r="Z90">
            <v>83.3</v>
          </cell>
          <cell r="AA90">
            <v>72.5</v>
          </cell>
          <cell r="AB90">
            <v>83.9</v>
          </cell>
          <cell r="AC90">
            <v>95.5</v>
          </cell>
          <cell r="AD90">
            <v>76.900000000000006</v>
          </cell>
          <cell r="AE90">
            <v>95.1</v>
          </cell>
          <cell r="AF90">
            <v>129.6</v>
          </cell>
          <cell r="AG90">
            <v>11.3</v>
          </cell>
          <cell r="AH90">
            <v>-0.4</v>
          </cell>
          <cell r="AI90">
            <v>30.1</v>
          </cell>
          <cell r="AJ90">
            <v>7.7</v>
          </cell>
          <cell r="AK90">
            <v>0.8</v>
          </cell>
          <cell r="AL90">
            <v>1.3</v>
          </cell>
          <cell r="AM90">
            <v>124.4</v>
          </cell>
          <cell r="AN90">
            <v>17.8</v>
          </cell>
        </row>
        <row r="91">
          <cell r="P91">
            <v>123.3</v>
          </cell>
          <cell r="Q91">
            <v>129</v>
          </cell>
          <cell r="R91">
            <v>52.3</v>
          </cell>
          <cell r="S91">
            <v>76.7</v>
          </cell>
          <cell r="T91">
            <v>397.7</v>
          </cell>
          <cell r="U91">
            <v>37.700000000000003</v>
          </cell>
          <cell r="V91">
            <v>10.7</v>
          </cell>
          <cell r="W91">
            <v>27</v>
          </cell>
          <cell r="X91">
            <v>24</v>
          </cell>
          <cell r="Y91">
            <v>62.2</v>
          </cell>
          <cell r="Z91">
            <v>86.9</v>
          </cell>
          <cell r="AA91">
            <v>69.8</v>
          </cell>
          <cell r="AB91">
            <v>89.5</v>
          </cell>
          <cell r="AC91">
            <v>104.6</v>
          </cell>
          <cell r="AD91">
            <v>64.7</v>
          </cell>
          <cell r="AE91">
            <v>94.4</v>
          </cell>
          <cell r="AF91">
            <v>123.3</v>
          </cell>
          <cell r="AG91">
            <v>28.7</v>
          </cell>
          <cell r="AH91">
            <v>6.4</v>
          </cell>
          <cell r="AI91">
            <v>27.9</v>
          </cell>
          <cell r="AJ91">
            <v>4</v>
          </cell>
          <cell r="AK91">
            <v>-3.6</v>
          </cell>
          <cell r="AL91">
            <v>-1.8</v>
          </cell>
          <cell r="AM91">
            <v>112.4</v>
          </cell>
          <cell r="AN91">
            <v>10.3</v>
          </cell>
        </row>
        <row r="92">
          <cell r="P92">
            <v>130.30000000000001</v>
          </cell>
          <cell r="Q92">
            <v>130.4</v>
          </cell>
          <cell r="R92">
            <v>48.8</v>
          </cell>
          <cell r="S92">
            <v>81.599999999999994</v>
          </cell>
          <cell r="T92">
            <v>406.3</v>
          </cell>
          <cell r="U92">
            <v>46.2</v>
          </cell>
          <cell r="V92">
            <v>7.7</v>
          </cell>
          <cell r="W92">
            <v>38.5</v>
          </cell>
          <cell r="X92">
            <v>17.899999999999999</v>
          </cell>
          <cell r="Y92">
            <v>57.8</v>
          </cell>
          <cell r="Z92">
            <v>81.3</v>
          </cell>
          <cell r="AA92">
            <v>78.3</v>
          </cell>
          <cell r="AB92">
            <v>80.099999999999994</v>
          </cell>
          <cell r="AC92">
            <v>97.4</v>
          </cell>
          <cell r="AD92">
            <v>74.900000000000006</v>
          </cell>
          <cell r="AE92">
            <v>90.1</v>
          </cell>
          <cell r="AF92">
            <v>126.2</v>
          </cell>
          <cell r="AG92">
            <v>19.3</v>
          </cell>
          <cell r="AH92">
            <v>2.7</v>
          </cell>
          <cell r="AI92">
            <v>27.3</v>
          </cell>
          <cell r="AJ92">
            <v>6.6</v>
          </cell>
          <cell r="AK92">
            <v>0.5</v>
          </cell>
          <cell r="AL92">
            <v>0.9</v>
          </cell>
          <cell r="AM92">
            <v>117.5</v>
          </cell>
          <cell r="AN92">
            <v>18.100000000000001</v>
          </cell>
        </row>
        <row r="93">
          <cell r="P93">
            <v>116.2</v>
          </cell>
          <cell r="Q93">
            <v>120.9</v>
          </cell>
          <cell r="R93">
            <v>51</v>
          </cell>
          <cell r="S93">
            <v>70</v>
          </cell>
          <cell r="T93">
            <v>386.2</v>
          </cell>
          <cell r="U93">
            <v>26.2</v>
          </cell>
          <cell r="V93">
            <v>5.6</v>
          </cell>
          <cell r="W93">
            <v>20.6</v>
          </cell>
          <cell r="X93">
            <v>11.5</v>
          </cell>
          <cell r="Y93">
            <v>71.7</v>
          </cell>
          <cell r="Z93">
            <v>82.2</v>
          </cell>
          <cell r="AA93">
            <v>64</v>
          </cell>
          <cell r="AB93">
            <v>90.5</v>
          </cell>
          <cell r="AC93">
            <v>111.4</v>
          </cell>
          <cell r="AD93">
            <v>63</v>
          </cell>
          <cell r="AE93">
            <v>99.1</v>
          </cell>
          <cell r="AF93">
            <v>123.3</v>
          </cell>
          <cell r="AG93">
            <v>26.7</v>
          </cell>
          <cell r="AH93">
            <v>3.9</v>
          </cell>
          <cell r="AI93">
            <v>26.3</v>
          </cell>
          <cell r="AJ93">
            <v>4.4000000000000004</v>
          </cell>
          <cell r="AK93">
            <v>-1.9</v>
          </cell>
          <cell r="AL93">
            <v>0.3</v>
          </cell>
          <cell r="AM93">
            <v>109.3</v>
          </cell>
          <cell r="AN93">
            <v>14.1</v>
          </cell>
        </row>
        <row r="94">
          <cell r="P94">
            <v>138.30000000000001</v>
          </cell>
          <cell r="Q94">
            <v>134.69999999999999</v>
          </cell>
          <cell r="R94">
            <v>62.7</v>
          </cell>
          <cell r="S94">
            <v>72</v>
          </cell>
          <cell r="T94">
            <v>394.6</v>
          </cell>
          <cell r="U94">
            <v>34.6</v>
          </cell>
          <cell r="V94">
            <v>9.1</v>
          </cell>
          <cell r="W94">
            <v>25.5</v>
          </cell>
          <cell r="X94">
            <v>20.6</v>
          </cell>
          <cell r="Y94">
            <v>64</v>
          </cell>
          <cell r="Z94">
            <v>82.7</v>
          </cell>
          <cell r="AA94">
            <v>69.900000000000006</v>
          </cell>
          <cell r="AB94">
            <v>92.7</v>
          </cell>
          <cell r="AC94">
            <v>98.6</v>
          </cell>
          <cell r="AD94">
            <v>72.3</v>
          </cell>
          <cell r="AE94">
            <v>91.3</v>
          </cell>
          <cell r="AF94">
            <v>135.5</v>
          </cell>
          <cell r="AG94">
            <v>24.2</v>
          </cell>
          <cell r="AH94">
            <v>3.4</v>
          </cell>
          <cell r="AI94">
            <v>18.399999999999999</v>
          </cell>
          <cell r="AJ94">
            <v>2.4</v>
          </cell>
          <cell r="AK94">
            <v>-3.8</v>
          </cell>
          <cell r="AL94">
            <v>-3.1</v>
          </cell>
          <cell r="AM94">
            <v>88.6</v>
          </cell>
          <cell r="AN94">
            <v>9.6</v>
          </cell>
        </row>
        <row r="95">
          <cell r="P95">
            <v>125</v>
          </cell>
          <cell r="Q95">
            <v>115.3</v>
          </cell>
          <cell r="R95">
            <v>50.7</v>
          </cell>
          <cell r="S95">
            <v>64.599999999999994</v>
          </cell>
          <cell r="T95">
            <v>387.1</v>
          </cell>
          <cell r="U95">
            <v>27.1</v>
          </cell>
          <cell r="V95">
            <v>6.3</v>
          </cell>
          <cell r="W95">
            <v>20.8</v>
          </cell>
          <cell r="X95">
            <v>17.100000000000001</v>
          </cell>
          <cell r="Y95">
            <v>68.3</v>
          </cell>
          <cell r="Z95">
            <v>86.7</v>
          </cell>
          <cell r="AA95">
            <v>64.599999999999994</v>
          </cell>
          <cell r="AB95">
            <v>91.5</v>
          </cell>
          <cell r="AC95">
            <v>111.6</v>
          </cell>
          <cell r="AD95">
            <v>62.1</v>
          </cell>
          <cell r="AE95">
            <v>86.3</v>
          </cell>
          <cell r="AF95">
            <v>135</v>
          </cell>
          <cell r="AG95">
            <v>27.7</v>
          </cell>
          <cell r="AH95">
            <v>4.9000000000000004</v>
          </cell>
          <cell r="AI95">
            <v>11.8</v>
          </cell>
          <cell r="AJ95">
            <v>0.2</v>
          </cell>
          <cell r="AK95">
            <v>-1.3</v>
          </cell>
          <cell r="AL95">
            <v>-3.7</v>
          </cell>
          <cell r="AM95">
            <v>113.2</v>
          </cell>
          <cell r="AN95">
            <v>16.600000000000001</v>
          </cell>
        </row>
        <row r="96">
          <cell r="P96">
            <v>129.1</v>
          </cell>
          <cell r="Q96">
            <v>129</v>
          </cell>
          <cell r="R96">
            <v>51.2</v>
          </cell>
          <cell r="S96">
            <v>77.900000000000006</v>
          </cell>
          <cell r="T96">
            <v>404.2</v>
          </cell>
          <cell r="U96">
            <v>44.2</v>
          </cell>
          <cell r="V96">
            <v>11.3</v>
          </cell>
          <cell r="W96">
            <v>32.799999999999997</v>
          </cell>
          <cell r="X96">
            <v>28.1</v>
          </cell>
          <cell r="Y96">
            <v>56.5</v>
          </cell>
          <cell r="Z96">
            <v>80.5</v>
          </cell>
          <cell r="AA96">
            <v>74.900000000000006</v>
          </cell>
          <cell r="AB96">
            <v>81.3</v>
          </cell>
          <cell r="AC96">
            <v>94.5</v>
          </cell>
          <cell r="AD96">
            <v>74.2</v>
          </cell>
          <cell r="AE96">
            <v>89.9</v>
          </cell>
          <cell r="AF96">
            <v>131.5</v>
          </cell>
          <cell r="AG96">
            <v>16.100000000000001</v>
          </cell>
          <cell r="AH96">
            <v>2.1</v>
          </cell>
          <cell r="AI96">
            <v>26.9</v>
          </cell>
          <cell r="AJ96">
            <v>6.7</v>
          </cell>
          <cell r="AK96">
            <v>1.7</v>
          </cell>
          <cell r="AL96">
            <v>4.2</v>
          </cell>
          <cell r="AM96">
            <v>112.1</v>
          </cell>
          <cell r="AN96">
            <v>17.3</v>
          </cell>
        </row>
        <row r="97">
          <cell r="P97">
            <v>123.5</v>
          </cell>
          <cell r="Q97">
            <v>119.5</v>
          </cell>
          <cell r="R97">
            <v>51.8</v>
          </cell>
          <cell r="S97">
            <v>67.7</v>
          </cell>
          <cell r="T97">
            <v>389.8</v>
          </cell>
          <cell r="U97">
            <v>29.8</v>
          </cell>
          <cell r="V97">
            <v>8.3000000000000007</v>
          </cell>
          <cell r="W97">
            <v>21.5</v>
          </cell>
          <cell r="X97">
            <v>17.8</v>
          </cell>
          <cell r="Y97">
            <v>66.900000000000006</v>
          </cell>
          <cell r="Z97">
            <v>84.7</v>
          </cell>
          <cell r="AA97">
            <v>67</v>
          </cell>
          <cell r="AB97">
            <v>89.7</v>
          </cell>
          <cell r="AC97">
            <v>96.4</v>
          </cell>
          <cell r="AD97">
            <v>75.2</v>
          </cell>
          <cell r="AE97">
            <v>90.3</v>
          </cell>
          <cell r="AF97">
            <v>143.4</v>
          </cell>
          <cell r="AG97">
            <v>18</v>
          </cell>
          <cell r="AH97">
            <v>3.5</v>
          </cell>
          <cell r="AI97">
            <v>15.4</v>
          </cell>
          <cell r="AJ97">
            <v>0.9</v>
          </cell>
          <cell r="AK97">
            <v>-2.8</v>
          </cell>
          <cell r="AL97">
            <v>-1.4</v>
          </cell>
          <cell r="AM97">
            <v>121.7</v>
          </cell>
          <cell r="AN97">
            <v>9.4</v>
          </cell>
        </row>
        <row r="98">
          <cell r="P98">
            <v>127.9</v>
          </cell>
          <cell r="Q98">
            <v>129.19999999999999</v>
          </cell>
          <cell r="R98">
            <v>54.8</v>
          </cell>
          <cell r="S98">
            <v>74.5</v>
          </cell>
          <cell r="T98">
            <v>396</v>
          </cell>
          <cell r="U98">
            <v>36</v>
          </cell>
          <cell r="V98">
            <v>10.7</v>
          </cell>
          <cell r="W98">
            <v>25.3</v>
          </cell>
          <cell r="X98">
            <v>25.8</v>
          </cell>
          <cell r="Y98">
            <v>63.8</v>
          </cell>
          <cell r="Z98">
            <v>88.8</v>
          </cell>
          <cell r="AA98">
            <v>70.7</v>
          </cell>
          <cell r="AB98">
            <v>86.8</v>
          </cell>
          <cell r="AC98">
            <v>102.7</v>
          </cell>
          <cell r="AD98">
            <v>66.599999999999994</v>
          </cell>
          <cell r="AE98">
            <v>93</v>
          </cell>
          <cell r="AF98">
            <v>128.30000000000001</v>
          </cell>
          <cell r="AG98">
            <v>31.1</v>
          </cell>
          <cell r="AH98">
            <v>6</v>
          </cell>
          <cell r="AI98">
            <v>21.9</v>
          </cell>
          <cell r="AJ98">
            <v>2.4</v>
          </cell>
          <cell r="AK98">
            <v>-4.9000000000000004</v>
          </cell>
          <cell r="AL98">
            <v>-3.2</v>
          </cell>
          <cell r="AM98">
            <v>123.3</v>
          </cell>
          <cell r="AN98">
            <v>4.0999999999999996</v>
          </cell>
        </row>
        <row r="99">
          <cell r="P99">
            <v>128.5</v>
          </cell>
          <cell r="Q99">
            <v>115.3</v>
          </cell>
          <cell r="R99">
            <v>47.9</v>
          </cell>
          <cell r="S99">
            <v>67.400000000000006</v>
          </cell>
          <cell r="T99">
            <v>389.1</v>
          </cell>
          <cell r="U99">
            <v>29.1</v>
          </cell>
          <cell r="V99">
            <v>7.1</v>
          </cell>
          <cell r="W99">
            <v>21.9</v>
          </cell>
          <cell r="X99">
            <v>19.3</v>
          </cell>
          <cell r="Y99">
            <v>68.900000000000006</v>
          </cell>
          <cell r="Z99">
            <v>92.2</v>
          </cell>
          <cell r="AA99">
            <v>68.5</v>
          </cell>
          <cell r="AB99">
            <v>92.9</v>
          </cell>
          <cell r="AC99">
            <v>105.1</v>
          </cell>
          <cell r="AD99">
            <v>67.7</v>
          </cell>
          <cell r="AE99">
            <v>97.4</v>
          </cell>
          <cell r="AF99">
            <v>128.5</v>
          </cell>
          <cell r="AG99">
            <v>25</v>
          </cell>
          <cell r="AH99">
            <v>3.2</v>
          </cell>
          <cell r="AI99">
            <v>23.6</v>
          </cell>
          <cell r="AJ99">
            <v>4.0999999999999996</v>
          </cell>
          <cell r="AK99">
            <v>-3.2</v>
          </cell>
          <cell r="AL99">
            <v>-2.7</v>
          </cell>
          <cell r="AM99">
            <v>96</v>
          </cell>
          <cell r="AN99">
            <v>12.6</v>
          </cell>
        </row>
        <row r="100">
          <cell r="P100">
            <v>133.80000000000001</v>
          </cell>
          <cell r="Q100">
            <v>116.3</v>
          </cell>
          <cell r="R100">
            <v>49.3</v>
          </cell>
          <cell r="S100">
            <v>67</v>
          </cell>
          <cell r="T100">
            <v>391.3</v>
          </cell>
          <cell r="U100">
            <v>31.3</v>
          </cell>
          <cell r="V100">
            <v>11.5</v>
          </cell>
          <cell r="W100">
            <v>19.8</v>
          </cell>
          <cell r="X100">
            <v>19.3</v>
          </cell>
          <cell r="Y100">
            <v>67</v>
          </cell>
          <cell r="Z100">
            <v>94.2</v>
          </cell>
          <cell r="AA100">
            <v>71.8</v>
          </cell>
          <cell r="AB100">
            <v>87.9</v>
          </cell>
          <cell r="AC100">
            <v>110.7</v>
          </cell>
          <cell r="AD100">
            <v>57.7</v>
          </cell>
          <cell r="AE100">
            <v>104</v>
          </cell>
          <cell r="AF100">
            <v>114</v>
          </cell>
          <cell r="AG100">
            <v>33.200000000000003</v>
          </cell>
          <cell r="AH100">
            <v>5.5</v>
          </cell>
          <cell r="AI100">
            <v>27.1</v>
          </cell>
          <cell r="AJ100">
            <v>5.6</v>
          </cell>
          <cell r="AK100">
            <v>0.2</v>
          </cell>
          <cell r="AL100">
            <v>-1.8</v>
          </cell>
          <cell r="AM100">
            <v>118.2</v>
          </cell>
          <cell r="AN100">
            <v>14.3</v>
          </cell>
        </row>
        <row r="101">
          <cell r="P101">
            <v>120.9</v>
          </cell>
          <cell r="Q101">
            <v>126.1</v>
          </cell>
          <cell r="R101">
            <v>49.8</v>
          </cell>
          <cell r="S101">
            <v>76.2</v>
          </cell>
          <cell r="T101">
            <v>396.8</v>
          </cell>
          <cell r="U101">
            <v>36.799999999999997</v>
          </cell>
          <cell r="V101">
            <v>4.3</v>
          </cell>
          <cell r="W101">
            <v>32.5</v>
          </cell>
          <cell r="X101">
            <v>19.5</v>
          </cell>
          <cell r="Y101">
            <v>62.4</v>
          </cell>
          <cell r="Z101">
            <v>78.099999999999994</v>
          </cell>
          <cell r="AA101">
            <v>68.8</v>
          </cell>
          <cell r="AB101">
            <v>87.1</v>
          </cell>
          <cell r="AC101">
            <v>99.2</v>
          </cell>
          <cell r="AD101">
            <v>76.5</v>
          </cell>
          <cell r="AE101">
            <v>85.2</v>
          </cell>
          <cell r="AF101">
            <v>138.80000000000001</v>
          </cell>
          <cell r="AG101">
            <v>17.3</v>
          </cell>
          <cell r="AH101">
            <v>0.8</v>
          </cell>
          <cell r="AI101">
            <v>19.600000000000001</v>
          </cell>
          <cell r="AJ101">
            <v>2.1</v>
          </cell>
          <cell r="AK101">
            <v>-6.8</v>
          </cell>
          <cell r="AL101">
            <v>-5.5</v>
          </cell>
          <cell r="AM101">
            <v>91</v>
          </cell>
          <cell r="AN101">
            <v>3</v>
          </cell>
        </row>
        <row r="102">
          <cell r="P102">
            <v>126.9</v>
          </cell>
          <cell r="Q102">
            <v>119.5</v>
          </cell>
          <cell r="R102">
            <v>52.4</v>
          </cell>
          <cell r="S102">
            <v>67.099999999999994</v>
          </cell>
          <cell r="T102">
            <v>390.7</v>
          </cell>
          <cell r="U102">
            <v>30.7</v>
          </cell>
          <cell r="V102">
            <v>5.6</v>
          </cell>
          <cell r="W102">
            <v>25.1</v>
          </cell>
          <cell r="X102">
            <v>15.6</v>
          </cell>
          <cell r="Y102">
            <v>65.400000000000006</v>
          </cell>
          <cell r="Z102">
            <v>92.2</v>
          </cell>
          <cell r="AA102">
            <v>66.8</v>
          </cell>
          <cell r="AB102">
            <v>91</v>
          </cell>
          <cell r="AC102">
            <v>102.6</v>
          </cell>
          <cell r="AD102">
            <v>71.8</v>
          </cell>
          <cell r="AE102">
            <v>89.6</v>
          </cell>
          <cell r="AF102">
            <v>137.1</v>
          </cell>
          <cell r="AG102">
            <v>22</v>
          </cell>
          <cell r="AH102">
            <v>4.5999999999999996</v>
          </cell>
          <cell r="AI102">
            <v>16.2</v>
          </cell>
          <cell r="AJ102">
            <v>1.2</v>
          </cell>
          <cell r="AK102">
            <v>1.9</v>
          </cell>
          <cell r="AL102">
            <v>-6.1</v>
          </cell>
          <cell r="AM102">
            <v>109.9</v>
          </cell>
          <cell r="AN102">
            <v>16.8</v>
          </cell>
        </row>
        <row r="103">
          <cell r="P103">
            <v>123.6</v>
          </cell>
          <cell r="Q103">
            <v>124.5</v>
          </cell>
          <cell r="R103">
            <v>58.9</v>
          </cell>
          <cell r="S103">
            <v>65.5</v>
          </cell>
          <cell r="T103">
            <v>382.3</v>
          </cell>
          <cell r="U103">
            <v>22.3</v>
          </cell>
          <cell r="V103">
            <v>9.8000000000000007</v>
          </cell>
          <cell r="W103">
            <v>12.6</v>
          </cell>
          <cell r="X103">
            <v>15.7</v>
          </cell>
          <cell r="Y103">
            <v>74.400000000000006</v>
          </cell>
          <cell r="Z103">
            <v>97</v>
          </cell>
          <cell r="AA103">
            <v>61.4</v>
          </cell>
          <cell r="AB103">
            <v>95.3</v>
          </cell>
          <cell r="AC103">
            <v>98.5</v>
          </cell>
          <cell r="AD103">
            <v>71.7</v>
          </cell>
          <cell r="AE103">
            <v>89.5</v>
          </cell>
          <cell r="AF103">
            <v>149.69999999999999</v>
          </cell>
          <cell r="AG103">
            <v>14.7</v>
          </cell>
          <cell r="AH103">
            <v>-0.1</v>
          </cell>
          <cell r="AI103">
            <v>12.3</v>
          </cell>
          <cell r="AJ103">
            <v>-0.5</v>
          </cell>
          <cell r="AK103">
            <v>-2.7</v>
          </cell>
          <cell r="AL103">
            <v>-4.3</v>
          </cell>
          <cell r="AM103">
            <v>112.8</v>
          </cell>
          <cell r="AN103">
            <v>9.3000000000000007</v>
          </cell>
        </row>
        <row r="104">
          <cell r="P104">
            <v>119</v>
          </cell>
          <cell r="Q104">
            <v>132.9</v>
          </cell>
          <cell r="R104">
            <v>54.6</v>
          </cell>
          <cell r="S104">
            <v>78.2</v>
          </cell>
          <cell r="T104">
            <v>398.1</v>
          </cell>
          <cell r="U104">
            <v>38.1</v>
          </cell>
          <cell r="V104">
            <v>4.3</v>
          </cell>
          <cell r="W104">
            <v>33.799999999999997</v>
          </cell>
          <cell r="X104">
            <v>14.5</v>
          </cell>
          <cell r="Y104">
            <v>60.5</v>
          </cell>
          <cell r="Z104">
            <v>84</v>
          </cell>
          <cell r="AA104">
            <v>67</v>
          </cell>
          <cell r="AB104">
            <v>90.5</v>
          </cell>
          <cell r="AC104">
            <v>110.2</v>
          </cell>
          <cell r="AD104">
            <v>65.5</v>
          </cell>
          <cell r="AE104">
            <v>91.7</v>
          </cell>
          <cell r="AF104">
            <v>120.1</v>
          </cell>
          <cell r="AG104">
            <v>24.7</v>
          </cell>
          <cell r="AH104">
            <v>3.2</v>
          </cell>
          <cell r="AI104">
            <v>30.4</v>
          </cell>
          <cell r="AJ104">
            <v>6.7</v>
          </cell>
          <cell r="AK104">
            <v>-0.8</v>
          </cell>
          <cell r="AL104">
            <v>1</v>
          </cell>
          <cell r="AM104">
            <v>116.2</v>
          </cell>
          <cell r="AN104">
            <v>16.2</v>
          </cell>
        </row>
        <row r="105">
          <cell r="P105">
            <v>120.2</v>
          </cell>
          <cell r="Q105">
            <v>111.4</v>
          </cell>
          <cell r="R105">
            <v>44.4</v>
          </cell>
          <cell r="S105">
            <v>67</v>
          </cell>
          <cell r="T105">
            <v>386.4</v>
          </cell>
          <cell r="U105">
            <v>26.4</v>
          </cell>
          <cell r="V105">
            <v>-1.4</v>
          </cell>
          <cell r="W105">
            <v>27.7</v>
          </cell>
          <cell r="X105">
            <v>14.9</v>
          </cell>
          <cell r="Y105">
            <v>71.400000000000006</v>
          </cell>
          <cell r="Z105">
            <v>72.3</v>
          </cell>
          <cell r="AA105">
            <v>65.900000000000006</v>
          </cell>
          <cell r="AB105">
            <v>88.8</v>
          </cell>
          <cell r="AC105">
            <v>115.4</v>
          </cell>
          <cell r="AD105">
            <v>65.900000000000006</v>
          </cell>
          <cell r="AE105">
            <v>106.4</v>
          </cell>
          <cell r="AF105">
            <v>111.8</v>
          </cell>
          <cell r="AG105">
            <v>33.200000000000003</v>
          </cell>
          <cell r="AH105">
            <v>6.9</v>
          </cell>
          <cell r="AI105">
            <v>32.9</v>
          </cell>
          <cell r="AJ105">
            <v>6.4</v>
          </cell>
          <cell r="AK105">
            <v>-1.2</v>
          </cell>
          <cell r="AL105">
            <v>0.8</v>
          </cell>
          <cell r="AM105">
            <v>94.1</v>
          </cell>
          <cell r="AN105">
            <v>14.8</v>
          </cell>
        </row>
        <row r="106">
          <cell r="P106">
            <v>125.5</v>
          </cell>
          <cell r="Q106">
            <v>120.5</v>
          </cell>
          <cell r="R106">
            <v>51.7</v>
          </cell>
          <cell r="S106">
            <v>68.8</v>
          </cell>
          <cell r="T106">
            <v>393.3</v>
          </cell>
          <cell r="U106">
            <v>33.299999999999997</v>
          </cell>
          <cell r="V106">
            <v>8.9</v>
          </cell>
          <cell r="W106">
            <v>24.4</v>
          </cell>
          <cell r="X106">
            <v>17.899999999999999</v>
          </cell>
          <cell r="Y106">
            <v>61.3</v>
          </cell>
          <cell r="Z106">
            <v>83.5</v>
          </cell>
          <cell r="AA106">
            <v>64.900000000000006</v>
          </cell>
          <cell r="AB106">
            <v>93.9</v>
          </cell>
          <cell r="AC106">
            <v>87.9</v>
          </cell>
          <cell r="AD106">
            <v>83.2</v>
          </cell>
          <cell r="AE106">
            <v>83.2</v>
          </cell>
          <cell r="AF106">
            <v>155.6</v>
          </cell>
          <cell r="AG106">
            <v>5.8</v>
          </cell>
          <cell r="AH106">
            <v>-0.6</v>
          </cell>
          <cell r="AI106">
            <v>14.6</v>
          </cell>
          <cell r="AJ106">
            <v>1.3</v>
          </cell>
          <cell r="AK106">
            <v>-4.0999999999999996</v>
          </cell>
          <cell r="AL106">
            <v>-6.4</v>
          </cell>
          <cell r="AM106">
            <v>102.1</v>
          </cell>
          <cell r="AN106">
            <v>8.1999999999999993</v>
          </cell>
        </row>
        <row r="107">
          <cell r="P107">
            <v>128</v>
          </cell>
          <cell r="Q107">
            <v>124.4</v>
          </cell>
          <cell r="R107">
            <v>53.5</v>
          </cell>
          <cell r="S107">
            <v>71</v>
          </cell>
          <cell r="T107">
            <v>395.5</v>
          </cell>
          <cell r="U107">
            <v>35.5</v>
          </cell>
          <cell r="V107">
            <v>5.3</v>
          </cell>
          <cell r="W107">
            <v>30.2</v>
          </cell>
          <cell r="X107">
            <v>19.899999999999999</v>
          </cell>
          <cell r="Y107">
            <v>61.6</v>
          </cell>
          <cell r="Z107">
            <v>81.400000000000006</v>
          </cell>
          <cell r="AA107">
            <v>68.599999999999994</v>
          </cell>
          <cell r="AB107">
            <v>90.9</v>
          </cell>
          <cell r="AC107">
            <v>103.4</v>
          </cell>
          <cell r="AD107">
            <v>71.3</v>
          </cell>
          <cell r="AE107">
            <v>89.6</v>
          </cell>
          <cell r="AF107">
            <v>131.6</v>
          </cell>
          <cell r="AG107">
            <v>22.5</v>
          </cell>
          <cell r="AH107">
            <v>4.4000000000000004</v>
          </cell>
          <cell r="AI107">
            <v>21.4</v>
          </cell>
          <cell r="AJ107">
            <v>3.7</v>
          </cell>
          <cell r="AK107">
            <v>0.6</v>
          </cell>
          <cell r="AL107">
            <v>1.3</v>
          </cell>
          <cell r="AM107">
            <v>112.8</v>
          </cell>
          <cell r="AN107">
            <v>15.9</v>
          </cell>
        </row>
        <row r="108">
          <cell r="P108">
            <v>128.5</v>
          </cell>
          <cell r="Q108">
            <v>116.6</v>
          </cell>
          <cell r="R108">
            <v>51.8</v>
          </cell>
          <cell r="S108">
            <v>64.8</v>
          </cell>
          <cell r="T108">
            <v>388.4</v>
          </cell>
          <cell r="U108">
            <v>28.4</v>
          </cell>
          <cell r="V108">
            <v>13</v>
          </cell>
          <cell r="W108">
            <v>15.4</v>
          </cell>
          <cell r="X108">
            <v>19.899999999999999</v>
          </cell>
          <cell r="Y108">
            <v>67.599999999999994</v>
          </cell>
          <cell r="Z108">
            <v>99.2</v>
          </cell>
          <cell r="AA108">
            <v>67.3</v>
          </cell>
          <cell r="AB108">
            <v>91.5</v>
          </cell>
          <cell r="AC108">
            <v>100.4</v>
          </cell>
          <cell r="AD108">
            <v>66.599999999999994</v>
          </cell>
          <cell r="AE108">
            <v>95.7</v>
          </cell>
          <cell r="AF108">
            <v>135.6</v>
          </cell>
          <cell r="AG108">
            <v>25.2</v>
          </cell>
          <cell r="AH108">
            <v>2.8</v>
          </cell>
          <cell r="AI108">
            <v>16.899999999999999</v>
          </cell>
          <cell r="AJ108">
            <v>1.7</v>
          </cell>
          <cell r="AK108">
            <v>-3.7</v>
          </cell>
          <cell r="AL108">
            <v>-4</v>
          </cell>
          <cell r="AM108">
            <v>114.4</v>
          </cell>
          <cell r="AN108">
            <v>6.5</v>
          </cell>
        </row>
        <row r="109">
          <cell r="P109">
            <v>123</v>
          </cell>
          <cell r="Q109">
            <v>116.6</v>
          </cell>
          <cell r="R109">
            <v>49.5</v>
          </cell>
          <cell r="S109">
            <v>67.099999999999994</v>
          </cell>
          <cell r="T109">
            <v>383.5</v>
          </cell>
          <cell r="U109">
            <v>23.5</v>
          </cell>
          <cell r="V109">
            <v>10.6</v>
          </cell>
          <cell r="W109">
            <v>12.9</v>
          </cell>
          <cell r="X109">
            <v>14.2</v>
          </cell>
          <cell r="Y109">
            <v>74.7</v>
          </cell>
          <cell r="Z109">
            <v>84</v>
          </cell>
          <cell r="AA109">
            <v>64.8</v>
          </cell>
          <cell r="AB109">
            <v>93.7</v>
          </cell>
          <cell r="AC109">
            <v>113.7</v>
          </cell>
          <cell r="AD109">
            <v>55.7</v>
          </cell>
          <cell r="AE109">
            <v>109.6</v>
          </cell>
          <cell r="AF109">
            <v>113.2</v>
          </cell>
          <cell r="AG109">
            <v>33.5</v>
          </cell>
          <cell r="AH109">
            <v>7.3</v>
          </cell>
          <cell r="AI109">
            <v>32</v>
          </cell>
          <cell r="AJ109">
            <v>5.2</v>
          </cell>
          <cell r="AK109">
            <v>-2.9</v>
          </cell>
          <cell r="AL109">
            <v>-2.6</v>
          </cell>
          <cell r="AM109">
            <v>100.2</v>
          </cell>
          <cell r="AN109">
            <v>13</v>
          </cell>
        </row>
        <row r="110">
          <cell r="P110">
            <v>125.2</v>
          </cell>
          <cell r="Q110">
            <v>117.4</v>
          </cell>
          <cell r="R110">
            <v>52.2</v>
          </cell>
          <cell r="S110">
            <v>65.2</v>
          </cell>
          <cell r="T110">
            <v>384.7</v>
          </cell>
          <cell r="U110">
            <v>24.7</v>
          </cell>
          <cell r="V110">
            <v>2.8</v>
          </cell>
          <cell r="W110">
            <v>21.9</v>
          </cell>
          <cell r="X110">
            <v>14.2</v>
          </cell>
          <cell r="Y110">
            <v>71.900000000000006</v>
          </cell>
          <cell r="Z110">
            <v>82.3</v>
          </cell>
          <cell r="AA110">
            <v>63.7</v>
          </cell>
          <cell r="AB110">
            <v>94.7</v>
          </cell>
          <cell r="AC110">
            <v>109.2</v>
          </cell>
          <cell r="AD110">
            <v>68</v>
          </cell>
          <cell r="AE110">
            <v>101.9</v>
          </cell>
          <cell r="AF110">
            <v>124.2</v>
          </cell>
          <cell r="AG110">
            <v>26.1</v>
          </cell>
          <cell r="AH110">
            <v>5.2</v>
          </cell>
          <cell r="AI110">
            <v>26.4</v>
          </cell>
          <cell r="AJ110">
            <v>4.0999999999999996</v>
          </cell>
          <cell r="AK110">
            <v>-2.2999999999999998</v>
          </cell>
          <cell r="AL110">
            <v>-1.6</v>
          </cell>
          <cell r="AM110">
            <v>118.9</v>
          </cell>
          <cell r="AN110">
            <v>13.6</v>
          </cell>
        </row>
        <row r="111">
          <cell r="P111">
            <v>130.69999999999999</v>
          </cell>
          <cell r="Q111">
            <v>130.9</v>
          </cell>
          <cell r="R111">
            <v>54.2</v>
          </cell>
          <cell r="S111">
            <v>76.8</v>
          </cell>
          <cell r="T111">
            <v>400.6</v>
          </cell>
          <cell r="U111">
            <v>40.6</v>
          </cell>
          <cell r="V111">
            <v>9.6999999999999993</v>
          </cell>
          <cell r="W111">
            <v>30.9</v>
          </cell>
          <cell r="X111">
            <v>20.399999999999999</v>
          </cell>
          <cell r="Y111">
            <v>60.1</v>
          </cell>
          <cell r="Z111">
            <v>77.900000000000006</v>
          </cell>
          <cell r="AA111">
            <v>73.5</v>
          </cell>
          <cell r="AB111">
            <v>85.8</v>
          </cell>
          <cell r="AC111">
            <v>106</v>
          </cell>
          <cell r="AD111">
            <v>64.3</v>
          </cell>
          <cell r="AE111">
            <v>97.5</v>
          </cell>
          <cell r="AF111">
            <v>115.9</v>
          </cell>
          <cell r="AG111">
            <v>30.1</v>
          </cell>
          <cell r="AH111">
            <v>6.3</v>
          </cell>
          <cell r="AI111">
            <v>30.2</v>
          </cell>
          <cell r="AJ111">
            <v>7.1</v>
          </cell>
          <cell r="AK111">
            <v>-3.2</v>
          </cell>
          <cell r="AL111">
            <v>-1.6</v>
          </cell>
          <cell r="AM111">
            <v>114.3</v>
          </cell>
          <cell r="AN111">
            <v>11.5</v>
          </cell>
        </row>
        <row r="112">
          <cell r="P112">
            <v>114.3</v>
          </cell>
          <cell r="Q112">
            <v>110.5</v>
          </cell>
          <cell r="R112">
            <v>45.7</v>
          </cell>
          <cell r="S112">
            <v>64.900000000000006</v>
          </cell>
          <cell r="T112">
            <v>373</v>
          </cell>
          <cell r="U112">
            <v>13</v>
          </cell>
          <cell r="V112">
            <v>-4.3</v>
          </cell>
          <cell r="W112">
            <v>17.2</v>
          </cell>
          <cell r="X112">
            <v>6.3</v>
          </cell>
          <cell r="Y112">
            <v>85.2</v>
          </cell>
          <cell r="Z112">
            <v>74.5</v>
          </cell>
          <cell r="AA112">
            <v>57.4</v>
          </cell>
          <cell r="AB112">
            <v>99</v>
          </cell>
          <cell r="AC112">
            <v>107.8</v>
          </cell>
          <cell r="AD112">
            <v>76.5</v>
          </cell>
          <cell r="AE112">
            <v>99.8</v>
          </cell>
          <cell r="AF112">
            <v>139.5</v>
          </cell>
          <cell r="AG112">
            <v>14.6</v>
          </cell>
          <cell r="AH112">
            <v>1.1000000000000001</v>
          </cell>
          <cell r="AI112">
            <v>22.9</v>
          </cell>
          <cell r="AJ112">
            <v>1.3</v>
          </cell>
          <cell r="AK112">
            <v>-1.9</v>
          </cell>
          <cell r="AL112">
            <v>-2.8</v>
          </cell>
          <cell r="AM112">
            <v>108.3</v>
          </cell>
          <cell r="AN112">
            <v>10.5</v>
          </cell>
        </row>
        <row r="113">
          <cell r="P113">
            <v>126.8</v>
          </cell>
          <cell r="Q113">
            <v>118.7</v>
          </cell>
          <cell r="R113">
            <v>50.4</v>
          </cell>
          <cell r="S113">
            <v>68.3</v>
          </cell>
          <cell r="T113">
            <v>392.6</v>
          </cell>
          <cell r="U113">
            <v>32.6</v>
          </cell>
          <cell r="V113">
            <v>4.8</v>
          </cell>
          <cell r="W113">
            <v>27.8</v>
          </cell>
          <cell r="X113">
            <v>16.7</v>
          </cell>
          <cell r="Y113">
            <v>64</v>
          </cell>
          <cell r="Z113">
            <v>80.400000000000006</v>
          </cell>
          <cell r="AA113">
            <v>68.2</v>
          </cell>
          <cell r="AB113">
            <v>90.1</v>
          </cell>
          <cell r="AC113">
            <v>106.9</v>
          </cell>
          <cell r="AD113">
            <v>68.3</v>
          </cell>
          <cell r="AE113">
            <v>86.2</v>
          </cell>
          <cell r="AF113">
            <v>134.30000000000001</v>
          </cell>
          <cell r="AG113">
            <v>30.6</v>
          </cell>
          <cell r="AH113">
            <v>7.4</v>
          </cell>
          <cell r="AI113">
            <v>12.2</v>
          </cell>
          <cell r="AJ113">
            <v>0.5</v>
          </cell>
          <cell r="AK113">
            <v>-1.5</v>
          </cell>
          <cell r="AL113">
            <v>-3.5</v>
          </cell>
          <cell r="AM113">
            <v>115.3</v>
          </cell>
          <cell r="AN113">
            <v>11.9</v>
          </cell>
        </row>
        <row r="114">
          <cell r="P114">
            <v>119</v>
          </cell>
          <cell r="Q114">
            <v>125.3</v>
          </cell>
          <cell r="R114">
            <v>48.4</v>
          </cell>
          <cell r="S114">
            <v>76.900000000000006</v>
          </cell>
          <cell r="T114">
            <v>391.4</v>
          </cell>
          <cell r="U114">
            <v>31.4</v>
          </cell>
          <cell r="V114">
            <v>-0.3</v>
          </cell>
          <cell r="W114">
            <v>31.7</v>
          </cell>
          <cell r="X114">
            <v>13.3</v>
          </cell>
          <cell r="Y114">
            <v>68.7</v>
          </cell>
          <cell r="Z114">
            <v>70.5</v>
          </cell>
          <cell r="AA114">
            <v>66.2</v>
          </cell>
          <cell r="AB114">
            <v>87.6</v>
          </cell>
          <cell r="AC114">
            <v>110.5</v>
          </cell>
          <cell r="AD114">
            <v>69.8</v>
          </cell>
          <cell r="AE114">
            <v>93.1</v>
          </cell>
          <cell r="AF114">
            <v>125</v>
          </cell>
          <cell r="AG114">
            <v>27.4</v>
          </cell>
          <cell r="AH114">
            <v>5.2</v>
          </cell>
          <cell r="AI114">
            <v>27.1</v>
          </cell>
          <cell r="AJ114">
            <v>6.7</v>
          </cell>
          <cell r="AK114">
            <v>-5.4</v>
          </cell>
          <cell r="AL114">
            <v>-1.1000000000000001</v>
          </cell>
          <cell r="AM114">
            <v>119.4</v>
          </cell>
          <cell r="AN114">
            <v>8</v>
          </cell>
        </row>
        <row r="115">
          <cell r="P115">
            <v>125.4</v>
          </cell>
          <cell r="Q115">
            <v>135.80000000000001</v>
          </cell>
          <cell r="R115">
            <v>54.2</v>
          </cell>
          <cell r="S115">
            <v>81.599999999999994</v>
          </cell>
          <cell r="T115">
            <v>403.4</v>
          </cell>
          <cell r="U115">
            <v>43.4</v>
          </cell>
          <cell r="V115">
            <v>11.6</v>
          </cell>
          <cell r="W115">
            <v>31.8</v>
          </cell>
          <cell r="X115">
            <v>17.8</v>
          </cell>
          <cell r="Y115">
            <v>58.1</v>
          </cell>
          <cell r="Z115">
            <v>78.7</v>
          </cell>
          <cell r="AA115">
            <v>72.3</v>
          </cell>
          <cell r="AB115">
            <v>87.6</v>
          </cell>
          <cell r="AC115">
            <v>97.5</v>
          </cell>
          <cell r="AD115">
            <v>70.900000000000006</v>
          </cell>
          <cell r="AE115">
            <v>81.599999999999994</v>
          </cell>
          <cell r="AF115">
            <v>137.5</v>
          </cell>
          <cell r="AG115">
            <v>23.9</v>
          </cell>
          <cell r="AH115">
            <v>4.8</v>
          </cell>
          <cell r="AI115">
            <v>17</v>
          </cell>
          <cell r="AJ115">
            <v>2.4</v>
          </cell>
          <cell r="AK115">
            <v>-5.9</v>
          </cell>
          <cell r="AL115">
            <v>-4.8</v>
          </cell>
          <cell r="AM115">
            <v>121.3</v>
          </cell>
          <cell r="AN115">
            <v>6.9</v>
          </cell>
        </row>
        <row r="116">
          <cell r="P116">
            <v>125.6</v>
          </cell>
          <cell r="Q116">
            <v>121</v>
          </cell>
          <cell r="R116">
            <v>52.8</v>
          </cell>
          <cell r="S116">
            <v>68.2</v>
          </cell>
          <cell r="T116">
            <v>388.5</v>
          </cell>
          <cell r="U116">
            <v>28.5</v>
          </cell>
          <cell r="V116">
            <v>6.3</v>
          </cell>
          <cell r="W116">
            <v>22.2</v>
          </cell>
          <cell r="X116">
            <v>19.100000000000001</v>
          </cell>
          <cell r="Y116">
            <v>69</v>
          </cell>
          <cell r="Z116">
            <v>79.7</v>
          </cell>
          <cell r="AA116">
            <v>65.900000000000006</v>
          </cell>
          <cell r="AB116">
            <v>93.7</v>
          </cell>
          <cell r="AC116">
            <v>92.5</v>
          </cell>
          <cell r="AD116">
            <v>81.2</v>
          </cell>
          <cell r="AE116">
            <v>95.8</v>
          </cell>
          <cell r="AF116">
            <v>143.30000000000001</v>
          </cell>
          <cell r="AG116">
            <v>8.1999999999999993</v>
          </cell>
          <cell r="AH116">
            <v>-0.5</v>
          </cell>
          <cell r="AI116">
            <v>23.5</v>
          </cell>
          <cell r="AJ116">
            <v>3.3</v>
          </cell>
          <cell r="AK116">
            <v>-1.8</v>
          </cell>
          <cell r="AL116">
            <v>-2.2000000000000002</v>
          </cell>
          <cell r="AM116">
            <v>124.3</v>
          </cell>
          <cell r="AN116">
            <v>13.5</v>
          </cell>
        </row>
        <row r="117">
          <cell r="P117">
            <v>131.5</v>
          </cell>
          <cell r="Q117">
            <v>118.6</v>
          </cell>
          <cell r="R117">
            <v>48.2</v>
          </cell>
          <cell r="S117">
            <v>70.400000000000006</v>
          </cell>
          <cell r="T117">
            <v>395.4</v>
          </cell>
          <cell r="U117">
            <v>35.4</v>
          </cell>
          <cell r="V117">
            <v>20.100000000000001</v>
          </cell>
          <cell r="W117">
            <v>15.4</v>
          </cell>
          <cell r="X117">
            <v>22.5</v>
          </cell>
          <cell r="Y117">
            <v>62.2</v>
          </cell>
          <cell r="Z117">
            <v>95.6</v>
          </cell>
          <cell r="AA117">
            <v>70.3</v>
          </cell>
          <cell r="AB117">
            <v>89.6</v>
          </cell>
          <cell r="AC117">
            <v>108.1</v>
          </cell>
          <cell r="AD117">
            <v>51.8</v>
          </cell>
          <cell r="AE117">
            <v>90.5</v>
          </cell>
          <cell r="AF117">
            <v>126</v>
          </cell>
          <cell r="AG117">
            <v>29.5</v>
          </cell>
          <cell r="AH117">
            <v>4.0999999999999996</v>
          </cell>
          <cell r="AI117">
            <v>22.4</v>
          </cell>
          <cell r="AJ117">
            <v>1.7</v>
          </cell>
          <cell r="AK117">
            <v>4.3</v>
          </cell>
          <cell r="AL117">
            <v>-4.7</v>
          </cell>
          <cell r="AM117">
            <v>98.4</v>
          </cell>
          <cell r="AN117">
            <v>11.6</v>
          </cell>
        </row>
        <row r="118">
          <cell r="P118">
            <v>115.7</v>
          </cell>
          <cell r="Q118">
            <v>127.8</v>
          </cell>
          <cell r="R118">
            <v>55.8</v>
          </cell>
          <cell r="S118">
            <v>71.900000000000006</v>
          </cell>
          <cell r="T118">
            <v>390.2</v>
          </cell>
          <cell r="U118">
            <v>30.2</v>
          </cell>
          <cell r="V118">
            <v>5.9</v>
          </cell>
          <cell r="W118">
            <v>24.2</v>
          </cell>
          <cell r="X118">
            <v>10.6</v>
          </cell>
          <cell r="Y118">
            <v>67.400000000000006</v>
          </cell>
          <cell r="Z118">
            <v>90.6</v>
          </cell>
          <cell r="AA118">
            <v>63.3</v>
          </cell>
          <cell r="AB118">
            <v>92</v>
          </cell>
          <cell r="AC118">
            <v>106</v>
          </cell>
          <cell r="AD118">
            <v>68</v>
          </cell>
          <cell r="AE118">
            <v>99.3</v>
          </cell>
          <cell r="AF118">
            <v>124.5</v>
          </cell>
          <cell r="AG118">
            <v>21.1</v>
          </cell>
          <cell r="AH118">
            <v>3.5</v>
          </cell>
          <cell r="AI118">
            <v>29.7</v>
          </cell>
          <cell r="AJ118">
            <v>5.4</v>
          </cell>
          <cell r="AK118">
            <v>-1.7</v>
          </cell>
          <cell r="AL118">
            <v>-1</v>
          </cell>
          <cell r="AM118">
            <v>107.9</v>
          </cell>
          <cell r="AN118">
            <v>16.399999999999999</v>
          </cell>
        </row>
        <row r="119">
          <cell r="P119">
            <v>128.5</v>
          </cell>
          <cell r="Q119">
            <v>117.3</v>
          </cell>
          <cell r="R119">
            <v>46.6</v>
          </cell>
          <cell r="S119">
            <v>70.7</v>
          </cell>
          <cell r="T119">
            <v>389.7</v>
          </cell>
          <cell r="U119">
            <v>29.7</v>
          </cell>
          <cell r="V119">
            <v>8.3000000000000007</v>
          </cell>
          <cell r="W119">
            <v>21.3</v>
          </cell>
          <cell r="X119">
            <v>15.1</v>
          </cell>
          <cell r="Y119">
            <v>69.5</v>
          </cell>
          <cell r="Z119">
            <v>77.3</v>
          </cell>
          <cell r="AA119">
            <v>67.8</v>
          </cell>
          <cell r="AB119">
            <v>90.9</v>
          </cell>
          <cell r="AC119">
            <v>102.5</v>
          </cell>
          <cell r="AD119">
            <v>69.099999999999994</v>
          </cell>
          <cell r="AE119">
            <v>94.9</v>
          </cell>
          <cell r="AF119">
            <v>132.9</v>
          </cell>
          <cell r="AG119">
            <v>15.8</v>
          </cell>
          <cell r="AH119">
            <v>-2</v>
          </cell>
          <cell r="AI119">
            <v>25.8</v>
          </cell>
          <cell r="AJ119">
            <v>5.4</v>
          </cell>
          <cell r="AK119">
            <v>-8.1999999999999993</v>
          </cell>
          <cell r="AL119">
            <v>-5.7</v>
          </cell>
          <cell r="AM119">
            <v>105.8</v>
          </cell>
          <cell r="AN119">
            <v>2.9</v>
          </cell>
        </row>
        <row r="120">
          <cell r="P120">
            <v>127</v>
          </cell>
          <cell r="Q120">
            <v>115.8</v>
          </cell>
          <cell r="R120">
            <v>51.4</v>
          </cell>
          <cell r="S120">
            <v>64.3</v>
          </cell>
          <cell r="T120">
            <v>380.8</v>
          </cell>
          <cell r="U120">
            <v>20.8</v>
          </cell>
          <cell r="V120">
            <v>8.1999999999999993</v>
          </cell>
          <cell r="W120">
            <v>12.6</v>
          </cell>
          <cell r="X120">
            <v>11.8</v>
          </cell>
          <cell r="Y120">
            <v>77</v>
          </cell>
          <cell r="Z120">
            <v>86.9</v>
          </cell>
          <cell r="AA120">
            <v>63.5</v>
          </cell>
          <cell r="AB120">
            <v>96</v>
          </cell>
          <cell r="AC120">
            <v>110.1</v>
          </cell>
          <cell r="AD120">
            <v>61.7</v>
          </cell>
          <cell r="AE120">
            <v>104.3</v>
          </cell>
          <cell r="AF120">
            <v>124.8</v>
          </cell>
          <cell r="AG120">
            <v>25.8</v>
          </cell>
          <cell r="AH120">
            <v>6.1</v>
          </cell>
          <cell r="AI120">
            <v>26.6</v>
          </cell>
          <cell r="AJ120">
            <v>4.3</v>
          </cell>
          <cell r="AK120">
            <v>0.5</v>
          </cell>
          <cell r="AL120">
            <v>-1.1000000000000001</v>
          </cell>
          <cell r="AM120">
            <v>85.1</v>
          </cell>
          <cell r="AN120">
            <v>15.8</v>
          </cell>
        </row>
        <row r="121">
          <cell r="P121">
            <v>125.8</v>
          </cell>
          <cell r="Q121">
            <v>132.1</v>
          </cell>
          <cell r="R121">
            <v>59.2</v>
          </cell>
          <cell r="S121">
            <v>72.900000000000006</v>
          </cell>
          <cell r="T121">
            <v>392.2</v>
          </cell>
          <cell r="U121">
            <v>32.200000000000003</v>
          </cell>
          <cell r="V121">
            <v>3</v>
          </cell>
          <cell r="W121">
            <v>29.2</v>
          </cell>
          <cell r="X121">
            <v>16.100000000000001</v>
          </cell>
          <cell r="Y121">
            <v>66.5</v>
          </cell>
          <cell r="Z121">
            <v>80.099999999999994</v>
          </cell>
          <cell r="AA121">
            <v>66.8</v>
          </cell>
          <cell r="AB121">
            <v>92.2</v>
          </cell>
          <cell r="AC121">
            <v>119.3</v>
          </cell>
          <cell r="AD121">
            <v>57.7</v>
          </cell>
          <cell r="AE121">
            <v>93.7</v>
          </cell>
          <cell r="AF121">
            <v>114.8</v>
          </cell>
          <cell r="AG121">
            <v>41.7</v>
          </cell>
          <cell r="AH121">
            <v>9.4</v>
          </cell>
          <cell r="AI121">
            <v>21.9</v>
          </cell>
          <cell r="AJ121">
            <v>3</v>
          </cell>
          <cell r="AK121">
            <v>0.5</v>
          </cell>
          <cell r="AL121">
            <v>1.5</v>
          </cell>
          <cell r="AM121">
            <v>117.6</v>
          </cell>
          <cell r="AN121">
            <v>13.8</v>
          </cell>
        </row>
        <row r="122">
          <cell r="P122">
            <v>121.4</v>
          </cell>
          <cell r="Q122">
            <v>123.4</v>
          </cell>
          <cell r="R122">
            <v>50.6</v>
          </cell>
          <cell r="S122">
            <v>72.8</v>
          </cell>
          <cell r="T122">
            <v>391.5</v>
          </cell>
          <cell r="U122">
            <v>31.5</v>
          </cell>
          <cell r="V122">
            <v>4.2</v>
          </cell>
          <cell r="W122">
            <v>27.3</v>
          </cell>
          <cell r="X122">
            <v>16.2</v>
          </cell>
          <cell r="Y122">
            <v>68</v>
          </cell>
          <cell r="Z122">
            <v>83.6</v>
          </cell>
          <cell r="AA122">
            <v>67.8</v>
          </cell>
          <cell r="AB122">
            <v>88.7</v>
          </cell>
          <cell r="AC122">
            <v>110.6</v>
          </cell>
          <cell r="AD122">
            <v>65.3</v>
          </cell>
          <cell r="AE122">
            <v>99.4</v>
          </cell>
          <cell r="AF122">
            <v>118.6</v>
          </cell>
          <cell r="AG122">
            <v>24.5</v>
          </cell>
          <cell r="AH122">
            <v>3.5</v>
          </cell>
          <cell r="AI122">
            <v>28.3</v>
          </cell>
          <cell r="AJ122">
            <v>4.7</v>
          </cell>
          <cell r="AK122">
            <v>0.6</v>
          </cell>
          <cell r="AL122">
            <v>-0.7</v>
          </cell>
          <cell r="AM122">
            <v>125.2</v>
          </cell>
          <cell r="AN122">
            <v>17.2</v>
          </cell>
        </row>
        <row r="123">
          <cell r="P123">
            <v>121.8</v>
          </cell>
          <cell r="Q123">
            <v>122.3</v>
          </cell>
          <cell r="R123">
            <v>52.2</v>
          </cell>
          <cell r="S123">
            <v>70.099999999999994</v>
          </cell>
          <cell r="T123">
            <v>390.2</v>
          </cell>
          <cell r="U123">
            <v>30.2</v>
          </cell>
          <cell r="V123">
            <v>3.4</v>
          </cell>
          <cell r="W123">
            <v>26.8</v>
          </cell>
          <cell r="X123">
            <v>15.1</v>
          </cell>
          <cell r="Y123">
            <v>67.2</v>
          </cell>
          <cell r="Z123">
            <v>75</v>
          </cell>
          <cell r="AA123">
            <v>65.8</v>
          </cell>
          <cell r="AB123">
            <v>89.6</v>
          </cell>
          <cell r="AC123">
            <v>104.7</v>
          </cell>
          <cell r="AD123">
            <v>71.900000000000006</v>
          </cell>
          <cell r="AE123">
            <v>91.5</v>
          </cell>
          <cell r="AF123">
            <v>133.69999999999999</v>
          </cell>
          <cell r="AG123">
            <v>22.7</v>
          </cell>
          <cell r="AH123">
            <v>3.2</v>
          </cell>
          <cell r="AI123">
            <v>20.9</v>
          </cell>
          <cell r="AJ123">
            <v>3</v>
          </cell>
          <cell r="AK123">
            <v>-0.7</v>
          </cell>
          <cell r="AL123">
            <v>1.2</v>
          </cell>
          <cell r="AM123">
            <v>117.8</v>
          </cell>
          <cell r="AN123">
            <v>12.4</v>
          </cell>
        </row>
        <row r="124">
          <cell r="P124">
            <v>131.30000000000001</v>
          </cell>
          <cell r="Q124">
            <v>127.2</v>
          </cell>
          <cell r="R124">
            <v>53</v>
          </cell>
          <cell r="S124">
            <v>74.2</v>
          </cell>
          <cell r="T124">
            <v>399.6</v>
          </cell>
          <cell r="U124">
            <v>39.6</v>
          </cell>
          <cell r="V124">
            <v>9</v>
          </cell>
          <cell r="W124">
            <v>30.6</v>
          </cell>
          <cell r="X124">
            <v>23.3</v>
          </cell>
          <cell r="Y124">
            <v>59.1</v>
          </cell>
          <cell r="Z124">
            <v>85.7</v>
          </cell>
          <cell r="AA124">
            <v>72.400000000000006</v>
          </cell>
          <cell r="AB124">
            <v>88.2</v>
          </cell>
          <cell r="AC124">
            <v>106.9</v>
          </cell>
          <cell r="AD124">
            <v>64.2</v>
          </cell>
          <cell r="AE124">
            <v>84.6</v>
          </cell>
          <cell r="AF124">
            <v>129</v>
          </cell>
          <cell r="AG124">
            <v>30.2</v>
          </cell>
          <cell r="AH124">
            <v>5.7</v>
          </cell>
          <cell r="AI124">
            <v>17.399999999999999</v>
          </cell>
          <cell r="AJ124">
            <v>1.8</v>
          </cell>
          <cell r="AK124">
            <v>-5.0999999999999996</v>
          </cell>
          <cell r="AL124">
            <v>-5.5</v>
          </cell>
          <cell r="AM124">
            <v>120</v>
          </cell>
          <cell r="AN124">
            <v>7.2</v>
          </cell>
        </row>
        <row r="125">
          <cell r="P125">
            <v>119.8</v>
          </cell>
          <cell r="Q125">
            <v>121.8</v>
          </cell>
          <cell r="R125">
            <v>48.8</v>
          </cell>
          <cell r="S125">
            <v>73</v>
          </cell>
          <cell r="T125">
            <v>395.2</v>
          </cell>
          <cell r="U125">
            <v>35.200000000000003</v>
          </cell>
          <cell r="V125">
            <v>3.3</v>
          </cell>
          <cell r="W125">
            <v>31.8</v>
          </cell>
          <cell r="X125">
            <v>17.2</v>
          </cell>
          <cell r="Y125">
            <v>62.2</v>
          </cell>
          <cell r="Z125">
            <v>79.599999999999994</v>
          </cell>
          <cell r="AA125">
            <v>67.7</v>
          </cell>
          <cell r="AB125">
            <v>90</v>
          </cell>
          <cell r="AC125">
            <v>106</v>
          </cell>
          <cell r="AD125">
            <v>70.599999999999994</v>
          </cell>
          <cell r="AE125">
            <v>91.6</v>
          </cell>
          <cell r="AF125">
            <v>127.2</v>
          </cell>
          <cell r="AG125">
            <v>24.6</v>
          </cell>
          <cell r="AH125">
            <v>5.4</v>
          </cell>
          <cell r="AI125">
            <v>24.4</v>
          </cell>
          <cell r="AJ125">
            <v>4.3</v>
          </cell>
          <cell r="AK125">
            <v>0.7</v>
          </cell>
          <cell r="AL125">
            <v>0.5</v>
          </cell>
          <cell r="AM125">
            <v>126.4</v>
          </cell>
          <cell r="AN125">
            <v>17.100000000000001</v>
          </cell>
        </row>
        <row r="126">
          <cell r="P126">
            <v>124.1</v>
          </cell>
          <cell r="Q126">
            <v>117.8</v>
          </cell>
          <cell r="R126">
            <v>51</v>
          </cell>
          <cell r="S126">
            <v>66.8</v>
          </cell>
          <cell r="T126">
            <v>388.9</v>
          </cell>
          <cell r="U126">
            <v>28.9</v>
          </cell>
          <cell r="V126">
            <v>8.4</v>
          </cell>
          <cell r="W126">
            <v>20.5</v>
          </cell>
          <cell r="X126">
            <v>12.5</v>
          </cell>
          <cell r="Y126">
            <v>67.099999999999994</v>
          </cell>
          <cell r="Z126">
            <v>92.1</v>
          </cell>
          <cell r="AA126">
            <v>65.099999999999994</v>
          </cell>
          <cell r="AB126">
            <v>92</v>
          </cell>
          <cell r="AC126">
            <v>101</v>
          </cell>
          <cell r="AD126">
            <v>70.7</v>
          </cell>
          <cell r="AE126">
            <v>89.2</v>
          </cell>
          <cell r="AF126">
            <v>140.9</v>
          </cell>
          <cell r="AG126">
            <v>22.3</v>
          </cell>
          <cell r="AH126">
            <v>3.9</v>
          </cell>
          <cell r="AI126">
            <v>16</v>
          </cell>
          <cell r="AJ126">
            <v>2.2000000000000002</v>
          </cell>
          <cell r="AK126">
            <v>-3.6</v>
          </cell>
          <cell r="AL126">
            <v>-2.6</v>
          </cell>
          <cell r="AM126">
            <v>107.5</v>
          </cell>
          <cell r="AN126">
            <v>6.3</v>
          </cell>
        </row>
        <row r="127">
          <cell r="P127">
            <v>129.30000000000001</v>
          </cell>
          <cell r="Q127">
            <v>125.5</v>
          </cell>
          <cell r="R127">
            <v>53.4</v>
          </cell>
          <cell r="S127">
            <v>72.099999999999994</v>
          </cell>
          <cell r="T127">
            <v>393.9</v>
          </cell>
          <cell r="U127">
            <v>33.9</v>
          </cell>
          <cell r="V127">
            <v>9.1999999999999993</v>
          </cell>
          <cell r="W127">
            <v>24.7</v>
          </cell>
          <cell r="X127">
            <v>21</v>
          </cell>
          <cell r="Y127">
            <v>64.3</v>
          </cell>
          <cell r="Z127">
            <v>82.7</v>
          </cell>
          <cell r="AA127">
            <v>69.3</v>
          </cell>
          <cell r="AB127">
            <v>89.7</v>
          </cell>
          <cell r="AC127">
            <v>98.5</v>
          </cell>
          <cell r="AD127">
            <v>72.3</v>
          </cell>
          <cell r="AE127">
            <v>89.4</v>
          </cell>
          <cell r="AF127">
            <v>138.19999999999999</v>
          </cell>
          <cell r="AG127">
            <v>19.5</v>
          </cell>
          <cell r="AH127">
            <v>1.1000000000000001</v>
          </cell>
          <cell r="AI127">
            <v>17.600000000000001</v>
          </cell>
          <cell r="AJ127">
            <v>3.3</v>
          </cell>
          <cell r="AK127">
            <v>-0.3</v>
          </cell>
          <cell r="AL127">
            <v>0</v>
          </cell>
          <cell r="AM127">
            <v>118.7</v>
          </cell>
          <cell r="AN127">
            <v>13.7</v>
          </cell>
        </row>
        <row r="128">
          <cell r="P128">
            <v>129.5</v>
          </cell>
          <cell r="Q128">
            <v>126.1</v>
          </cell>
          <cell r="R128">
            <v>54.3</v>
          </cell>
          <cell r="S128">
            <v>71.8</v>
          </cell>
          <cell r="T128">
            <v>394</v>
          </cell>
          <cell r="U128">
            <v>34</v>
          </cell>
          <cell r="V128">
            <v>5.2</v>
          </cell>
          <cell r="W128">
            <v>28.8</v>
          </cell>
          <cell r="X128">
            <v>17.3</v>
          </cell>
          <cell r="Y128">
            <v>64.7</v>
          </cell>
          <cell r="Z128">
            <v>81.7</v>
          </cell>
          <cell r="AA128">
            <v>70.400000000000006</v>
          </cell>
          <cell r="AB128">
            <v>89.2</v>
          </cell>
          <cell r="AC128">
            <v>99.8</v>
          </cell>
          <cell r="AD128">
            <v>75</v>
          </cell>
          <cell r="AE128">
            <v>97.1</v>
          </cell>
          <cell r="AF128">
            <v>129.1</v>
          </cell>
          <cell r="AG128">
            <v>21.1</v>
          </cell>
          <cell r="AH128">
            <v>1.9</v>
          </cell>
          <cell r="AI128">
            <v>25.8</v>
          </cell>
          <cell r="AJ128">
            <v>4.0999999999999996</v>
          </cell>
          <cell r="AK128">
            <v>-2.5</v>
          </cell>
          <cell r="AL128">
            <v>-3.2</v>
          </cell>
          <cell r="AM128">
            <v>132.6</v>
          </cell>
          <cell r="AN128">
            <v>9.3000000000000007</v>
          </cell>
        </row>
        <row r="129">
          <cell r="P129">
            <v>120.8</v>
          </cell>
          <cell r="Q129">
            <v>120</v>
          </cell>
          <cell r="R129">
            <v>47.8</v>
          </cell>
          <cell r="S129">
            <v>72.2</v>
          </cell>
          <cell r="T129">
            <v>394.6</v>
          </cell>
          <cell r="U129">
            <v>34.6</v>
          </cell>
          <cell r="V129">
            <v>9.1999999999999993</v>
          </cell>
          <cell r="W129">
            <v>25.4</v>
          </cell>
          <cell r="X129">
            <v>20.6</v>
          </cell>
          <cell r="Y129">
            <v>62.9</v>
          </cell>
          <cell r="Z129">
            <v>80.3</v>
          </cell>
          <cell r="AA129">
            <v>67.599999999999994</v>
          </cell>
          <cell r="AB129">
            <v>91.2</v>
          </cell>
          <cell r="AC129">
            <v>101.8</v>
          </cell>
          <cell r="AD129">
            <v>69</v>
          </cell>
          <cell r="AE129">
            <v>100.6</v>
          </cell>
          <cell r="AF129">
            <v>123</v>
          </cell>
          <cell r="AG129">
            <v>15.9</v>
          </cell>
          <cell r="AH129">
            <v>2.8</v>
          </cell>
          <cell r="AI129">
            <v>33.6</v>
          </cell>
          <cell r="AJ129">
            <v>7.6</v>
          </cell>
          <cell r="AK129">
            <v>1.1000000000000001</v>
          </cell>
          <cell r="AL129">
            <v>3.5</v>
          </cell>
          <cell r="AM129">
            <v>122</v>
          </cell>
          <cell r="AN129">
            <v>21.2</v>
          </cell>
        </row>
        <row r="130">
          <cell r="P130">
            <v>121.3</v>
          </cell>
          <cell r="Q130">
            <v>120</v>
          </cell>
          <cell r="R130">
            <v>52.4</v>
          </cell>
          <cell r="S130">
            <v>67.599999999999994</v>
          </cell>
          <cell r="T130">
            <v>386.8</v>
          </cell>
          <cell r="U130">
            <v>26.8</v>
          </cell>
          <cell r="V130">
            <v>8.4</v>
          </cell>
          <cell r="W130">
            <v>18.399999999999999</v>
          </cell>
          <cell r="X130">
            <v>18.899999999999999</v>
          </cell>
          <cell r="Y130">
            <v>70.5</v>
          </cell>
          <cell r="Z130">
            <v>81.8</v>
          </cell>
          <cell r="AA130">
            <v>64.8</v>
          </cell>
          <cell r="AB130">
            <v>90</v>
          </cell>
          <cell r="AC130">
            <v>102.4</v>
          </cell>
          <cell r="AD130">
            <v>69.2</v>
          </cell>
          <cell r="AE130">
            <v>95</v>
          </cell>
          <cell r="AF130">
            <v>135.69999999999999</v>
          </cell>
          <cell r="AG130">
            <v>22.5</v>
          </cell>
          <cell r="AH130">
            <v>4.5999999999999996</v>
          </cell>
          <cell r="AI130">
            <v>20.7</v>
          </cell>
          <cell r="AJ130">
            <v>2.5</v>
          </cell>
          <cell r="AK130">
            <v>-2.5</v>
          </cell>
          <cell r="AL130">
            <v>-3.4</v>
          </cell>
          <cell r="AM130">
            <v>109.2</v>
          </cell>
          <cell r="AN130">
            <v>9.3000000000000007</v>
          </cell>
        </row>
        <row r="131">
          <cell r="P131">
            <v>118.5</v>
          </cell>
          <cell r="Q131">
            <v>120.7</v>
          </cell>
          <cell r="R131">
            <v>55.3</v>
          </cell>
          <cell r="S131">
            <v>65.5</v>
          </cell>
          <cell r="T131">
            <v>381.9</v>
          </cell>
          <cell r="U131">
            <v>21.9</v>
          </cell>
          <cell r="V131">
            <v>2.6</v>
          </cell>
          <cell r="W131">
            <v>19.3</v>
          </cell>
          <cell r="X131">
            <v>9.5</v>
          </cell>
          <cell r="Y131">
            <v>75.599999999999994</v>
          </cell>
          <cell r="Z131">
            <v>86.3</v>
          </cell>
          <cell r="AA131">
            <v>61.8</v>
          </cell>
          <cell r="AB131">
            <v>94.1</v>
          </cell>
          <cell r="AC131">
            <v>113.5</v>
          </cell>
          <cell r="AD131">
            <v>63.9</v>
          </cell>
          <cell r="AE131">
            <v>100.2</v>
          </cell>
          <cell r="AF131">
            <v>124.4</v>
          </cell>
          <cell r="AG131">
            <v>27.7</v>
          </cell>
          <cell r="AH131">
            <v>2.2999999999999998</v>
          </cell>
          <cell r="AI131">
            <v>22.9</v>
          </cell>
          <cell r="AJ131">
            <v>1.9</v>
          </cell>
          <cell r="AK131">
            <v>1.7</v>
          </cell>
          <cell r="AL131">
            <v>-0.7</v>
          </cell>
          <cell r="AM131">
            <v>105.3</v>
          </cell>
          <cell r="AN131">
            <v>20.5</v>
          </cell>
        </row>
        <row r="132">
          <cell r="P132">
            <v>128</v>
          </cell>
          <cell r="Q132">
            <v>134.4</v>
          </cell>
          <cell r="R132">
            <v>53.6</v>
          </cell>
          <cell r="S132">
            <v>80.8</v>
          </cell>
          <cell r="T132">
            <v>406.1</v>
          </cell>
          <cell r="U132">
            <v>46.1</v>
          </cell>
          <cell r="V132">
            <v>7.2</v>
          </cell>
          <cell r="W132">
            <v>38.9</v>
          </cell>
          <cell r="X132">
            <v>24.8</v>
          </cell>
          <cell r="Y132">
            <v>55.2</v>
          </cell>
          <cell r="Z132">
            <v>85.5</v>
          </cell>
          <cell r="AA132">
            <v>74.3</v>
          </cell>
          <cell r="AB132">
            <v>85.8</v>
          </cell>
          <cell r="AC132">
            <v>99.3</v>
          </cell>
          <cell r="AD132">
            <v>73.400000000000006</v>
          </cell>
          <cell r="AE132">
            <v>92.3</v>
          </cell>
          <cell r="AF132">
            <v>122.3</v>
          </cell>
          <cell r="AG132">
            <v>23</v>
          </cell>
          <cell r="AH132">
            <v>3.3</v>
          </cell>
          <cell r="AI132">
            <v>28.3</v>
          </cell>
          <cell r="AJ132">
            <v>5.2</v>
          </cell>
          <cell r="AK132">
            <v>1.9</v>
          </cell>
          <cell r="AL132">
            <v>-0.1</v>
          </cell>
          <cell r="AM132">
            <v>109.9</v>
          </cell>
          <cell r="AN132">
            <v>15.6</v>
          </cell>
        </row>
        <row r="133">
          <cell r="P133">
            <v>127.9</v>
          </cell>
          <cell r="Q133">
            <v>124.5</v>
          </cell>
          <cell r="R133">
            <v>54.5</v>
          </cell>
          <cell r="S133">
            <v>70</v>
          </cell>
          <cell r="T133">
            <v>390.2</v>
          </cell>
          <cell r="U133">
            <v>30.2</v>
          </cell>
          <cell r="V133">
            <v>6.7</v>
          </cell>
          <cell r="W133">
            <v>23.5</v>
          </cell>
          <cell r="X133">
            <v>15.8</v>
          </cell>
          <cell r="Y133">
            <v>68</v>
          </cell>
          <cell r="Z133">
            <v>82.7</v>
          </cell>
          <cell r="AA133">
            <v>67.2</v>
          </cell>
          <cell r="AB133">
            <v>91.1</v>
          </cell>
          <cell r="AC133">
            <v>109.5</v>
          </cell>
          <cell r="AD133">
            <v>63.7</v>
          </cell>
          <cell r="AE133">
            <v>102.6</v>
          </cell>
          <cell r="AF133">
            <v>117.6</v>
          </cell>
          <cell r="AG133">
            <v>26</v>
          </cell>
          <cell r="AH133">
            <v>4</v>
          </cell>
          <cell r="AI133">
            <v>30.6</v>
          </cell>
          <cell r="AJ133">
            <v>5.7</v>
          </cell>
          <cell r="AK133">
            <v>-0.8</v>
          </cell>
          <cell r="AL133">
            <v>0.2</v>
          </cell>
          <cell r="AM133">
            <v>107.8</v>
          </cell>
          <cell r="AN133">
            <v>13</v>
          </cell>
        </row>
        <row r="134">
          <cell r="P134">
            <v>131.9</v>
          </cell>
          <cell r="Q134">
            <v>118.3</v>
          </cell>
          <cell r="R134">
            <v>47</v>
          </cell>
          <cell r="S134">
            <v>71.400000000000006</v>
          </cell>
          <cell r="T134">
            <v>398.2</v>
          </cell>
          <cell r="U134">
            <v>38.200000000000003</v>
          </cell>
          <cell r="V134">
            <v>13.2</v>
          </cell>
          <cell r="W134">
            <v>25</v>
          </cell>
          <cell r="X134">
            <v>22.5</v>
          </cell>
          <cell r="Y134">
            <v>60.6</v>
          </cell>
          <cell r="Z134">
            <v>92.6</v>
          </cell>
          <cell r="AA134">
            <v>74.099999999999994</v>
          </cell>
          <cell r="AB134">
            <v>84.3</v>
          </cell>
          <cell r="AC134">
            <v>73.8</v>
          </cell>
          <cell r="AD134">
            <v>93</v>
          </cell>
          <cell r="AE134">
            <v>89.7</v>
          </cell>
          <cell r="AF134">
            <v>158.4</v>
          </cell>
          <cell r="AG134">
            <v>-2.1</v>
          </cell>
          <cell r="AH134">
            <v>-3</v>
          </cell>
          <cell r="AI134">
            <v>19.2</v>
          </cell>
          <cell r="AJ134">
            <v>1.3</v>
          </cell>
          <cell r="AK134">
            <v>-4.5</v>
          </cell>
          <cell r="AL134">
            <v>-4.4000000000000004</v>
          </cell>
          <cell r="AM134">
            <v>119.7</v>
          </cell>
          <cell r="AN134">
            <v>11.6</v>
          </cell>
        </row>
        <row r="135">
          <cell r="P135">
            <v>134.5</v>
          </cell>
          <cell r="Q135">
            <v>124.5</v>
          </cell>
          <cell r="R135">
            <v>53.6</v>
          </cell>
          <cell r="S135">
            <v>70.900000000000006</v>
          </cell>
          <cell r="T135">
            <v>396.1</v>
          </cell>
          <cell r="U135">
            <v>36.1</v>
          </cell>
          <cell r="V135">
            <v>10.9</v>
          </cell>
          <cell r="W135">
            <v>25.2</v>
          </cell>
          <cell r="X135">
            <v>22.5</v>
          </cell>
          <cell r="Y135">
            <v>60.7</v>
          </cell>
          <cell r="Z135">
            <v>96.5</v>
          </cell>
          <cell r="AA135">
            <v>69.599999999999994</v>
          </cell>
          <cell r="AB135">
            <v>92.3</v>
          </cell>
          <cell r="AC135">
            <v>100.7</v>
          </cell>
          <cell r="AD135">
            <v>68.400000000000006</v>
          </cell>
          <cell r="AE135">
            <v>94.5</v>
          </cell>
          <cell r="AF135">
            <v>128.69999999999999</v>
          </cell>
          <cell r="AG135">
            <v>21.1</v>
          </cell>
          <cell r="AH135">
            <v>1.8</v>
          </cell>
          <cell r="AI135">
            <v>24.5</v>
          </cell>
          <cell r="AJ135">
            <v>4.5</v>
          </cell>
          <cell r="AK135">
            <v>0.8</v>
          </cell>
          <cell r="AL135">
            <v>1.4</v>
          </cell>
          <cell r="AM135">
            <v>128</v>
          </cell>
          <cell r="AN135">
            <v>17.7</v>
          </cell>
        </row>
        <row r="136">
          <cell r="P136">
            <v>124.3</v>
          </cell>
          <cell r="Q136">
            <v>113.3</v>
          </cell>
          <cell r="R136">
            <v>46.4</v>
          </cell>
          <cell r="S136">
            <v>66.900000000000006</v>
          </cell>
          <cell r="T136">
            <v>387</v>
          </cell>
          <cell r="U136">
            <v>27</v>
          </cell>
          <cell r="V136">
            <v>7.5</v>
          </cell>
          <cell r="W136">
            <v>19.600000000000001</v>
          </cell>
          <cell r="X136">
            <v>20.6</v>
          </cell>
          <cell r="Y136">
            <v>71.5</v>
          </cell>
          <cell r="Z136">
            <v>87.7</v>
          </cell>
          <cell r="AA136">
            <v>68.099999999999994</v>
          </cell>
          <cell r="AB136">
            <v>88.5</v>
          </cell>
          <cell r="AC136">
            <v>93.1</v>
          </cell>
          <cell r="AD136">
            <v>79.5</v>
          </cell>
          <cell r="AE136">
            <v>95.2</v>
          </cell>
          <cell r="AF136">
            <v>144.69999999999999</v>
          </cell>
          <cell r="AG136">
            <v>11.5</v>
          </cell>
          <cell r="AH136">
            <v>0.2</v>
          </cell>
          <cell r="AI136">
            <v>18.8</v>
          </cell>
          <cell r="AJ136">
            <v>1.5</v>
          </cell>
          <cell r="AK136">
            <v>-2.2000000000000002</v>
          </cell>
          <cell r="AL136">
            <v>-3.3</v>
          </cell>
          <cell r="AM136">
            <v>115.6</v>
          </cell>
          <cell r="AN136">
            <v>14</v>
          </cell>
        </row>
        <row r="137">
          <cell r="P137">
            <v>117.3</v>
          </cell>
          <cell r="Q137">
            <v>121.7</v>
          </cell>
          <cell r="R137">
            <v>44.5</v>
          </cell>
          <cell r="S137">
            <v>77.099999999999994</v>
          </cell>
          <cell r="T137">
            <v>397.9</v>
          </cell>
          <cell r="U137">
            <v>37.799999999999997</v>
          </cell>
          <cell r="V137">
            <v>4.4000000000000004</v>
          </cell>
          <cell r="W137">
            <v>33.4</v>
          </cell>
          <cell r="X137">
            <v>17.600000000000001</v>
          </cell>
          <cell r="Y137">
            <v>63.3</v>
          </cell>
          <cell r="Z137">
            <v>81.3</v>
          </cell>
          <cell r="AA137">
            <v>72</v>
          </cell>
          <cell r="AB137">
            <v>83.1</v>
          </cell>
          <cell r="AC137">
            <v>97.5</v>
          </cell>
          <cell r="AD137">
            <v>78.099999999999994</v>
          </cell>
          <cell r="AE137">
            <v>86.8</v>
          </cell>
          <cell r="AF137">
            <v>137.9</v>
          </cell>
          <cell r="AG137">
            <v>21.7</v>
          </cell>
          <cell r="AH137">
            <v>3.1</v>
          </cell>
          <cell r="AI137">
            <v>19.100000000000001</v>
          </cell>
          <cell r="AJ137">
            <v>3.2</v>
          </cell>
          <cell r="AK137">
            <v>-3.7</v>
          </cell>
          <cell r="AL137">
            <v>-4.0999999999999996</v>
          </cell>
          <cell r="AM137">
            <v>116.1</v>
          </cell>
          <cell r="AN137">
            <v>8.1</v>
          </cell>
        </row>
        <row r="138">
          <cell r="P138">
            <v>121.5</v>
          </cell>
          <cell r="Q138">
            <v>113.7</v>
          </cell>
          <cell r="R138">
            <v>48.5</v>
          </cell>
          <cell r="S138">
            <v>65.2</v>
          </cell>
          <cell r="T138">
            <v>388.6</v>
          </cell>
          <cell r="U138">
            <v>28.6</v>
          </cell>
          <cell r="V138">
            <v>12.9</v>
          </cell>
          <cell r="W138">
            <v>15.6</v>
          </cell>
          <cell r="X138">
            <v>17.2</v>
          </cell>
          <cell r="Y138">
            <v>67.3</v>
          </cell>
          <cell r="Z138">
            <v>90.8</v>
          </cell>
          <cell r="AA138">
            <v>66.599999999999994</v>
          </cell>
          <cell r="AB138">
            <v>89</v>
          </cell>
          <cell r="AC138">
            <v>90.9</v>
          </cell>
          <cell r="AD138">
            <v>76.099999999999994</v>
          </cell>
          <cell r="AE138">
            <v>99.3</v>
          </cell>
          <cell r="AF138">
            <v>141.1</v>
          </cell>
          <cell r="AG138">
            <v>12.1</v>
          </cell>
          <cell r="AH138">
            <v>-0.6</v>
          </cell>
          <cell r="AI138">
            <v>21.9</v>
          </cell>
          <cell r="AJ138">
            <v>3.4</v>
          </cell>
          <cell r="AK138">
            <v>-1.7</v>
          </cell>
          <cell r="AL138">
            <v>-2.2000000000000002</v>
          </cell>
          <cell r="AM138">
            <v>119.5</v>
          </cell>
          <cell r="AN138">
            <v>13.3</v>
          </cell>
        </row>
        <row r="139">
          <cell r="P139">
            <v>125.3</v>
          </cell>
          <cell r="Q139">
            <v>122.7</v>
          </cell>
          <cell r="R139">
            <v>51.9</v>
          </cell>
          <cell r="S139">
            <v>70.8</v>
          </cell>
          <cell r="T139">
            <v>391.5</v>
          </cell>
          <cell r="U139">
            <v>31.5</v>
          </cell>
          <cell r="V139">
            <v>3.3</v>
          </cell>
          <cell r="W139">
            <v>28.2</v>
          </cell>
          <cell r="X139">
            <v>15.5</v>
          </cell>
          <cell r="Y139">
            <v>66.8</v>
          </cell>
          <cell r="Z139">
            <v>80.5</v>
          </cell>
          <cell r="AA139">
            <v>67.599999999999994</v>
          </cell>
          <cell r="AB139">
            <v>89.5</v>
          </cell>
          <cell r="AC139">
            <v>108.8</v>
          </cell>
          <cell r="AD139">
            <v>67.8</v>
          </cell>
          <cell r="AE139">
            <v>95.9</v>
          </cell>
          <cell r="AF139">
            <v>123.8</v>
          </cell>
          <cell r="AG139">
            <v>29.3</v>
          </cell>
          <cell r="AH139">
            <v>5.3</v>
          </cell>
          <cell r="AI139">
            <v>25.4</v>
          </cell>
          <cell r="AJ139">
            <v>3.3</v>
          </cell>
          <cell r="AK139">
            <v>-1.2</v>
          </cell>
          <cell r="AL139">
            <v>-0.6</v>
          </cell>
          <cell r="AM139">
            <v>101.6</v>
          </cell>
          <cell r="AN139">
            <v>11.7</v>
          </cell>
        </row>
        <row r="140">
          <cell r="P140">
            <v>120.8</v>
          </cell>
          <cell r="Q140">
            <v>125.2</v>
          </cell>
          <cell r="R140">
            <v>50.2</v>
          </cell>
          <cell r="S140">
            <v>75</v>
          </cell>
          <cell r="T140">
            <v>395.1</v>
          </cell>
          <cell r="U140">
            <v>35.1</v>
          </cell>
          <cell r="V140">
            <v>-1.1000000000000001</v>
          </cell>
          <cell r="W140">
            <v>36.200000000000003</v>
          </cell>
          <cell r="X140">
            <v>16.2</v>
          </cell>
          <cell r="Y140">
            <v>63.9</v>
          </cell>
          <cell r="Z140">
            <v>70.599999999999994</v>
          </cell>
          <cell r="AA140">
            <v>69.099999999999994</v>
          </cell>
          <cell r="AB140">
            <v>87.8</v>
          </cell>
          <cell r="AC140">
            <v>112.9</v>
          </cell>
          <cell r="AD140">
            <v>68.2</v>
          </cell>
          <cell r="AE140">
            <v>92.1</v>
          </cell>
          <cell r="AF140">
            <v>119.9</v>
          </cell>
          <cell r="AG140">
            <v>29.9</v>
          </cell>
          <cell r="AH140">
            <v>3.9</v>
          </cell>
          <cell r="AI140">
            <v>24.9</v>
          </cell>
          <cell r="AJ140">
            <v>4.4000000000000004</v>
          </cell>
          <cell r="AK140">
            <v>-1.9</v>
          </cell>
          <cell r="AL140">
            <v>-1.2</v>
          </cell>
          <cell r="AM140">
            <v>117</v>
          </cell>
          <cell r="AN140">
            <v>13.3</v>
          </cell>
        </row>
        <row r="141">
          <cell r="P141">
            <v>130.19999999999999</v>
          </cell>
          <cell r="Q141">
            <v>111.3</v>
          </cell>
          <cell r="R141">
            <v>46.3</v>
          </cell>
          <cell r="S141">
            <v>65</v>
          </cell>
          <cell r="T141">
            <v>385</v>
          </cell>
          <cell r="U141">
            <v>25</v>
          </cell>
          <cell r="V141">
            <v>10.5</v>
          </cell>
          <cell r="W141">
            <v>14.4</v>
          </cell>
          <cell r="X141">
            <v>22</v>
          </cell>
          <cell r="Y141">
            <v>72.7</v>
          </cell>
          <cell r="Z141">
            <v>87.6</v>
          </cell>
          <cell r="AA141">
            <v>66.599999999999994</v>
          </cell>
          <cell r="AB141">
            <v>93.6</v>
          </cell>
          <cell r="AC141">
            <v>84.1</v>
          </cell>
          <cell r="AD141">
            <v>85.3</v>
          </cell>
          <cell r="AE141">
            <v>91.1</v>
          </cell>
          <cell r="AF141">
            <v>159.80000000000001</v>
          </cell>
          <cell r="AG141">
            <v>2.5</v>
          </cell>
          <cell r="AH141">
            <v>-2.7</v>
          </cell>
          <cell r="AI141">
            <v>13.3</v>
          </cell>
          <cell r="AJ141">
            <v>-0.1</v>
          </cell>
          <cell r="AK141">
            <v>-2.9</v>
          </cell>
          <cell r="AL141">
            <v>-3</v>
          </cell>
          <cell r="AM141">
            <v>105.7</v>
          </cell>
          <cell r="AN141">
            <v>11.7</v>
          </cell>
        </row>
        <row r="142">
          <cell r="P142">
            <v>130.9</v>
          </cell>
          <cell r="Q142">
            <v>116.2</v>
          </cell>
          <cell r="R142">
            <v>41.1</v>
          </cell>
          <cell r="S142">
            <v>75.099999999999994</v>
          </cell>
          <cell r="T142">
            <v>399.8</v>
          </cell>
          <cell r="U142">
            <v>39.799999999999997</v>
          </cell>
          <cell r="V142">
            <v>8.4</v>
          </cell>
          <cell r="W142">
            <v>31.4</v>
          </cell>
          <cell r="X142">
            <v>21.3</v>
          </cell>
          <cell r="Y142">
            <v>60.5</v>
          </cell>
          <cell r="Z142">
            <v>75.7</v>
          </cell>
          <cell r="AA142">
            <v>74.2</v>
          </cell>
          <cell r="AB142">
            <v>87.8</v>
          </cell>
          <cell r="AC142">
            <v>99.6</v>
          </cell>
          <cell r="AD142">
            <v>72.099999999999994</v>
          </cell>
          <cell r="AE142">
            <v>95.3</v>
          </cell>
          <cell r="AF142">
            <v>125.3</v>
          </cell>
          <cell r="AG142">
            <v>18.7</v>
          </cell>
          <cell r="AH142">
            <v>4.9000000000000004</v>
          </cell>
          <cell r="AI142">
            <v>29.6</v>
          </cell>
          <cell r="AJ142">
            <v>6.8</v>
          </cell>
          <cell r="AK142">
            <v>-3.8</v>
          </cell>
          <cell r="AL142">
            <v>-0.6</v>
          </cell>
          <cell r="AM142">
            <v>108</v>
          </cell>
          <cell r="AN142">
            <v>12.4</v>
          </cell>
        </row>
        <row r="143">
          <cell r="P143">
            <v>119.4</v>
          </cell>
          <cell r="Q143">
            <v>115.6</v>
          </cell>
          <cell r="R143">
            <v>48.2</v>
          </cell>
          <cell r="S143">
            <v>67.400000000000006</v>
          </cell>
          <cell r="T143">
            <v>383</v>
          </cell>
          <cell r="U143">
            <v>23</v>
          </cell>
          <cell r="V143">
            <v>11.5</v>
          </cell>
          <cell r="W143">
            <v>11.5</v>
          </cell>
          <cell r="X143">
            <v>16.600000000000001</v>
          </cell>
          <cell r="Y143">
            <v>74.7</v>
          </cell>
          <cell r="Z143">
            <v>93.5</v>
          </cell>
          <cell r="AA143">
            <v>62.6</v>
          </cell>
          <cell r="AB143">
            <v>91.8</v>
          </cell>
          <cell r="AC143">
            <v>95.8</v>
          </cell>
          <cell r="AD143">
            <v>72.7</v>
          </cell>
          <cell r="AE143">
            <v>84.1</v>
          </cell>
          <cell r="AF143">
            <v>157.1</v>
          </cell>
          <cell r="AG143">
            <v>13.2</v>
          </cell>
          <cell r="AH143">
            <v>1.1000000000000001</v>
          </cell>
          <cell r="AI143">
            <v>8.3000000000000007</v>
          </cell>
          <cell r="AJ143">
            <v>-1.5</v>
          </cell>
          <cell r="AK143">
            <v>-3.7</v>
          </cell>
          <cell r="AL143">
            <v>-6.6</v>
          </cell>
          <cell r="AM143">
            <v>87.8</v>
          </cell>
          <cell r="AN143">
            <v>9.1</v>
          </cell>
        </row>
        <row r="144">
          <cell r="P144">
            <v>120</v>
          </cell>
          <cell r="Q144">
            <v>121</v>
          </cell>
          <cell r="R144">
            <v>48.4</v>
          </cell>
          <cell r="S144">
            <v>72.599999999999994</v>
          </cell>
          <cell r="T144">
            <v>393.9</v>
          </cell>
          <cell r="U144">
            <v>33.9</v>
          </cell>
          <cell r="V144">
            <v>9.1999999999999993</v>
          </cell>
          <cell r="W144">
            <v>24.7</v>
          </cell>
          <cell r="X144">
            <v>17</v>
          </cell>
          <cell r="Y144">
            <v>64.400000000000006</v>
          </cell>
          <cell r="Z144">
            <v>87.9</v>
          </cell>
          <cell r="AA144">
            <v>68.400000000000006</v>
          </cell>
          <cell r="AB144">
            <v>86.6</v>
          </cell>
          <cell r="AC144">
            <v>99.8</v>
          </cell>
          <cell r="AD144">
            <v>71</v>
          </cell>
          <cell r="AE144">
            <v>99.4</v>
          </cell>
          <cell r="AF144">
            <v>127</v>
          </cell>
          <cell r="AG144">
            <v>16.8</v>
          </cell>
          <cell r="AH144">
            <v>1.7</v>
          </cell>
          <cell r="AI144">
            <v>30.3</v>
          </cell>
          <cell r="AJ144">
            <v>5.6</v>
          </cell>
          <cell r="AK144">
            <v>0.4</v>
          </cell>
          <cell r="AL144">
            <v>0.2</v>
          </cell>
          <cell r="AM144">
            <v>96.2</v>
          </cell>
          <cell r="AN144">
            <v>17.899999999999999</v>
          </cell>
        </row>
        <row r="145">
          <cell r="P145">
            <v>127.1</v>
          </cell>
          <cell r="Q145">
            <v>137.30000000000001</v>
          </cell>
          <cell r="R145">
            <v>57.5</v>
          </cell>
          <cell r="S145">
            <v>79.8</v>
          </cell>
          <cell r="T145">
            <v>401.4</v>
          </cell>
          <cell r="U145">
            <v>41.4</v>
          </cell>
          <cell r="V145">
            <v>12.3</v>
          </cell>
          <cell r="W145">
            <v>29.2</v>
          </cell>
          <cell r="X145">
            <v>21.1</v>
          </cell>
          <cell r="Y145">
            <v>59.4</v>
          </cell>
          <cell r="Z145">
            <v>82.5</v>
          </cell>
          <cell r="AA145">
            <v>71.3</v>
          </cell>
          <cell r="AB145">
            <v>88.5</v>
          </cell>
          <cell r="AC145">
            <v>101.7</v>
          </cell>
          <cell r="AD145">
            <v>66</v>
          </cell>
          <cell r="AE145">
            <v>70</v>
          </cell>
          <cell r="AF145">
            <v>146.80000000000001</v>
          </cell>
          <cell r="AG145">
            <v>23.9</v>
          </cell>
          <cell r="AH145">
            <v>3.7</v>
          </cell>
          <cell r="AI145">
            <v>5.7</v>
          </cell>
          <cell r="AJ145">
            <v>-1.8</v>
          </cell>
          <cell r="AK145">
            <v>0</v>
          </cell>
          <cell r="AL145">
            <v>-3.6</v>
          </cell>
          <cell r="AM145">
            <v>121.9</v>
          </cell>
          <cell r="AN145">
            <v>12.4</v>
          </cell>
        </row>
        <row r="146">
          <cell r="P146">
            <v>124.2</v>
          </cell>
          <cell r="Q146">
            <v>122</v>
          </cell>
          <cell r="R146">
            <v>52.3</v>
          </cell>
          <cell r="S146">
            <v>69.7</v>
          </cell>
          <cell r="T146">
            <v>394.5</v>
          </cell>
          <cell r="U146">
            <v>34.5</v>
          </cell>
          <cell r="V146">
            <v>8.6999999999999993</v>
          </cell>
          <cell r="W146">
            <v>25.8</v>
          </cell>
          <cell r="X146">
            <v>26.2</v>
          </cell>
          <cell r="Y146">
            <v>61.5</v>
          </cell>
          <cell r="Z146">
            <v>88.2</v>
          </cell>
          <cell r="AA146">
            <v>67.900000000000006</v>
          </cell>
          <cell r="AB146">
            <v>90.5</v>
          </cell>
          <cell r="AC146">
            <v>86.8</v>
          </cell>
          <cell r="AD146">
            <v>84.5</v>
          </cell>
          <cell r="AE146">
            <v>90.5</v>
          </cell>
          <cell r="AF146">
            <v>148.19999999999999</v>
          </cell>
          <cell r="AG146">
            <v>6.1</v>
          </cell>
          <cell r="AH146">
            <v>-3.9</v>
          </cell>
          <cell r="AI146">
            <v>19.399999999999999</v>
          </cell>
          <cell r="AJ146">
            <v>1</v>
          </cell>
          <cell r="AK146">
            <v>-2.8</v>
          </cell>
          <cell r="AL146">
            <v>-4.5</v>
          </cell>
          <cell r="AM146">
            <v>132.1</v>
          </cell>
          <cell r="AN146">
            <v>11.7</v>
          </cell>
        </row>
        <row r="147">
          <cell r="P147">
            <v>119.5</v>
          </cell>
          <cell r="Q147">
            <v>117.6</v>
          </cell>
          <cell r="R147">
            <v>45.7</v>
          </cell>
          <cell r="S147">
            <v>71.900000000000006</v>
          </cell>
          <cell r="T147">
            <v>390.8</v>
          </cell>
          <cell r="U147">
            <v>30.8</v>
          </cell>
          <cell r="V147">
            <v>7.2</v>
          </cell>
          <cell r="W147">
            <v>23.5</v>
          </cell>
          <cell r="X147">
            <v>16.8</v>
          </cell>
          <cell r="Y147">
            <v>67.900000000000006</v>
          </cell>
          <cell r="Z147">
            <v>74.400000000000006</v>
          </cell>
          <cell r="AA147">
            <v>67.5</v>
          </cell>
          <cell r="AB147">
            <v>87.9</v>
          </cell>
          <cell r="AC147">
            <v>104.5</v>
          </cell>
          <cell r="AD147">
            <v>68.2</v>
          </cell>
          <cell r="AE147">
            <v>97.2</v>
          </cell>
          <cell r="AF147">
            <v>127.5</v>
          </cell>
          <cell r="AG147">
            <v>23.3</v>
          </cell>
          <cell r="AH147">
            <v>4.8</v>
          </cell>
          <cell r="AI147">
            <v>26.7</v>
          </cell>
          <cell r="AJ147">
            <v>2.8</v>
          </cell>
          <cell r="AK147">
            <v>-8</v>
          </cell>
          <cell r="AL147">
            <v>-6.5</v>
          </cell>
          <cell r="AM147">
            <v>115.8</v>
          </cell>
          <cell r="AN147">
            <v>8.4</v>
          </cell>
        </row>
        <row r="148">
          <cell r="P148">
            <v>117.6</v>
          </cell>
          <cell r="Q148">
            <v>115.5</v>
          </cell>
          <cell r="R148">
            <v>50.4</v>
          </cell>
          <cell r="S148">
            <v>65.099999999999994</v>
          </cell>
          <cell r="T148">
            <v>384.9</v>
          </cell>
          <cell r="U148">
            <v>24.9</v>
          </cell>
          <cell r="V148">
            <v>3.2</v>
          </cell>
          <cell r="W148">
            <v>21.7</v>
          </cell>
          <cell r="X148">
            <v>8</v>
          </cell>
          <cell r="Y148">
            <v>69.400000000000006</v>
          </cell>
          <cell r="Z148">
            <v>85.4</v>
          </cell>
          <cell r="AA148">
            <v>59.3</v>
          </cell>
          <cell r="AB148">
            <v>97.7</v>
          </cell>
          <cell r="AC148">
            <v>118.5</v>
          </cell>
          <cell r="AD148">
            <v>58.3</v>
          </cell>
          <cell r="AE148">
            <v>87.5</v>
          </cell>
          <cell r="AF148">
            <v>129.1</v>
          </cell>
          <cell r="AG148">
            <v>35.6</v>
          </cell>
          <cell r="AH148">
            <v>7.5</v>
          </cell>
          <cell r="AI148">
            <v>17.3</v>
          </cell>
          <cell r="AJ148">
            <v>1.5</v>
          </cell>
          <cell r="AK148">
            <v>-4.5</v>
          </cell>
          <cell r="AL148">
            <v>-6.6</v>
          </cell>
          <cell r="AM148">
            <v>90.4</v>
          </cell>
          <cell r="AN148">
            <v>8.9</v>
          </cell>
        </row>
        <row r="149">
          <cell r="P149">
            <v>123.9</v>
          </cell>
          <cell r="Q149">
            <v>120.5</v>
          </cell>
          <cell r="R149">
            <v>55.7</v>
          </cell>
          <cell r="S149">
            <v>64.8</v>
          </cell>
          <cell r="T149">
            <v>385.3</v>
          </cell>
          <cell r="U149">
            <v>25.3</v>
          </cell>
          <cell r="V149">
            <v>6.1</v>
          </cell>
          <cell r="W149">
            <v>19.2</v>
          </cell>
          <cell r="X149">
            <v>14.7</v>
          </cell>
          <cell r="Y149">
            <v>69</v>
          </cell>
          <cell r="Z149">
            <v>86.2</v>
          </cell>
          <cell r="AA149">
            <v>60.5</v>
          </cell>
          <cell r="AB149">
            <v>98.1</v>
          </cell>
          <cell r="AC149">
            <v>103.1</v>
          </cell>
          <cell r="AD149">
            <v>70.8</v>
          </cell>
          <cell r="AE149">
            <v>100.8</v>
          </cell>
          <cell r="AF149">
            <v>130.80000000000001</v>
          </cell>
          <cell r="AG149">
            <v>13.6</v>
          </cell>
          <cell r="AH149">
            <v>1</v>
          </cell>
          <cell r="AI149">
            <v>28.3</v>
          </cell>
          <cell r="AJ149">
            <v>4.4000000000000004</v>
          </cell>
          <cell r="AK149">
            <v>-2</v>
          </cell>
          <cell r="AL149">
            <v>-2.2999999999999998</v>
          </cell>
          <cell r="AM149">
            <v>109.1</v>
          </cell>
          <cell r="AN149">
            <v>14</v>
          </cell>
        </row>
        <row r="150">
          <cell r="P150">
            <v>123.5</v>
          </cell>
          <cell r="Q150">
            <v>128.1</v>
          </cell>
          <cell r="R150">
            <v>54.8</v>
          </cell>
          <cell r="S150">
            <v>73.3</v>
          </cell>
          <cell r="T150">
            <v>389.3</v>
          </cell>
          <cell r="U150">
            <v>29.3</v>
          </cell>
          <cell r="V150">
            <v>4.7</v>
          </cell>
          <cell r="W150">
            <v>24.6</v>
          </cell>
          <cell r="X150">
            <v>12.8</v>
          </cell>
          <cell r="Y150">
            <v>70.7</v>
          </cell>
          <cell r="Z150">
            <v>91</v>
          </cell>
          <cell r="AA150">
            <v>66.599999999999994</v>
          </cell>
          <cell r="AB150">
            <v>90</v>
          </cell>
          <cell r="AC150">
            <v>120.4</v>
          </cell>
          <cell r="AD150">
            <v>54.8</v>
          </cell>
          <cell r="AE150">
            <v>100.3</v>
          </cell>
          <cell r="AF150">
            <v>109.9</v>
          </cell>
          <cell r="AG150">
            <v>36.9</v>
          </cell>
          <cell r="AH150">
            <v>7.3</v>
          </cell>
          <cell r="AI150">
            <v>29.3</v>
          </cell>
          <cell r="AJ150">
            <v>6</v>
          </cell>
          <cell r="AK150">
            <v>0.6</v>
          </cell>
          <cell r="AL150">
            <v>1.3</v>
          </cell>
          <cell r="AM150">
            <v>113.1</v>
          </cell>
          <cell r="AN150">
            <v>17.8</v>
          </cell>
        </row>
        <row r="151">
          <cell r="P151">
            <v>122.3</v>
          </cell>
          <cell r="Q151">
            <v>131.5</v>
          </cell>
          <cell r="R151">
            <v>55.2</v>
          </cell>
          <cell r="S151">
            <v>76.3</v>
          </cell>
          <cell r="T151">
            <v>396.5</v>
          </cell>
          <cell r="U151">
            <v>36.5</v>
          </cell>
          <cell r="V151">
            <v>8.6</v>
          </cell>
          <cell r="W151">
            <v>27.9</v>
          </cell>
          <cell r="X151">
            <v>20.7</v>
          </cell>
          <cell r="Y151">
            <v>62.5</v>
          </cell>
          <cell r="Z151">
            <v>98</v>
          </cell>
          <cell r="AA151">
            <v>67.8</v>
          </cell>
          <cell r="AB151">
            <v>90</v>
          </cell>
          <cell r="AC151">
            <v>99.4</v>
          </cell>
          <cell r="AD151">
            <v>72</v>
          </cell>
          <cell r="AE151">
            <v>84.8</v>
          </cell>
          <cell r="AF151">
            <v>139.19999999999999</v>
          </cell>
          <cell r="AG151">
            <v>23.1</v>
          </cell>
          <cell r="AH151">
            <v>3</v>
          </cell>
          <cell r="AI151">
            <v>20</v>
          </cell>
          <cell r="AJ151">
            <v>2.2000000000000002</v>
          </cell>
          <cell r="AK151">
            <v>-4.2</v>
          </cell>
          <cell r="AL151">
            <v>-2.7</v>
          </cell>
          <cell r="AM151">
            <v>102.4</v>
          </cell>
          <cell r="AN151">
            <v>5.8</v>
          </cell>
        </row>
        <row r="152">
          <cell r="P152">
            <v>131.30000000000001</v>
          </cell>
          <cell r="Q152">
            <v>123</v>
          </cell>
          <cell r="R152">
            <v>53.9</v>
          </cell>
          <cell r="S152">
            <v>69.099999999999994</v>
          </cell>
          <cell r="T152">
            <v>392.1</v>
          </cell>
          <cell r="U152">
            <v>32.1</v>
          </cell>
          <cell r="V152">
            <v>8.1</v>
          </cell>
          <cell r="W152">
            <v>24.1</v>
          </cell>
          <cell r="X152">
            <v>20.8</v>
          </cell>
          <cell r="Y152">
            <v>64.8</v>
          </cell>
          <cell r="Z152">
            <v>82.6</v>
          </cell>
          <cell r="AA152">
            <v>67.400000000000006</v>
          </cell>
          <cell r="AB152">
            <v>93.4</v>
          </cell>
          <cell r="AC152">
            <v>102.9</v>
          </cell>
          <cell r="AD152">
            <v>69</v>
          </cell>
          <cell r="AE152">
            <v>101.8</v>
          </cell>
          <cell r="AF152">
            <v>123.2</v>
          </cell>
          <cell r="AG152">
            <v>25.1</v>
          </cell>
          <cell r="AH152">
            <v>5.2</v>
          </cell>
          <cell r="AI152">
            <v>29.8</v>
          </cell>
          <cell r="AJ152">
            <v>3.4</v>
          </cell>
          <cell r="AK152">
            <v>-3.6</v>
          </cell>
          <cell r="AL152">
            <v>-2.9</v>
          </cell>
          <cell r="AM152">
            <v>119.8</v>
          </cell>
          <cell r="AN152">
            <v>6.5</v>
          </cell>
        </row>
        <row r="153">
          <cell r="P153">
            <v>133.1</v>
          </cell>
          <cell r="Q153">
            <v>120.7</v>
          </cell>
          <cell r="R153">
            <v>45.5</v>
          </cell>
          <cell r="S153">
            <v>75.3</v>
          </cell>
          <cell r="T153">
            <v>401.2</v>
          </cell>
          <cell r="U153">
            <v>41.2</v>
          </cell>
          <cell r="V153">
            <v>6.7</v>
          </cell>
          <cell r="W153">
            <v>34.5</v>
          </cell>
          <cell r="X153">
            <v>24.4</v>
          </cell>
          <cell r="Y153">
            <v>60.7</v>
          </cell>
          <cell r="Z153">
            <v>87.8</v>
          </cell>
          <cell r="AA153">
            <v>78.3</v>
          </cell>
          <cell r="AB153">
            <v>78.099999999999994</v>
          </cell>
          <cell r="AC153">
            <v>95.1</v>
          </cell>
          <cell r="AD153">
            <v>78.2</v>
          </cell>
          <cell r="AE153">
            <v>85</v>
          </cell>
          <cell r="AF153">
            <v>138.6</v>
          </cell>
          <cell r="AG153">
            <v>22.5</v>
          </cell>
          <cell r="AH153">
            <v>2.7</v>
          </cell>
          <cell r="AI153">
            <v>14.4</v>
          </cell>
          <cell r="AJ153">
            <v>2</v>
          </cell>
          <cell r="AK153">
            <v>-1.6</v>
          </cell>
          <cell r="AL153">
            <v>-1.7</v>
          </cell>
          <cell r="AM153">
            <v>119.9</v>
          </cell>
          <cell r="AN153">
            <v>13.4</v>
          </cell>
        </row>
        <row r="154">
          <cell r="P154">
            <v>125.4</v>
          </cell>
          <cell r="Q154">
            <v>131.69999999999999</v>
          </cell>
          <cell r="R154">
            <v>53.3</v>
          </cell>
          <cell r="S154">
            <v>78.400000000000006</v>
          </cell>
          <cell r="T154">
            <v>401</v>
          </cell>
          <cell r="U154">
            <v>41</v>
          </cell>
          <cell r="V154">
            <v>7.9</v>
          </cell>
          <cell r="W154">
            <v>33.1</v>
          </cell>
          <cell r="X154">
            <v>18.5</v>
          </cell>
          <cell r="Y154">
            <v>58.9</v>
          </cell>
          <cell r="Z154">
            <v>75.099999999999994</v>
          </cell>
          <cell r="AA154">
            <v>71.3</v>
          </cell>
          <cell r="AB154">
            <v>86.8</v>
          </cell>
          <cell r="AC154">
            <v>108.7</v>
          </cell>
          <cell r="AD154">
            <v>63.4</v>
          </cell>
          <cell r="AE154">
            <v>89.9</v>
          </cell>
          <cell r="AF154">
            <v>120.4</v>
          </cell>
          <cell r="AG154">
            <v>34.700000000000003</v>
          </cell>
          <cell r="AH154">
            <v>7.5</v>
          </cell>
          <cell r="AI154">
            <v>25.6</v>
          </cell>
          <cell r="AJ154">
            <v>3.9</v>
          </cell>
          <cell r="AK154">
            <v>-8.9</v>
          </cell>
          <cell r="AL154">
            <v>-4.5</v>
          </cell>
          <cell r="AM154">
            <v>123.4</v>
          </cell>
          <cell r="AN154">
            <v>-2.1</v>
          </cell>
        </row>
        <row r="155">
          <cell r="P155">
            <v>129.19999999999999</v>
          </cell>
          <cell r="Q155">
            <v>117.3</v>
          </cell>
          <cell r="R155">
            <v>51.4</v>
          </cell>
          <cell r="S155">
            <v>65.900000000000006</v>
          </cell>
          <cell r="T155">
            <v>389.5</v>
          </cell>
          <cell r="U155">
            <v>29.5</v>
          </cell>
          <cell r="V155">
            <v>7.6</v>
          </cell>
          <cell r="W155">
            <v>22</v>
          </cell>
          <cell r="X155">
            <v>12.3</v>
          </cell>
          <cell r="Y155">
            <v>67.2</v>
          </cell>
          <cell r="Z155">
            <v>87.2</v>
          </cell>
          <cell r="AA155">
            <v>68.8</v>
          </cell>
          <cell r="AB155">
            <v>90.5</v>
          </cell>
          <cell r="AC155">
            <v>94.5</v>
          </cell>
          <cell r="AD155">
            <v>78</v>
          </cell>
          <cell r="AE155">
            <v>97.7</v>
          </cell>
          <cell r="AF155">
            <v>138.30000000000001</v>
          </cell>
          <cell r="AG155">
            <v>15.3</v>
          </cell>
          <cell r="AH155">
            <v>1.4</v>
          </cell>
          <cell r="AI155">
            <v>19.7</v>
          </cell>
          <cell r="AJ155">
            <v>1.9</v>
          </cell>
          <cell r="AK155">
            <v>-2.6</v>
          </cell>
          <cell r="AL155">
            <v>-4.5999999999999996</v>
          </cell>
          <cell r="AM155">
            <v>116.8</v>
          </cell>
          <cell r="AN155">
            <v>12</v>
          </cell>
        </row>
        <row r="156">
          <cell r="P156">
            <v>136.1</v>
          </cell>
          <cell r="Q156">
            <v>119.7</v>
          </cell>
          <cell r="R156">
            <v>52.1</v>
          </cell>
          <cell r="S156">
            <v>67.5</v>
          </cell>
          <cell r="T156">
            <v>390.7</v>
          </cell>
          <cell r="U156">
            <v>30.7</v>
          </cell>
          <cell r="V156">
            <v>7.8</v>
          </cell>
          <cell r="W156">
            <v>23</v>
          </cell>
          <cell r="X156">
            <v>16</v>
          </cell>
          <cell r="Y156">
            <v>67.7</v>
          </cell>
          <cell r="Z156">
            <v>86</v>
          </cell>
          <cell r="AA156">
            <v>70.7</v>
          </cell>
          <cell r="AB156">
            <v>91.1</v>
          </cell>
          <cell r="AC156">
            <v>92.4</v>
          </cell>
          <cell r="AD156">
            <v>79.8</v>
          </cell>
          <cell r="AE156">
            <v>98.4</v>
          </cell>
          <cell r="AF156">
            <v>138.4</v>
          </cell>
          <cell r="AG156">
            <v>13.1</v>
          </cell>
          <cell r="AH156">
            <v>0.1</v>
          </cell>
          <cell r="AI156">
            <v>23.1</v>
          </cell>
          <cell r="AJ156">
            <v>2.8</v>
          </cell>
          <cell r="AK156">
            <v>-1.1000000000000001</v>
          </cell>
          <cell r="AL156">
            <v>-3.6</v>
          </cell>
          <cell r="AM156">
            <v>107.2</v>
          </cell>
          <cell r="AN156">
            <v>11.7</v>
          </cell>
        </row>
        <row r="157">
          <cell r="P157">
            <v>118.4</v>
          </cell>
          <cell r="Q157">
            <v>120.7</v>
          </cell>
          <cell r="R157">
            <v>46.8</v>
          </cell>
          <cell r="S157">
            <v>73.900000000000006</v>
          </cell>
          <cell r="T157">
            <v>391.4</v>
          </cell>
          <cell r="U157">
            <v>31.4</v>
          </cell>
          <cell r="V157">
            <v>0.4</v>
          </cell>
          <cell r="W157">
            <v>30.9</v>
          </cell>
          <cell r="X157">
            <v>16.399999999999999</v>
          </cell>
          <cell r="Y157">
            <v>67.8</v>
          </cell>
          <cell r="Z157">
            <v>72.599999999999994</v>
          </cell>
          <cell r="AA157">
            <v>67.2</v>
          </cell>
          <cell r="AB157">
            <v>88.9</v>
          </cell>
          <cell r="AC157">
            <v>108.5</v>
          </cell>
          <cell r="AD157">
            <v>71</v>
          </cell>
          <cell r="AE157">
            <v>93.8</v>
          </cell>
          <cell r="AF157">
            <v>126.3</v>
          </cell>
          <cell r="AG157">
            <v>27.8</v>
          </cell>
          <cell r="AH157">
            <v>5.9</v>
          </cell>
          <cell r="AI157">
            <v>24.3</v>
          </cell>
          <cell r="AJ157">
            <v>3.5</v>
          </cell>
          <cell r="AK157">
            <v>-5.4</v>
          </cell>
          <cell r="AL157">
            <v>-5</v>
          </cell>
          <cell r="AM157">
            <v>133.30000000000001</v>
          </cell>
          <cell r="AN157">
            <v>3.4</v>
          </cell>
        </row>
        <row r="158">
          <cell r="P158">
            <v>120.5</v>
          </cell>
          <cell r="Q158">
            <v>122.2</v>
          </cell>
          <cell r="R158">
            <v>55.5</v>
          </cell>
          <cell r="S158">
            <v>66.7</v>
          </cell>
          <cell r="T158">
            <v>387.8</v>
          </cell>
          <cell r="U158">
            <v>27.8</v>
          </cell>
          <cell r="V158">
            <v>3.4</v>
          </cell>
          <cell r="W158">
            <v>24.4</v>
          </cell>
          <cell r="X158">
            <v>16.8</v>
          </cell>
          <cell r="Y158">
            <v>67.400000000000006</v>
          </cell>
          <cell r="Z158">
            <v>85.2</v>
          </cell>
          <cell r="AA158">
            <v>62.6</v>
          </cell>
          <cell r="AB158">
            <v>93.5</v>
          </cell>
          <cell r="AC158">
            <v>103.9</v>
          </cell>
          <cell r="AD158">
            <v>72.7</v>
          </cell>
          <cell r="AE158">
            <v>94.4</v>
          </cell>
          <cell r="AF158">
            <v>133.80000000000001</v>
          </cell>
          <cell r="AG158">
            <v>21</v>
          </cell>
          <cell r="AH158">
            <v>2.7</v>
          </cell>
          <cell r="AI158">
            <v>22.4</v>
          </cell>
          <cell r="AJ158">
            <v>2.2999999999999998</v>
          </cell>
          <cell r="AK158">
            <v>-0.7</v>
          </cell>
          <cell r="AL158">
            <v>-1.4</v>
          </cell>
          <cell r="AM158">
            <v>106.5</v>
          </cell>
          <cell r="AN158">
            <v>15</v>
          </cell>
        </row>
        <row r="159">
          <cell r="P159">
            <v>120.4</v>
          </cell>
          <cell r="Q159">
            <v>117.4</v>
          </cell>
          <cell r="R159">
            <v>50.7</v>
          </cell>
          <cell r="S159">
            <v>66.7</v>
          </cell>
          <cell r="T159">
            <v>386.9</v>
          </cell>
          <cell r="U159">
            <v>26.9</v>
          </cell>
          <cell r="V159">
            <v>6.7</v>
          </cell>
          <cell r="W159">
            <v>20.100000000000001</v>
          </cell>
          <cell r="X159">
            <v>19.100000000000001</v>
          </cell>
          <cell r="Y159">
            <v>69.400000000000006</v>
          </cell>
          <cell r="Z159">
            <v>92.2</v>
          </cell>
          <cell r="AA159">
            <v>63.3</v>
          </cell>
          <cell r="AB159">
            <v>96.6</v>
          </cell>
          <cell r="AC159">
            <v>108.4</v>
          </cell>
          <cell r="AD159">
            <v>64.8</v>
          </cell>
          <cell r="AE159">
            <v>89</v>
          </cell>
          <cell r="AF159">
            <v>135.69999999999999</v>
          </cell>
          <cell r="AG159">
            <v>27.4</v>
          </cell>
          <cell r="AH159">
            <v>4.8</v>
          </cell>
          <cell r="AI159">
            <v>16.3</v>
          </cell>
          <cell r="AJ159">
            <v>1.6</v>
          </cell>
          <cell r="AK159">
            <v>-4.2</v>
          </cell>
          <cell r="AL159">
            <v>3.2</v>
          </cell>
          <cell r="AM159">
            <v>96.5</v>
          </cell>
          <cell r="AN159">
            <v>9.9</v>
          </cell>
        </row>
        <row r="160">
          <cell r="P160">
            <v>117</v>
          </cell>
          <cell r="Q160">
            <v>119.6</v>
          </cell>
          <cell r="R160">
            <v>51.1</v>
          </cell>
          <cell r="S160">
            <v>68.400000000000006</v>
          </cell>
          <cell r="T160">
            <v>385.7</v>
          </cell>
          <cell r="U160">
            <v>25.7</v>
          </cell>
          <cell r="V160">
            <v>4.4000000000000004</v>
          </cell>
          <cell r="W160">
            <v>21.3</v>
          </cell>
          <cell r="X160">
            <v>7.9</v>
          </cell>
          <cell r="Y160">
            <v>70.7</v>
          </cell>
          <cell r="Z160">
            <v>87.6</v>
          </cell>
          <cell r="AA160">
            <v>61.9</v>
          </cell>
          <cell r="AB160">
            <v>96</v>
          </cell>
          <cell r="AC160">
            <v>117.4</v>
          </cell>
          <cell r="AD160">
            <v>58.2</v>
          </cell>
          <cell r="AE160">
            <v>80.099999999999994</v>
          </cell>
          <cell r="AF160">
            <v>136.80000000000001</v>
          </cell>
          <cell r="AG160">
            <v>31.6</v>
          </cell>
          <cell r="AH160">
            <v>4.9000000000000004</v>
          </cell>
          <cell r="AI160">
            <v>8.1</v>
          </cell>
          <cell r="AJ160">
            <v>-0.9</v>
          </cell>
          <cell r="AK160">
            <v>-2</v>
          </cell>
          <cell r="AL160">
            <v>-0.7</v>
          </cell>
          <cell r="AM160">
            <v>121.6</v>
          </cell>
          <cell r="AN160">
            <v>10.199999999999999</v>
          </cell>
        </row>
        <row r="161">
          <cell r="P161">
            <v>127.9</v>
          </cell>
          <cell r="Q161">
            <v>119</v>
          </cell>
          <cell r="R161">
            <v>47.5</v>
          </cell>
          <cell r="S161">
            <v>71.5</v>
          </cell>
          <cell r="T161">
            <v>392.6</v>
          </cell>
          <cell r="U161">
            <v>32.6</v>
          </cell>
          <cell r="V161">
            <v>11.5</v>
          </cell>
          <cell r="W161">
            <v>21.2</v>
          </cell>
          <cell r="X161">
            <v>15.8</v>
          </cell>
          <cell r="Y161">
            <v>65.900000000000006</v>
          </cell>
          <cell r="Z161">
            <v>78</v>
          </cell>
          <cell r="AA161">
            <v>69.3</v>
          </cell>
          <cell r="AB161">
            <v>89.1</v>
          </cell>
          <cell r="AC161">
            <v>98.7</v>
          </cell>
          <cell r="AD161">
            <v>69.8</v>
          </cell>
          <cell r="AE161">
            <v>94.1</v>
          </cell>
          <cell r="AF161">
            <v>134.5</v>
          </cell>
          <cell r="AG161">
            <v>16.8</v>
          </cell>
          <cell r="AH161">
            <v>1.5</v>
          </cell>
          <cell r="AI161">
            <v>24.6</v>
          </cell>
          <cell r="AJ161">
            <v>4.5999999999999996</v>
          </cell>
          <cell r="AK161">
            <v>-2</v>
          </cell>
          <cell r="AL161">
            <v>-0.9</v>
          </cell>
          <cell r="AM161">
            <v>104.2</v>
          </cell>
          <cell r="AN161">
            <v>10.199999999999999</v>
          </cell>
        </row>
        <row r="162">
          <cell r="P162">
            <v>127.9</v>
          </cell>
          <cell r="Q162">
            <v>120.4</v>
          </cell>
          <cell r="R162">
            <v>49.7</v>
          </cell>
          <cell r="S162">
            <v>70.8</v>
          </cell>
          <cell r="T162">
            <v>392.7</v>
          </cell>
          <cell r="U162">
            <v>32.700000000000003</v>
          </cell>
          <cell r="V162">
            <v>5.6</v>
          </cell>
          <cell r="W162">
            <v>27.1</v>
          </cell>
          <cell r="X162">
            <v>22.5</v>
          </cell>
          <cell r="Y162">
            <v>65.5</v>
          </cell>
          <cell r="Z162">
            <v>80.7</v>
          </cell>
          <cell r="AA162">
            <v>68.900000000000006</v>
          </cell>
          <cell r="AB162">
            <v>91</v>
          </cell>
          <cell r="AC162">
            <v>100.6</v>
          </cell>
          <cell r="AD162">
            <v>73.8</v>
          </cell>
          <cell r="AE162">
            <v>98.5</v>
          </cell>
          <cell r="AF162">
            <v>128.19999999999999</v>
          </cell>
          <cell r="AG162">
            <v>18.2</v>
          </cell>
          <cell r="AH162">
            <v>1.5</v>
          </cell>
          <cell r="AI162">
            <v>27.8</v>
          </cell>
          <cell r="AJ162">
            <v>4</v>
          </cell>
          <cell r="AK162">
            <v>-2.7</v>
          </cell>
          <cell r="AL162">
            <v>-1.5</v>
          </cell>
          <cell r="AM162">
            <v>130.1</v>
          </cell>
          <cell r="AN162">
            <v>8.9</v>
          </cell>
        </row>
        <row r="163">
          <cell r="P163">
            <v>126.4</v>
          </cell>
          <cell r="Q163">
            <v>121.9</v>
          </cell>
          <cell r="R163">
            <v>52.2</v>
          </cell>
          <cell r="S163">
            <v>69.8</v>
          </cell>
          <cell r="T163">
            <v>388.5</v>
          </cell>
          <cell r="U163">
            <v>28.5</v>
          </cell>
          <cell r="V163">
            <v>4.4000000000000004</v>
          </cell>
          <cell r="W163">
            <v>24.2</v>
          </cell>
          <cell r="X163">
            <v>16.3</v>
          </cell>
          <cell r="Y163">
            <v>70.099999999999994</v>
          </cell>
          <cell r="Z163">
            <v>92</v>
          </cell>
          <cell r="AA163">
            <v>66.400000000000006</v>
          </cell>
          <cell r="AB163">
            <v>91.5</v>
          </cell>
          <cell r="AC163">
            <v>125.8</v>
          </cell>
          <cell r="AD163">
            <v>49.8</v>
          </cell>
          <cell r="AE163">
            <v>97.3</v>
          </cell>
          <cell r="AF163">
            <v>108.3</v>
          </cell>
          <cell r="AG163">
            <v>42.2</v>
          </cell>
          <cell r="AH163">
            <v>6.2</v>
          </cell>
          <cell r="AI163">
            <v>26.1</v>
          </cell>
          <cell r="AJ163">
            <v>4.3</v>
          </cell>
          <cell r="AK163">
            <v>-1</v>
          </cell>
          <cell r="AL163">
            <v>-2.5</v>
          </cell>
          <cell r="AM163">
            <v>109.9</v>
          </cell>
          <cell r="AN163">
            <v>16.100000000000001</v>
          </cell>
        </row>
        <row r="164">
          <cell r="P164">
            <v>124.3</v>
          </cell>
          <cell r="Q164">
            <v>118.2</v>
          </cell>
          <cell r="R164">
            <v>52.2</v>
          </cell>
          <cell r="S164">
            <v>66.099999999999994</v>
          </cell>
          <cell r="T164">
            <v>381.8</v>
          </cell>
          <cell r="U164">
            <v>21.8</v>
          </cell>
          <cell r="V164">
            <v>7.6</v>
          </cell>
          <cell r="W164">
            <v>14.2</v>
          </cell>
          <cell r="X164">
            <v>11.1</v>
          </cell>
          <cell r="Y164">
            <v>76.400000000000006</v>
          </cell>
          <cell r="Z164">
            <v>98.9</v>
          </cell>
          <cell r="AA164">
            <v>64</v>
          </cell>
          <cell r="AB164">
            <v>93.7</v>
          </cell>
          <cell r="AC164">
            <v>99.4</v>
          </cell>
          <cell r="AD164">
            <v>73</v>
          </cell>
          <cell r="AE164">
            <v>101.6</v>
          </cell>
          <cell r="AF164">
            <v>137.1</v>
          </cell>
          <cell r="AG164">
            <v>16.2</v>
          </cell>
          <cell r="AH164">
            <v>0.8</v>
          </cell>
          <cell r="AI164">
            <v>22.5</v>
          </cell>
          <cell r="AJ164">
            <v>3.2</v>
          </cell>
          <cell r="AK164">
            <v>-5</v>
          </cell>
          <cell r="AL164">
            <v>-5.6</v>
          </cell>
          <cell r="AM164">
            <v>118.7</v>
          </cell>
          <cell r="AN164">
            <v>12</v>
          </cell>
        </row>
        <row r="165">
          <cell r="P165">
            <v>124.8</v>
          </cell>
          <cell r="Q165">
            <v>120.9</v>
          </cell>
          <cell r="R165">
            <v>50.9</v>
          </cell>
          <cell r="S165">
            <v>70</v>
          </cell>
          <cell r="T165">
            <v>391.1</v>
          </cell>
          <cell r="U165">
            <v>31.1</v>
          </cell>
          <cell r="V165">
            <v>14</v>
          </cell>
          <cell r="W165">
            <v>17.100000000000001</v>
          </cell>
          <cell r="X165">
            <v>20.7</v>
          </cell>
          <cell r="Y165">
            <v>67</v>
          </cell>
          <cell r="Z165">
            <v>82.8</v>
          </cell>
          <cell r="AA165">
            <v>67.900000000000006</v>
          </cell>
          <cell r="AB165">
            <v>90.5</v>
          </cell>
          <cell r="AC165">
            <v>95.3</v>
          </cell>
          <cell r="AD165">
            <v>70.7</v>
          </cell>
          <cell r="AE165">
            <v>86.8</v>
          </cell>
          <cell r="AF165">
            <v>146.9</v>
          </cell>
          <cell r="AG165">
            <v>16</v>
          </cell>
          <cell r="AH165">
            <v>0.8</v>
          </cell>
          <cell r="AI165">
            <v>14.8</v>
          </cell>
          <cell r="AJ165">
            <v>0.3</v>
          </cell>
          <cell r="AK165">
            <v>-0.5</v>
          </cell>
          <cell r="AL165">
            <v>-0.9</v>
          </cell>
          <cell r="AM165">
            <v>102.1</v>
          </cell>
          <cell r="AN165">
            <v>14.8</v>
          </cell>
        </row>
        <row r="166">
          <cell r="P166">
            <v>123.3</v>
          </cell>
          <cell r="Q166">
            <v>118.9</v>
          </cell>
          <cell r="R166">
            <v>49.3</v>
          </cell>
          <cell r="S166">
            <v>69.5</v>
          </cell>
          <cell r="T166">
            <v>388.7</v>
          </cell>
          <cell r="U166">
            <v>28.7</v>
          </cell>
          <cell r="V166">
            <v>7.2</v>
          </cell>
          <cell r="W166">
            <v>21.5</v>
          </cell>
          <cell r="X166">
            <v>9.3000000000000007</v>
          </cell>
          <cell r="Y166">
            <v>70.099999999999994</v>
          </cell>
          <cell r="Z166">
            <v>89.4</v>
          </cell>
          <cell r="AA166">
            <v>66.7</v>
          </cell>
          <cell r="AB166">
            <v>91.9</v>
          </cell>
          <cell r="AC166">
            <v>109</v>
          </cell>
          <cell r="AD166">
            <v>63.9</v>
          </cell>
          <cell r="AE166">
            <v>97.6</v>
          </cell>
          <cell r="AF166">
            <v>124.8</v>
          </cell>
          <cell r="AG166">
            <v>30</v>
          </cell>
          <cell r="AH166">
            <v>4</v>
          </cell>
          <cell r="AI166">
            <v>24.6</v>
          </cell>
          <cell r="AJ166">
            <v>3.2</v>
          </cell>
          <cell r="AK166">
            <v>-6.6</v>
          </cell>
          <cell r="AL166">
            <v>-6</v>
          </cell>
          <cell r="AM166">
            <v>128.1</v>
          </cell>
          <cell r="AN166">
            <v>8.5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8">
          <cell r="B18" t="str">
            <v>m</v>
          </cell>
          <cell r="C18">
            <v>37376</v>
          </cell>
          <cell r="D18">
            <v>40744</v>
          </cell>
        </row>
        <row r="19">
          <cell r="B19" t="str">
            <v>m</v>
          </cell>
          <cell r="C19">
            <v>37246</v>
          </cell>
          <cell r="D19">
            <v>42107</v>
          </cell>
        </row>
        <row r="20">
          <cell r="B20" t="str">
            <v>w</v>
          </cell>
          <cell r="C20">
            <v>37766</v>
          </cell>
          <cell r="D20">
            <v>40843</v>
          </cell>
        </row>
        <row r="21">
          <cell r="B21" t="str">
            <v>w</v>
          </cell>
          <cell r="C21">
            <v>37266</v>
          </cell>
          <cell r="D21">
            <v>41722</v>
          </cell>
        </row>
        <row r="22">
          <cell r="B22" t="str">
            <v>m</v>
          </cell>
          <cell r="C22">
            <v>37269</v>
          </cell>
          <cell r="D22">
            <v>43270</v>
          </cell>
        </row>
        <row r="23">
          <cell r="B23" t="str">
            <v>w</v>
          </cell>
          <cell r="C23">
            <v>34236</v>
          </cell>
          <cell r="D23">
            <v>43538</v>
          </cell>
        </row>
        <row r="24">
          <cell r="B24" t="str">
            <v>m</v>
          </cell>
          <cell r="C24">
            <v>38585</v>
          </cell>
          <cell r="D24">
            <v>42669</v>
          </cell>
        </row>
        <row r="25">
          <cell r="B25" t="str">
            <v>m</v>
          </cell>
          <cell r="C25">
            <v>38111</v>
          </cell>
          <cell r="D25">
            <v>41102</v>
          </cell>
        </row>
        <row r="26">
          <cell r="B26" t="str">
            <v>m</v>
          </cell>
          <cell r="C26">
            <v>38312</v>
          </cell>
          <cell r="D26">
            <v>42261</v>
          </cell>
        </row>
        <row r="27">
          <cell r="B27" t="str">
            <v>w</v>
          </cell>
          <cell r="C27">
            <v>36161</v>
          </cell>
          <cell r="D27">
            <v>41262</v>
          </cell>
        </row>
        <row r="28">
          <cell r="B28" t="str">
            <v>w</v>
          </cell>
          <cell r="C28">
            <v>37327</v>
          </cell>
          <cell r="D28">
            <v>42093</v>
          </cell>
        </row>
        <row r="29">
          <cell r="B29" t="str">
            <v>m</v>
          </cell>
          <cell r="C29">
            <v>36357</v>
          </cell>
          <cell r="D29">
            <v>42667</v>
          </cell>
        </row>
        <row r="30">
          <cell r="B30" t="str">
            <v>w</v>
          </cell>
          <cell r="C30">
            <v>38137</v>
          </cell>
          <cell r="D30">
            <v>42017</v>
          </cell>
        </row>
        <row r="31">
          <cell r="B31" t="str">
            <v>w</v>
          </cell>
          <cell r="C31">
            <v>38779</v>
          </cell>
          <cell r="D31">
            <v>42513</v>
          </cell>
        </row>
        <row r="32">
          <cell r="B32" t="str">
            <v>m</v>
          </cell>
          <cell r="C32">
            <v>37089</v>
          </cell>
          <cell r="D32">
            <v>42698</v>
          </cell>
        </row>
        <row r="33">
          <cell r="B33" t="str">
            <v>m</v>
          </cell>
          <cell r="C33">
            <v>39233</v>
          </cell>
          <cell r="D33">
            <v>42768</v>
          </cell>
        </row>
        <row r="36">
          <cell r="C36">
            <v>38295</v>
          </cell>
          <cell r="D36">
            <v>41984</v>
          </cell>
        </row>
        <row r="37">
          <cell r="C37">
            <v>36416</v>
          </cell>
          <cell r="D37">
            <v>40353</v>
          </cell>
        </row>
        <row r="38">
          <cell r="C38">
            <v>38657</v>
          </cell>
          <cell r="D38">
            <v>42354</v>
          </cell>
        </row>
        <row r="39">
          <cell r="C39">
            <v>38668</v>
          </cell>
          <cell r="D39">
            <v>42213</v>
          </cell>
        </row>
        <row r="40">
          <cell r="C40">
            <v>38561</v>
          </cell>
          <cell r="D40">
            <v>42927</v>
          </cell>
        </row>
        <row r="41">
          <cell r="C41">
            <v>37803</v>
          </cell>
          <cell r="D41">
            <v>41491</v>
          </cell>
        </row>
        <row r="42">
          <cell r="C42">
            <v>38833</v>
          </cell>
          <cell r="D42">
            <v>42109</v>
          </cell>
        </row>
        <row r="43">
          <cell r="C43">
            <v>38194</v>
          </cell>
          <cell r="D43">
            <v>41746</v>
          </cell>
        </row>
        <row r="44">
          <cell r="C44">
            <v>36744</v>
          </cell>
          <cell r="D44">
            <v>42583</v>
          </cell>
        </row>
        <row r="45">
          <cell r="C45">
            <v>38416</v>
          </cell>
          <cell r="D45">
            <v>42010</v>
          </cell>
        </row>
        <row r="46">
          <cell r="C46">
            <v>37222</v>
          </cell>
          <cell r="D46">
            <v>42464</v>
          </cell>
        </row>
        <row r="47">
          <cell r="C47">
            <v>36897</v>
          </cell>
          <cell r="D47">
            <v>42261</v>
          </cell>
        </row>
        <row r="48">
          <cell r="C48">
            <v>35313</v>
          </cell>
          <cell r="D48">
            <v>42509</v>
          </cell>
        </row>
        <row r="49">
          <cell r="C49">
            <v>38042</v>
          </cell>
          <cell r="D49">
            <v>42213</v>
          </cell>
        </row>
        <row r="50">
          <cell r="C50">
            <v>38427</v>
          </cell>
          <cell r="D50">
            <v>43001</v>
          </cell>
        </row>
        <row r="51">
          <cell r="C51">
            <v>30440</v>
          </cell>
          <cell r="D51">
            <v>43614</v>
          </cell>
        </row>
        <row r="52">
          <cell r="C52">
            <v>38558</v>
          </cell>
          <cell r="D52">
            <v>42236</v>
          </cell>
        </row>
        <row r="53">
          <cell r="C53">
            <v>37576</v>
          </cell>
          <cell r="D53">
            <v>42080</v>
          </cell>
        </row>
        <row r="54">
          <cell r="C54">
            <v>37873</v>
          </cell>
          <cell r="D54">
            <v>41837</v>
          </cell>
        </row>
        <row r="55">
          <cell r="C55">
            <v>37418</v>
          </cell>
          <cell r="D55">
            <v>43003</v>
          </cell>
        </row>
        <row r="56">
          <cell r="C56">
            <v>37644</v>
          </cell>
          <cell r="D56">
            <v>42941</v>
          </cell>
        </row>
        <row r="57">
          <cell r="C57">
            <v>36263</v>
          </cell>
          <cell r="D57">
            <v>41442</v>
          </cell>
        </row>
        <row r="58">
          <cell r="C58">
            <v>37051</v>
          </cell>
          <cell r="D58">
            <v>42971</v>
          </cell>
        </row>
        <row r="59">
          <cell r="C59">
            <v>37705</v>
          </cell>
          <cell r="D59">
            <v>41458</v>
          </cell>
        </row>
        <row r="60">
          <cell r="C60">
            <v>38406</v>
          </cell>
          <cell r="D60">
            <v>43298</v>
          </cell>
        </row>
        <row r="61">
          <cell r="C61">
            <v>38512</v>
          </cell>
          <cell r="D61">
            <v>42501</v>
          </cell>
        </row>
        <row r="62">
          <cell r="C62">
            <v>36562</v>
          </cell>
          <cell r="D62">
            <v>41283</v>
          </cell>
        </row>
        <row r="63">
          <cell r="C63">
            <v>38395</v>
          </cell>
          <cell r="D63">
            <v>42633</v>
          </cell>
        </row>
        <row r="64">
          <cell r="C64">
            <v>37282</v>
          </cell>
          <cell r="D64">
            <v>42633</v>
          </cell>
        </row>
        <row r="65">
          <cell r="C65">
            <v>36226</v>
          </cell>
          <cell r="D65">
            <v>43020</v>
          </cell>
        </row>
        <row r="66">
          <cell r="C66">
            <v>39096</v>
          </cell>
          <cell r="D66">
            <v>42745</v>
          </cell>
        </row>
        <row r="67">
          <cell r="C67">
            <v>37573</v>
          </cell>
          <cell r="D67">
            <v>41479</v>
          </cell>
        </row>
        <row r="68">
          <cell r="C68">
            <v>37502</v>
          </cell>
          <cell r="D68">
            <v>42459</v>
          </cell>
        </row>
        <row r="69">
          <cell r="C69">
            <v>38210</v>
          </cell>
          <cell r="D69">
            <v>42380</v>
          </cell>
        </row>
        <row r="70">
          <cell r="C70">
            <v>38051</v>
          </cell>
          <cell r="D70">
            <v>42247</v>
          </cell>
        </row>
        <row r="71">
          <cell r="C71">
            <v>38311</v>
          </cell>
          <cell r="D71">
            <v>42017</v>
          </cell>
        </row>
        <row r="72">
          <cell r="C72">
            <v>33831</v>
          </cell>
          <cell r="D72">
            <v>43759</v>
          </cell>
        </row>
        <row r="73">
          <cell r="C73">
            <v>39063</v>
          </cell>
          <cell r="D73">
            <v>42912</v>
          </cell>
        </row>
        <row r="74">
          <cell r="C74">
            <v>37606</v>
          </cell>
          <cell r="D74">
            <v>43536</v>
          </cell>
        </row>
        <row r="75">
          <cell r="C75">
            <v>38337</v>
          </cell>
          <cell r="D75">
            <v>42212</v>
          </cell>
        </row>
        <row r="76">
          <cell r="C76">
            <v>38770</v>
          </cell>
          <cell r="D76">
            <v>42191</v>
          </cell>
        </row>
        <row r="77">
          <cell r="C77">
            <v>38520</v>
          </cell>
          <cell r="D77">
            <v>42835</v>
          </cell>
        </row>
        <row r="78">
          <cell r="C78">
            <v>38762</v>
          </cell>
          <cell r="D78">
            <v>42507</v>
          </cell>
        </row>
        <row r="79">
          <cell r="C79">
            <v>34752</v>
          </cell>
          <cell r="D79">
            <v>43391</v>
          </cell>
        </row>
        <row r="81">
          <cell r="C81">
            <v>37865</v>
          </cell>
          <cell r="D81">
            <v>42208</v>
          </cell>
        </row>
        <row r="82">
          <cell r="C82">
            <v>37848</v>
          </cell>
          <cell r="D82">
            <v>42072</v>
          </cell>
        </row>
        <row r="83">
          <cell r="C83">
            <v>38180</v>
          </cell>
          <cell r="D83">
            <v>42453</v>
          </cell>
        </row>
        <row r="84">
          <cell r="C84">
            <v>38307</v>
          </cell>
          <cell r="D84">
            <v>42521</v>
          </cell>
        </row>
        <row r="85">
          <cell r="C85">
            <v>37726</v>
          </cell>
          <cell r="D85">
            <v>43188</v>
          </cell>
        </row>
        <row r="86">
          <cell r="C86">
            <v>37836</v>
          </cell>
          <cell r="D86">
            <v>42590</v>
          </cell>
        </row>
        <row r="87">
          <cell r="C87">
            <v>38258</v>
          </cell>
          <cell r="D87">
            <v>42068</v>
          </cell>
        </row>
        <row r="175">
          <cell r="C175">
            <v>31262</v>
          </cell>
          <cell r="D175">
            <v>44326</v>
          </cell>
        </row>
        <row r="176">
          <cell r="C176">
            <v>38613</v>
          </cell>
          <cell r="D176">
            <v>41583</v>
          </cell>
        </row>
        <row r="177">
          <cell r="C177">
            <v>37032</v>
          </cell>
          <cell r="D177">
            <v>40584</v>
          </cell>
        </row>
        <row r="178">
          <cell r="C178">
            <v>37524</v>
          </cell>
          <cell r="D178">
            <v>40493</v>
          </cell>
        </row>
        <row r="179">
          <cell r="C179">
            <v>37316</v>
          </cell>
          <cell r="D179">
            <v>42416</v>
          </cell>
        </row>
        <row r="180">
          <cell r="C180">
            <v>38156</v>
          </cell>
          <cell r="D180">
            <v>42639</v>
          </cell>
        </row>
        <row r="181">
          <cell r="C181">
            <v>37064</v>
          </cell>
          <cell r="D181">
            <v>39601</v>
          </cell>
        </row>
        <row r="182">
          <cell r="C182">
            <v>35592</v>
          </cell>
          <cell r="D182">
            <v>41060</v>
          </cell>
        </row>
        <row r="183">
          <cell r="C183">
            <v>38561</v>
          </cell>
          <cell r="D183">
            <v>42353</v>
          </cell>
        </row>
        <row r="184">
          <cell r="C184">
            <v>37986</v>
          </cell>
          <cell r="D184">
            <v>42639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8"/>
  <sheetViews>
    <sheetView tabSelected="1" zoomScale="217" workbookViewId="0">
      <selection activeCell="K1" sqref="K1"/>
    </sheetView>
  </sheetViews>
  <sheetFormatPr baseColWidth="10" defaultColWidth="8.83203125" defaultRowHeight="15" x14ac:dyDescent="0.2"/>
  <cols>
    <col min="2" max="2" width="8.1640625" customWidth="1"/>
    <col min="3" max="3" width="8.83203125" customWidth="1"/>
    <col min="4" max="4" width="10.6640625" style="23" customWidth="1"/>
    <col min="5" max="5" width="10.33203125" style="23" customWidth="1"/>
    <col min="6" max="6" width="12.33203125" style="27" customWidth="1"/>
    <col min="7" max="7" width="8.83203125" style="27"/>
    <col min="8" max="8" width="11.33203125" style="27" customWidth="1"/>
    <col min="12" max="13" width="10.5" customWidth="1"/>
    <col min="14" max="14" width="9.6640625" customWidth="1"/>
    <col min="15" max="15" width="8.33203125" customWidth="1"/>
    <col min="16" max="16" width="9.83203125" customWidth="1"/>
    <col min="17" max="17" width="9.5" customWidth="1"/>
    <col min="18" max="19" width="10" customWidth="1"/>
    <col min="20" max="20" width="12.33203125" customWidth="1"/>
    <col min="21" max="21" width="9.6640625" customWidth="1"/>
    <col min="22" max="22" width="9.83203125" customWidth="1"/>
    <col min="24" max="24" width="10" customWidth="1"/>
    <col min="25" max="25" width="13.83203125" customWidth="1"/>
    <col min="26" max="26" width="9.5" customWidth="1"/>
    <col min="27" max="27" width="17.5" customWidth="1"/>
    <col min="28" max="28" width="23.5" bestFit="1" customWidth="1"/>
    <col min="29" max="29" width="11.33203125" customWidth="1"/>
    <col min="30" max="30" width="10.33203125" customWidth="1"/>
    <col min="31" max="31" width="10.1640625" customWidth="1"/>
    <col min="32" max="32" width="18.83203125" customWidth="1"/>
    <col min="33" max="33" width="10.6640625" customWidth="1"/>
    <col min="34" max="34" width="13.5" customWidth="1"/>
    <col min="35" max="35" width="10.1640625" customWidth="1"/>
    <col min="36" max="36" width="12.6640625" customWidth="1"/>
    <col min="37" max="37" width="17.83203125" customWidth="1"/>
    <col min="38" max="38" width="19.1640625" customWidth="1"/>
    <col min="39" max="39" width="15" customWidth="1"/>
    <col min="40" max="40" width="15.33203125" customWidth="1"/>
    <col min="69" max="69" width="0" hidden="1" customWidth="1"/>
  </cols>
  <sheetData>
    <row r="1" spans="1:40" x14ac:dyDescent="0.2">
      <c r="A1" s="3" t="s">
        <v>99</v>
      </c>
      <c r="B1" s="4" t="s">
        <v>100</v>
      </c>
      <c r="C1" s="5" t="s">
        <v>101</v>
      </c>
      <c r="D1" s="22" t="s">
        <v>378</v>
      </c>
      <c r="E1" s="22" t="s">
        <v>377</v>
      </c>
      <c r="F1" s="24" t="s">
        <v>102</v>
      </c>
      <c r="G1" s="24" t="s">
        <v>103</v>
      </c>
      <c r="H1" s="24" t="s">
        <v>379</v>
      </c>
      <c r="I1" s="9" t="s">
        <v>173</v>
      </c>
      <c r="J1" s="10" t="s">
        <v>299</v>
      </c>
      <c r="K1" s="11" t="s">
        <v>331</v>
      </c>
      <c r="L1" s="12" t="s">
        <v>343</v>
      </c>
      <c r="M1" s="13" t="s">
        <v>344</v>
      </c>
      <c r="N1" s="14" t="s">
        <v>345</v>
      </c>
      <c r="O1" s="18" t="s">
        <v>346</v>
      </c>
      <c r="P1" s="15" t="s">
        <v>347</v>
      </c>
      <c r="Q1" s="16" t="s">
        <v>348</v>
      </c>
      <c r="R1" s="21" t="s">
        <v>349</v>
      </c>
      <c r="S1" s="20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s="19" t="s">
        <v>365</v>
      </c>
      <c r="AI1" t="s">
        <v>366</v>
      </c>
      <c r="AJ1" s="19" t="s">
        <v>367</v>
      </c>
      <c r="AK1" s="19" t="s">
        <v>368</v>
      </c>
      <c r="AL1" s="19" t="s">
        <v>369</v>
      </c>
      <c r="AM1" t="s">
        <v>370</v>
      </c>
      <c r="AN1" t="s">
        <v>371</v>
      </c>
    </row>
    <row r="2" spans="1:40" ht="16" x14ac:dyDescent="0.2">
      <c r="A2" s="1" t="s">
        <v>0</v>
      </c>
      <c r="B2" s="8">
        <f>165/12</f>
        <v>13.75</v>
      </c>
      <c r="C2" s="6" t="s">
        <v>104</v>
      </c>
      <c r="D2" s="23" t="s">
        <v>372</v>
      </c>
      <c r="E2" s="23" t="s">
        <v>373</v>
      </c>
      <c r="F2" s="25">
        <v>11.564</v>
      </c>
      <c r="G2" s="25">
        <v>32.749000000000002</v>
      </c>
      <c r="H2" s="25">
        <v>231.96100000000001</v>
      </c>
      <c r="I2" s="6" t="s">
        <v>174</v>
      </c>
      <c r="J2" s="6" t="s">
        <v>300</v>
      </c>
      <c r="K2" s="6" t="s">
        <v>313</v>
      </c>
      <c r="L2" s="17">
        <v>2.5</v>
      </c>
      <c r="M2" s="17">
        <v>7.1</v>
      </c>
      <c r="N2" s="17">
        <v>1.5</v>
      </c>
      <c r="O2" s="6">
        <v>135.9</v>
      </c>
      <c r="P2">
        <f>[1]Tabelle1!P2</f>
        <v>130.5</v>
      </c>
      <c r="Q2">
        <f>[1]Tabelle1!Q2</f>
        <v>132.9</v>
      </c>
      <c r="R2">
        <f>[1]Tabelle1!R2</f>
        <v>58.1</v>
      </c>
      <c r="S2">
        <f>[1]Tabelle1!S2</f>
        <v>74.8</v>
      </c>
      <c r="T2">
        <f>[1]Tabelle1!T2</f>
        <v>395.6</v>
      </c>
      <c r="U2">
        <f>[1]Tabelle1!U2</f>
        <v>35.6</v>
      </c>
      <c r="V2">
        <f>[1]Tabelle1!V2</f>
        <v>9</v>
      </c>
      <c r="W2">
        <f>[1]Tabelle1!W2</f>
        <v>26.6</v>
      </c>
      <c r="X2">
        <f>[1]Tabelle1!X2</f>
        <v>23.7</v>
      </c>
      <c r="Y2">
        <f>[1]Tabelle1!Y2</f>
        <v>64.8</v>
      </c>
      <c r="Z2">
        <f>[1]Tabelle1!Z2</f>
        <v>88.4</v>
      </c>
      <c r="AA2">
        <f>[1]Tabelle1!AA2</f>
        <v>71.599999999999994</v>
      </c>
      <c r="AB2">
        <f>[1]Tabelle1!AB2</f>
        <v>86.1</v>
      </c>
      <c r="AC2">
        <f>[1]Tabelle1!AC2</f>
        <v>88.3</v>
      </c>
      <c r="AD2">
        <f>[1]Tabelle1!AD2</f>
        <v>82.7</v>
      </c>
      <c r="AE2">
        <f>[1]Tabelle1!AE2</f>
        <v>96.3</v>
      </c>
      <c r="AF2">
        <f>[1]Tabelle1!AF2</f>
        <v>139.80000000000001</v>
      </c>
      <c r="AG2">
        <f>[1]Tabelle1!AG2</f>
        <v>6.8</v>
      </c>
      <c r="AH2">
        <f>[1]Tabelle1!AH2</f>
        <v>-1.9</v>
      </c>
      <c r="AI2">
        <f>[1]Tabelle1!AI2</f>
        <v>26.2</v>
      </c>
      <c r="AJ2">
        <f>[1]Tabelle1!AJ2</f>
        <v>3.8</v>
      </c>
      <c r="AK2">
        <f>[1]Tabelle1!AK2</f>
        <v>-1</v>
      </c>
      <c r="AL2">
        <f>[1]Tabelle1!AL2</f>
        <v>-1</v>
      </c>
      <c r="AM2">
        <f>[1]Tabelle1!AM2</f>
        <v>119.1</v>
      </c>
      <c r="AN2">
        <f>[1]Tabelle1!AN2</f>
        <v>15</v>
      </c>
    </row>
    <row r="3" spans="1:40" ht="16" x14ac:dyDescent="0.2">
      <c r="A3" s="2" t="s">
        <v>1</v>
      </c>
      <c r="B3" s="6">
        <f>162/12</f>
        <v>13.5</v>
      </c>
      <c r="C3" s="6" t="s">
        <v>104</v>
      </c>
      <c r="D3" s="23" t="s">
        <v>372</v>
      </c>
      <c r="E3" s="23" t="s">
        <v>374</v>
      </c>
      <c r="F3" s="25">
        <v>11.983000000000001</v>
      </c>
      <c r="G3" s="25">
        <v>22.898</v>
      </c>
      <c r="H3" s="25">
        <v>145.346</v>
      </c>
      <c r="I3" s="6" t="s">
        <v>179</v>
      </c>
      <c r="J3" s="6" t="s">
        <v>254</v>
      </c>
      <c r="K3" s="6" t="s">
        <v>306</v>
      </c>
      <c r="L3" s="17">
        <v>0.5</v>
      </c>
      <c r="M3" s="17">
        <v>8.1999999999999993</v>
      </c>
      <c r="N3" s="17">
        <v>3.8</v>
      </c>
      <c r="O3" s="6">
        <v>128.9</v>
      </c>
      <c r="P3">
        <f>[1]Tabelle1!P3</f>
        <v>124.5</v>
      </c>
      <c r="Q3">
        <f>[1]Tabelle1!Q3</f>
        <v>124.8</v>
      </c>
      <c r="R3">
        <f>[1]Tabelle1!R3</f>
        <v>51.7</v>
      </c>
      <c r="S3">
        <f>[1]Tabelle1!S3</f>
        <v>73.099999999999994</v>
      </c>
      <c r="T3">
        <f>[1]Tabelle1!T3</f>
        <v>396</v>
      </c>
      <c r="U3">
        <f>[1]Tabelle1!U3</f>
        <v>36</v>
      </c>
      <c r="V3">
        <f>[1]Tabelle1!V3</f>
        <v>12.1</v>
      </c>
      <c r="W3">
        <f>[1]Tabelle1!W3</f>
        <v>23.8</v>
      </c>
      <c r="X3">
        <f>[1]Tabelle1!X3</f>
        <v>23.7</v>
      </c>
      <c r="Y3">
        <f>[1]Tabelle1!Y3</f>
        <v>62.6</v>
      </c>
      <c r="Z3">
        <f>[1]Tabelle1!Z3</f>
        <v>84.3</v>
      </c>
      <c r="AA3">
        <f>[1]Tabelle1!AA3</f>
        <v>71.099999999999994</v>
      </c>
      <c r="AB3">
        <f>[1]Tabelle1!AB3</f>
        <v>85.6</v>
      </c>
      <c r="AC3">
        <f>[1]Tabelle1!AC3</f>
        <v>100.3</v>
      </c>
      <c r="AD3">
        <f>[1]Tabelle1!AD3</f>
        <v>67.2</v>
      </c>
      <c r="AE3">
        <f>[1]Tabelle1!AE3</f>
        <v>98.5</v>
      </c>
      <c r="AF3">
        <f>[1]Tabelle1!AF3</f>
        <v>125.3</v>
      </c>
      <c r="AG3">
        <f>[1]Tabelle1!AG3</f>
        <v>18.5</v>
      </c>
      <c r="AH3">
        <f>[1]Tabelle1!AH3</f>
        <v>0.4</v>
      </c>
      <c r="AI3">
        <f>[1]Tabelle1!AI3</f>
        <v>28</v>
      </c>
      <c r="AJ3">
        <f>[1]Tabelle1!AJ3</f>
        <v>7.5</v>
      </c>
      <c r="AK3">
        <f>[1]Tabelle1!AK3</f>
        <v>-2.1</v>
      </c>
      <c r="AL3">
        <f>[1]Tabelle1!AL3</f>
        <v>0.6</v>
      </c>
      <c r="AM3">
        <f>[1]Tabelle1!AM3</f>
        <v>120.9</v>
      </c>
      <c r="AN3">
        <f>[1]Tabelle1!AN3</f>
        <v>13.8</v>
      </c>
    </row>
    <row r="4" spans="1:40" ht="16" x14ac:dyDescent="0.2">
      <c r="A4" s="2" t="s">
        <v>2</v>
      </c>
      <c r="B4" s="8">
        <f>119/12</f>
        <v>9.9166666666666661</v>
      </c>
      <c r="C4" s="6" t="s">
        <v>104</v>
      </c>
      <c r="D4" s="23" t="s">
        <v>372</v>
      </c>
      <c r="E4" s="23" t="s">
        <v>373</v>
      </c>
      <c r="F4" s="25">
        <v>8.0749999999999993</v>
      </c>
      <c r="G4" s="25">
        <v>23.68</v>
      </c>
      <c r="H4" s="25">
        <v>98.423000000000002</v>
      </c>
      <c r="I4" s="6" t="s">
        <v>180</v>
      </c>
      <c r="J4" s="6">
        <v>73</v>
      </c>
      <c r="K4" s="6" t="s">
        <v>238</v>
      </c>
      <c r="L4" s="17">
        <v>2.8</v>
      </c>
      <c r="M4" s="17">
        <v>4.2</v>
      </c>
      <c r="N4" s="17">
        <v>0.2</v>
      </c>
      <c r="O4" s="6">
        <v>140.19999999999999</v>
      </c>
      <c r="P4">
        <f>[1]Tabelle1!P4</f>
        <v>133.1</v>
      </c>
      <c r="Q4">
        <f>[1]Tabelle1!Q4</f>
        <v>119.2</v>
      </c>
      <c r="R4">
        <f>[1]Tabelle1!R4</f>
        <v>52.8</v>
      </c>
      <c r="S4">
        <f>[1]Tabelle1!S4</f>
        <v>66.3</v>
      </c>
      <c r="T4">
        <f>[1]Tabelle1!T4</f>
        <v>391.8</v>
      </c>
      <c r="U4">
        <f>[1]Tabelle1!U4</f>
        <v>31.8</v>
      </c>
      <c r="V4">
        <f>[1]Tabelle1!V4</f>
        <v>9.6</v>
      </c>
      <c r="W4">
        <f>[1]Tabelle1!W4</f>
        <v>22.2</v>
      </c>
      <c r="X4">
        <f>[1]Tabelle1!X4</f>
        <v>23.7</v>
      </c>
      <c r="Y4">
        <f>[1]Tabelle1!Y4</f>
        <v>64.2</v>
      </c>
      <c r="Z4">
        <f>[1]Tabelle1!Z4</f>
        <v>94.1</v>
      </c>
      <c r="AA4">
        <f>[1]Tabelle1!AA4</f>
        <v>68.099999999999994</v>
      </c>
      <c r="AB4">
        <f>[1]Tabelle1!AB4</f>
        <v>94.2</v>
      </c>
      <c r="AC4">
        <f>[1]Tabelle1!AC4</f>
        <v>96.7</v>
      </c>
      <c r="AD4">
        <f>[1]Tabelle1!AD4</f>
        <v>73.7</v>
      </c>
      <c r="AE4">
        <f>[1]Tabelle1!AE4</f>
        <v>104.7</v>
      </c>
      <c r="AF4">
        <f>[1]Tabelle1!AF4</f>
        <v>126.8</v>
      </c>
      <c r="AG4">
        <f>[1]Tabelle1!AG4</f>
        <v>19.5</v>
      </c>
      <c r="AH4">
        <f>[1]Tabelle1!AH4</f>
        <v>2.7</v>
      </c>
      <c r="AI4">
        <f>[1]Tabelle1!AI4</f>
        <v>29.5</v>
      </c>
      <c r="AJ4">
        <f>[1]Tabelle1!AJ4</f>
        <v>5.4</v>
      </c>
      <c r="AK4">
        <f>[1]Tabelle1!AK4</f>
        <v>-0.5</v>
      </c>
      <c r="AL4">
        <f>[1]Tabelle1!AL4</f>
        <v>-2.2999999999999998</v>
      </c>
      <c r="AM4">
        <f>[1]Tabelle1!AM4</f>
        <v>100.3</v>
      </c>
      <c r="AN4">
        <f>[1]Tabelle1!AN4</f>
        <v>13.1</v>
      </c>
    </row>
    <row r="5" spans="1:40" ht="16" x14ac:dyDescent="0.2">
      <c r="A5" s="2" t="s">
        <v>3</v>
      </c>
      <c r="B5" s="8">
        <f>119/12</f>
        <v>9.9166666666666661</v>
      </c>
      <c r="C5" s="6" t="s">
        <v>104</v>
      </c>
      <c r="D5" s="23" t="s">
        <v>375</v>
      </c>
      <c r="E5" s="23" t="s">
        <v>373</v>
      </c>
      <c r="F5" s="25">
        <v>14.545</v>
      </c>
      <c r="G5" s="25">
        <v>30.817</v>
      </c>
      <c r="H5" s="25">
        <v>198.988</v>
      </c>
      <c r="I5" s="6" t="s">
        <v>181</v>
      </c>
      <c r="J5" s="6" t="s">
        <v>301</v>
      </c>
      <c r="K5" s="6" t="s">
        <v>215</v>
      </c>
      <c r="L5" s="17">
        <v>1.7</v>
      </c>
      <c r="M5" s="17">
        <v>4.2</v>
      </c>
      <c r="N5" s="17">
        <v>-1.6</v>
      </c>
      <c r="O5" s="6">
        <v>139.5</v>
      </c>
      <c r="P5">
        <f>[1]Tabelle1!P5</f>
        <v>133.9</v>
      </c>
      <c r="Q5">
        <f>[1]Tabelle1!Q5</f>
        <v>127.6</v>
      </c>
      <c r="R5">
        <f>[1]Tabelle1!R5</f>
        <v>56.4</v>
      </c>
      <c r="S5">
        <f>[1]Tabelle1!S5</f>
        <v>71.3</v>
      </c>
      <c r="T5">
        <f>[1]Tabelle1!T5</f>
        <v>393.7</v>
      </c>
      <c r="U5">
        <f>[1]Tabelle1!U5</f>
        <v>35.700000000000003</v>
      </c>
      <c r="V5">
        <f>[1]Tabelle1!V5</f>
        <v>12.9</v>
      </c>
      <c r="W5">
        <f>[1]Tabelle1!W5</f>
        <v>22.8</v>
      </c>
      <c r="X5">
        <f>[1]Tabelle1!X5</f>
        <v>26.6</v>
      </c>
      <c r="Y5">
        <f>[1]Tabelle1!Y5</f>
        <v>62.1</v>
      </c>
      <c r="Z5">
        <f>[1]Tabelle1!Z5</f>
        <v>95.4</v>
      </c>
      <c r="AA5">
        <f>[1]Tabelle1!AA5</f>
        <v>70.099999999999994</v>
      </c>
      <c r="AB5">
        <f>[1]Tabelle1!AB5</f>
        <v>89.8</v>
      </c>
      <c r="AC5">
        <f>[1]Tabelle1!AC5</f>
        <v>109.5</v>
      </c>
      <c r="AD5">
        <f>[1]Tabelle1!AD5</f>
        <v>57.6</v>
      </c>
      <c r="AE5">
        <f>[1]Tabelle1!AE5</f>
        <v>94.4</v>
      </c>
      <c r="AF5">
        <f>[1]Tabelle1!AF5</f>
        <v>120.4</v>
      </c>
      <c r="AG5">
        <f>[1]Tabelle1!AG5</f>
        <v>32.4</v>
      </c>
      <c r="AH5">
        <f>[1]Tabelle1!AH5</f>
        <v>5.8</v>
      </c>
      <c r="AI5">
        <f>[1]Tabelle1!AI5</f>
        <v>23.1</v>
      </c>
      <c r="AJ5">
        <f>[1]Tabelle1!AJ5</f>
        <v>4.3</v>
      </c>
      <c r="AK5">
        <f>[1]Tabelle1!AK5</f>
        <v>-1.8</v>
      </c>
      <c r="AL5">
        <f>[1]Tabelle1!AL5</f>
        <v>-1.1000000000000001</v>
      </c>
      <c r="AM5">
        <f>[1]Tabelle1!AM5</f>
        <v>108.1</v>
      </c>
      <c r="AN5">
        <f>[1]Tabelle1!AN5</f>
        <v>13</v>
      </c>
    </row>
    <row r="6" spans="1:40" ht="16" x14ac:dyDescent="0.2">
      <c r="A6" s="2" t="s">
        <v>4</v>
      </c>
      <c r="B6" s="8">
        <f>273/12</f>
        <v>22.75</v>
      </c>
      <c r="C6" s="6" t="s">
        <v>105</v>
      </c>
      <c r="D6" s="23" t="s">
        <v>375</v>
      </c>
      <c r="E6" s="23" t="s">
        <v>374</v>
      </c>
      <c r="F6" s="25">
        <v>13.930999999999999</v>
      </c>
      <c r="G6" s="25">
        <v>27.22</v>
      </c>
      <c r="H6" s="25">
        <v>197.821</v>
      </c>
      <c r="I6" s="6" t="s">
        <v>174</v>
      </c>
      <c r="J6" s="6" t="s">
        <v>245</v>
      </c>
      <c r="K6" s="6">
        <v>78.2</v>
      </c>
      <c r="L6" s="17">
        <v>-0.6</v>
      </c>
      <c r="M6" s="17">
        <v>2.9</v>
      </c>
      <c r="N6" s="17">
        <v>-5.3</v>
      </c>
      <c r="O6" s="6">
        <v>130.6</v>
      </c>
      <c r="P6">
        <f>[1]Tabelle1!P6</f>
        <v>121.8</v>
      </c>
      <c r="Q6">
        <f>[1]Tabelle1!Q6</f>
        <v>132.6</v>
      </c>
      <c r="R6">
        <f>[1]Tabelle1!R6</f>
        <v>55.3</v>
      </c>
      <c r="S6">
        <f>[1]Tabelle1!S6</f>
        <v>77.3</v>
      </c>
      <c r="T6">
        <f>[1]Tabelle1!T6</f>
        <v>398</v>
      </c>
      <c r="U6">
        <f>[1]Tabelle1!U6</f>
        <v>38</v>
      </c>
      <c r="V6">
        <f>[1]Tabelle1!V6</f>
        <v>5.2</v>
      </c>
      <c r="W6">
        <f>[1]Tabelle1!W6</f>
        <v>32.9</v>
      </c>
      <c r="X6">
        <f>[1]Tabelle1!X6</f>
        <v>23.9</v>
      </c>
      <c r="Y6">
        <f>[1]Tabelle1!Y6</f>
        <v>61.6</v>
      </c>
      <c r="Z6">
        <f>[1]Tabelle1!Z6</f>
        <v>79.900000000000006</v>
      </c>
      <c r="AA6">
        <f>[1]Tabelle1!AA6</f>
        <v>69</v>
      </c>
      <c r="AB6">
        <f>[1]Tabelle1!AB6</f>
        <v>89.3</v>
      </c>
      <c r="AC6">
        <f>[1]Tabelle1!AC6</f>
        <v>103.9</v>
      </c>
      <c r="AD6">
        <f>[1]Tabelle1!AD6</f>
        <v>71</v>
      </c>
      <c r="AE6">
        <f>[1]Tabelle1!AE6</f>
        <v>93.8</v>
      </c>
      <c r="AF6">
        <f>[1]Tabelle1!AF6</f>
        <v>124.3</v>
      </c>
      <c r="AG6">
        <f>[1]Tabelle1!AG6</f>
        <v>22.5</v>
      </c>
      <c r="AH6">
        <f>[1]Tabelle1!AH6</f>
        <v>4.5999999999999996</v>
      </c>
      <c r="AI6">
        <f>[1]Tabelle1!AI6</f>
        <v>30</v>
      </c>
      <c r="AJ6">
        <f>[1]Tabelle1!AJ6</f>
        <v>5.0999999999999996</v>
      </c>
      <c r="AK6">
        <f>[1]Tabelle1!AK6</f>
        <v>-3.7</v>
      </c>
      <c r="AL6">
        <f>[1]Tabelle1!AL6</f>
        <v>-0.8</v>
      </c>
      <c r="AM6">
        <f>[1]Tabelle1!AM6</f>
        <v>106.9</v>
      </c>
      <c r="AN6">
        <f>[1]Tabelle1!AN6</f>
        <v>10.4</v>
      </c>
    </row>
    <row r="7" spans="1:40" ht="16" x14ac:dyDescent="0.2">
      <c r="A7" s="2" t="s">
        <v>5</v>
      </c>
      <c r="B7" s="7">
        <f>123/12</f>
        <v>10.25</v>
      </c>
      <c r="C7" s="6" t="s">
        <v>104</v>
      </c>
      <c r="D7" s="23" t="s">
        <v>372</v>
      </c>
      <c r="E7" s="23" t="s">
        <v>374</v>
      </c>
      <c r="F7" s="25">
        <v>15.499000000000001</v>
      </c>
      <c r="G7" s="25">
        <v>27.236999999999998</v>
      </c>
      <c r="H7" s="25">
        <v>227.87</v>
      </c>
      <c r="I7" s="6" t="s">
        <v>182</v>
      </c>
      <c r="J7" s="6" t="s">
        <v>223</v>
      </c>
      <c r="K7" s="6">
        <v>77</v>
      </c>
      <c r="L7" s="17">
        <v>0.2</v>
      </c>
      <c r="M7" s="17">
        <v>0.8</v>
      </c>
      <c r="N7" s="17">
        <v>-2.6</v>
      </c>
      <c r="O7" s="6">
        <v>130.4</v>
      </c>
      <c r="P7">
        <f>[1]Tabelle1!P7</f>
        <v>125.9</v>
      </c>
      <c r="Q7">
        <f>[1]Tabelle1!Q7</f>
        <v>120</v>
      </c>
      <c r="R7">
        <f>[1]Tabelle1!R7</f>
        <v>52</v>
      </c>
      <c r="S7">
        <f>[1]Tabelle1!S7</f>
        <v>68</v>
      </c>
      <c r="T7">
        <f>[1]Tabelle1!T7</f>
        <v>388.5</v>
      </c>
      <c r="U7">
        <f>[1]Tabelle1!U7</f>
        <v>28.6</v>
      </c>
      <c r="V7">
        <f>[1]Tabelle1!V7</f>
        <v>3.5</v>
      </c>
      <c r="W7">
        <f>[1]Tabelle1!W7</f>
        <v>25.1</v>
      </c>
      <c r="X7">
        <f>[1]Tabelle1!X7</f>
        <v>18.399999999999999</v>
      </c>
      <c r="Y7">
        <f>[1]Tabelle1!Y7</f>
        <v>68.8</v>
      </c>
      <c r="Z7">
        <f>[1]Tabelle1!Z7</f>
        <v>78.3</v>
      </c>
      <c r="AA7">
        <f>[1]Tabelle1!AA7</f>
        <v>67.2</v>
      </c>
      <c r="AB7">
        <f>[1]Tabelle1!AB7</f>
        <v>92</v>
      </c>
      <c r="AC7">
        <f>[1]Tabelle1!AC7</f>
        <v>106.1</v>
      </c>
      <c r="AD7">
        <f>[1]Tabelle1!AD7</f>
        <v>70.3</v>
      </c>
      <c r="AE7">
        <f>[1]Tabelle1!AE7</f>
        <v>97.5</v>
      </c>
      <c r="AF7">
        <f>[1]Tabelle1!AF7</f>
        <v>127.8</v>
      </c>
      <c r="AG7">
        <f>[1]Tabelle1!AG7</f>
        <v>28.5</v>
      </c>
      <c r="AH7">
        <f>[1]Tabelle1!AH7</f>
        <v>5.4</v>
      </c>
      <c r="AI7">
        <f>[1]Tabelle1!AI7</f>
        <v>23</v>
      </c>
      <c r="AJ7">
        <f>[1]Tabelle1!AJ7</f>
        <v>3.9</v>
      </c>
      <c r="AK7">
        <f>[1]Tabelle1!AK7</f>
        <v>-1.2</v>
      </c>
      <c r="AL7">
        <f>[1]Tabelle1!AL7</f>
        <v>0.3</v>
      </c>
      <c r="AM7">
        <f>[1]Tabelle1!AM7</f>
        <v>119.5</v>
      </c>
      <c r="AN7">
        <f>[1]Tabelle1!AN7</f>
        <v>7.4</v>
      </c>
    </row>
    <row r="8" spans="1:40" ht="16" x14ac:dyDescent="0.2">
      <c r="A8" s="2" t="s">
        <v>6</v>
      </c>
      <c r="B8" s="7">
        <f>175/12</f>
        <v>14.583333333333334</v>
      </c>
      <c r="C8" s="6" t="s">
        <v>104</v>
      </c>
      <c r="D8" s="23" t="s">
        <v>375</v>
      </c>
      <c r="E8" s="23" t="s">
        <v>374</v>
      </c>
      <c r="F8" s="25">
        <v>16.888000000000002</v>
      </c>
      <c r="G8" s="25">
        <v>36.246000000000002</v>
      </c>
      <c r="H8" s="25">
        <v>311.69600000000003</v>
      </c>
      <c r="I8" s="6" t="s">
        <v>183</v>
      </c>
      <c r="J8" s="6" t="s">
        <v>226</v>
      </c>
      <c r="K8" s="6" t="s">
        <v>182</v>
      </c>
      <c r="L8" s="17">
        <v>3.1</v>
      </c>
      <c r="M8" s="17">
        <v>4.3</v>
      </c>
      <c r="N8" s="17">
        <v>2.4</v>
      </c>
      <c r="O8" s="6">
        <v>135.80000000000001</v>
      </c>
      <c r="P8">
        <f>[1]Tabelle1!P8</f>
        <v>127.9</v>
      </c>
      <c r="Q8">
        <f>[1]Tabelle1!Q8</f>
        <v>104.1</v>
      </c>
      <c r="R8">
        <f>[1]Tabelle1!R8</f>
        <v>43.5</v>
      </c>
      <c r="S8">
        <f>[1]Tabelle1!S8</f>
        <v>60.6</v>
      </c>
      <c r="T8">
        <f>[1]Tabelle1!T8</f>
        <v>381.4</v>
      </c>
      <c r="U8">
        <f>[1]Tabelle1!U8</f>
        <v>21.4</v>
      </c>
      <c r="V8">
        <f>[1]Tabelle1!V8</f>
        <v>7.6</v>
      </c>
      <c r="W8">
        <f>[1]Tabelle1!W8</f>
        <v>13.7</v>
      </c>
      <c r="X8">
        <f>[1]Tabelle1!X8</f>
        <v>17.100000000000001</v>
      </c>
      <c r="Y8">
        <f>[1]Tabelle1!Y8</f>
        <v>77</v>
      </c>
      <c r="Z8">
        <f>[1]Tabelle1!Z8</f>
        <v>87.1</v>
      </c>
      <c r="AA8">
        <f>[1]Tabelle1!AA8</f>
        <v>67.599999999999994</v>
      </c>
      <c r="AB8">
        <f>[1]Tabelle1!AB8</f>
        <v>92.1</v>
      </c>
      <c r="AC8">
        <f>[1]Tabelle1!AC8</f>
        <v>111.1</v>
      </c>
      <c r="AD8">
        <f>[1]Tabelle1!AD8</f>
        <v>61.2</v>
      </c>
      <c r="AE8">
        <f>[1]Tabelle1!AE8</f>
        <v>97.9</v>
      </c>
      <c r="AF8">
        <f>[1]Tabelle1!AF8</f>
        <v>129.6</v>
      </c>
      <c r="AG8">
        <f>[1]Tabelle1!AG8</f>
        <v>30.9</v>
      </c>
      <c r="AH8">
        <f>[1]Tabelle1!AH8</f>
        <v>5.2</v>
      </c>
      <c r="AI8">
        <f>[1]Tabelle1!AI8</f>
        <v>15.2</v>
      </c>
      <c r="AJ8">
        <f>[1]Tabelle1!AJ8</f>
        <v>-0.7</v>
      </c>
      <c r="AK8">
        <f>[1]Tabelle1!AK8</f>
        <v>-2.9</v>
      </c>
      <c r="AL8">
        <f>[1]Tabelle1!AL8</f>
        <v>-3</v>
      </c>
      <c r="AM8">
        <f>[1]Tabelle1!AM8</f>
        <v>103.6</v>
      </c>
      <c r="AN8">
        <f>[1]Tabelle1!AN8</f>
        <v>10.1</v>
      </c>
    </row>
    <row r="9" spans="1:40" ht="16" x14ac:dyDescent="0.2">
      <c r="A9" s="2" t="s">
        <v>7</v>
      </c>
      <c r="B9" s="7">
        <f>175/12</f>
        <v>14.583333333333334</v>
      </c>
      <c r="C9" s="6" t="s">
        <v>104</v>
      </c>
      <c r="D9" s="23" t="s">
        <v>372</v>
      </c>
      <c r="E9" s="23" t="s">
        <v>374</v>
      </c>
      <c r="F9" s="25">
        <v>10.539</v>
      </c>
      <c r="G9" s="25">
        <v>31.213999999999999</v>
      </c>
      <c r="H9" s="25">
        <v>140.01499999999999</v>
      </c>
      <c r="I9" s="6" t="s">
        <v>184</v>
      </c>
      <c r="J9" s="6" t="s">
        <v>302</v>
      </c>
      <c r="K9" s="6" t="s">
        <v>253</v>
      </c>
      <c r="L9" s="17">
        <v>3.1</v>
      </c>
      <c r="M9" s="17">
        <v>5</v>
      </c>
      <c r="N9" s="17">
        <v>-0.9</v>
      </c>
      <c r="O9" s="6">
        <v>135</v>
      </c>
      <c r="P9">
        <f>[1]Tabelle1!P9</f>
        <v>126.4</v>
      </c>
      <c r="Q9">
        <f>[1]Tabelle1!Q9</f>
        <v>126.2</v>
      </c>
      <c r="R9">
        <f>[1]Tabelle1!R9</f>
        <v>53.8</v>
      </c>
      <c r="S9">
        <f>[1]Tabelle1!S9</f>
        <v>72.7</v>
      </c>
      <c r="T9">
        <f>[1]Tabelle1!T9</f>
        <v>394.4</v>
      </c>
      <c r="U9">
        <f>[1]Tabelle1!U9</f>
        <v>34.299999999999997</v>
      </c>
      <c r="V9">
        <f>[1]Tabelle1!V9</f>
        <v>10.5</v>
      </c>
      <c r="W9">
        <f>[1]Tabelle1!W9</f>
        <v>24</v>
      </c>
      <c r="X9">
        <f>[1]Tabelle1!X9</f>
        <v>25.2</v>
      </c>
      <c r="Y9">
        <f>[1]Tabelle1!Y9</f>
        <v>64</v>
      </c>
      <c r="Z9">
        <f>[1]Tabelle1!Z9</f>
        <v>81.7</v>
      </c>
      <c r="AA9">
        <f>[1]Tabelle1!AA9</f>
        <v>69.2</v>
      </c>
      <c r="AB9">
        <f>[1]Tabelle1!AB9</f>
        <v>89.9</v>
      </c>
      <c r="AC9">
        <f>[1]Tabelle1!AC9</f>
        <v>117.9</v>
      </c>
      <c r="AD9">
        <f>[1]Tabelle1!AD9</f>
        <v>51.6</v>
      </c>
      <c r="AE9">
        <f>[1]Tabelle1!AE9</f>
        <v>97</v>
      </c>
      <c r="AF9">
        <f>[1]Tabelle1!AF9</f>
        <v>110.6</v>
      </c>
      <c r="AG9">
        <f>[1]Tabelle1!AG9</f>
        <v>38.299999999999997</v>
      </c>
      <c r="AH9">
        <f>[1]Tabelle1!AH9</f>
        <v>6.4</v>
      </c>
      <c r="AI9">
        <f>[1]Tabelle1!AI9</f>
        <v>26</v>
      </c>
      <c r="AJ9">
        <f>[1]Tabelle1!AJ9</f>
        <v>4.2</v>
      </c>
      <c r="AK9">
        <f>[1]Tabelle1!AK9</f>
        <v>-3.5</v>
      </c>
      <c r="AL9">
        <f>[1]Tabelle1!AL9</f>
        <v>-1.8</v>
      </c>
      <c r="AM9">
        <f>[1]Tabelle1!AM9</f>
        <v>113.3</v>
      </c>
      <c r="AN9">
        <f>[1]Tabelle1!AN9</f>
        <v>9.9</v>
      </c>
    </row>
    <row r="10" spans="1:40" ht="16" x14ac:dyDescent="0.2">
      <c r="A10" s="2" t="s">
        <v>8</v>
      </c>
      <c r="B10" s="7">
        <f>175/12</f>
        <v>14.583333333333334</v>
      </c>
      <c r="C10" s="6" t="s">
        <v>104</v>
      </c>
      <c r="D10" s="23" t="s">
        <v>372</v>
      </c>
      <c r="E10" s="23" t="s">
        <v>374</v>
      </c>
      <c r="F10" s="25">
        <v>13.156000000000001</v>
      </c>
      <c r="G10" s="25">
        <v>23.093</v>
      </c>
      <c r="H10" s="25">
        <v>172.28399999999999</v>
      </c>
      <c r="I10" s="6" t="s">
        <v>185</v>
      </c>
      <c r="J10" s="6" t="s">
        <v>253</v>
      </c>
      <c r="K10" s="6" t="s">
        <v>181</v>
      </c>
      <c r="L10" s="17">
        <v>1.5</v>
      </c>
      <c r="M10" s="17">
        <v>4.9000000000000004</v>
      </c>
      <c r="N10" s="17">
        <v>3.1</v>
      </c>
      <c r="O10" s="6">
        <v>133.6</v>
      </c>
      <c r="P10">
        <f>[1]Tabelle1!P10</f>
        <v>122.4</v>
      </c>
      <c r="Q10">
        <f>[1]Tabelle1!Q10</f>
        <v>130.9</v>
      </c>
      <c r="R10">
        <f>[1]Tabelle1!R10</f>
        <v>58.5</v>
      </c>
      <c r="S10">
        <f>[1]Tabelle1!S10</f>
        <v>72.5</v>
      </c>
      <c r="T10">
        <f>[1]Tabelle1!T10</f>
        <v>393.4</v>
      </c>
      <c r="U10">
        <f>[1]Tabelle1!U10</f>
        <v>32.4</v>
      </c>
      <c r="V10">
        <f>[1]Tabelle1!V10</f>
        <v>8.4</v>
      </c>
      <c r="W10">
        <f>[1]Tabelle1!W10</f>
        <v>24</v>
      </c>
      <c r="X10">
        <f>[1]Tabelle1!X10</f>
        <v>15.6</v>
      </c>
      <c r="Y10">
        <f>[1]Tabelle1!Y10</f>
        <v>65.599999999999994</v>
      </c>
      <c r="Z10">
        <f>[1]Tabelle1!Z10</f>
        <v>81.8</v>
      </c>
      <c r="AA10">
        <f>[1]Tabelle1!AA10</f>
        <v>66.599999999999994</v>
      </c>
      <c r="AB10">
        <f>[1]Tabelle1!AB10</f>
        <v>92</v>
      </c>
      <c r="AC10">
        <f>[1]Tabelle1!AC10</f>
        <v>104</v>
      </c>
      <c r="AD10">
        <f>[1]Tabelle1!AD10</f>
        <v>67.7</v>
      </c>
      <c r="AE10">
        <f>[1]Tabelle1!AE10</f>
        <v>101.4</v>
      </c>
      <c r="AF10">
        <f>[1]Tabelle1!AF10</f>
        <v>122.3</v>
      </c>
      <c r="AG10">
        <f>[1]Tabelle1!AG10</f>
        <v>22.8</v>
      </c>
      <c r="AH10">
        <f>[1]Tabelle1!AH10</f>
        <v>3.6</v>
      </c>
      <c r="AI10">
        <f>[1]Tabelle1!AI10</f>
        <v>30.1</v>
      </c>
      <c r="AJ10">
        <f>[1]Tabelle1!AJ10</f>
        <v>6.3</v>
      </c>
      <c r="AK10">
        <f>[1]Tabelle1!AK10</f>
        <v>0.2</v>
      </c>
      <c r="AL10">
        <f>[1]Tabelle1!AL10</f>
        <v>-1.2</v>
      </c>
      <c r="AM10">
        <f>[1]Tabelle1!AM10</f>
        <v>120.6</v>
      </c>
      <c r="AN10">
        <f>[1]Tabelle1!AN10</f>
        <v>14.5</v>
      </c>
    </row>
    <row r="11" spans="1:40" ht="16" x14ac:dyDescent="0.2">
      <c r="A11" s="2" t="s">
        <v>9</v>
      </c>
      <c r="B11" s="7">
        <f>130/12</f>
        <v>10.833333333333334</v>
      </c>
      <c r="C11" s="6" t="s">
        <v>105</v>
      </c>
      <c r="D11" s="23" t="s">
        <v>375</v>
      </c>
      <c r="E11" s="23" t="s">
        <v>374</v>
      </c>
      <c r="F11" s="25">
        <v>11.426</v>
      </c>
      <c r="G11" s="25">
        <v>35.451000000000001</v>
      </c>
      <c r="H11" s="25">
        <v>183.803</v>
      </c>
      <c r="I11" s="6" t="s">
        <v>187</v>
      </c>
      <c r="J11" s="6" t="s">
        <v>218</v>
      </c>
      <c r="K11" s="6" t="s">
        <v>303</v>
      </c>
      <c r="L11" s="17">
        <v>0.1</v>
      </c>
      <c r="M11" s="17">
        <v>5.9</v>
      </c>
      <c r="N11" s="17">
        <v>-1.3</v>
      </c>
      <c r="O11" s="6">
        <v>135.5</v>
      </c>
      <c r="P11">
        <f>[1]Tabelle1!P12</f>
        <v>129.4</v>
      </c>
      <c r="Q11">
        <f>[1]Tabelle1!Q12</f>
        <v>122.8</v>
      </c>
      <c r="R11">
        <f>[1]Tabelle1!R12</f>
        <v>50.5</v>
      </c>
      <c r="S11">
        <f>[1]Tabelle1!S12</f>
        <v>72.3</v>
      </c>
      <c r="T11">
        <f>[1]Tabelle1!T12</f>
        <v>392.9</v>
      </c>
      <c r="U11">
        <f>[1]Tabelle1!U12</f>
        <v>32.9</v>
      </c>
      <c r="V11">
        <f>[1]Tabelle1!V12</f>
        <v>7.4</v>
      </c>
      <c r="W11">
        <f>[1]Tabelle1!W12</f>
        <v>25.5</v>
      </c>
      <c r="X11">
        <f>[1]Tabelle1!X12</f>
        <v>21</v>
      </c>
      <c r="Y11">
        <f>[1]Tabelle1!Y12</f>
        <v>66.3</v>
      </c>
      <c r="Z11">
        <f>[1]Tabelle1!Z12</f>
        <v>87.6</v>
      </c>
      <c r="AA11">
        <f>[1]Tabelle1!AA12</f>
        <v>68.8</v>
      </c>
      <c r="AB11">
        <f>[1]Tabelle1!AB12</f>
        <v>91.5</v>
      </c>
      <c r="AC11">
        <f>[1]Tabelle1!AC12</f>
        <v>113.4</v>
      </c>
      <c r="AD11">
        <f>[1]Tabelle1!AD12</f>
        <v>59.2</v>
      </c>
      <c r="AE11">
        <f>[1]Tabelle1!AE12</f>
        <v>89.4</v>
      </c>
      <c r="AF11">
        <f>[1]Tabelle1!AF12</f>
        <v>124.3</v>
      </c>
      <c r="AG11">
        <f>[1]Tabelle1!AG12</f>
        <v>28.1</v>
      </c>
      <c r="AH11">
        <f>[1]Tabelle1!AH12</f>
        <v>3.1</v>
      </c>
      <c r="AI11">
        <f>[1]Tabelle1!AI12</f>
        <v>21.7</v>
      </c>
      <c r="AJ11">
        <f>[1]Tabelle1!AJ12</f>
        <v>3.2</v>
      </c>
      <c r="AK11">
        <f>[1]Tabelle1!AK12</f>
        <v>-3.5</v>
      </c>
      <c r="AL11">
        <f>[1]Tabelle1!AL12</f>
        <v>-2.2999999999999998</v>
      </c>
      <c r="AM11">
        <f>[1]Tabelle1!AM12</f>
        <v>134.5</v>
      </c>
      <c r="AN11">
        <f>[1]Tabelle1!AN12</f>
        <v>15</v>
      </c>
    </row>
    <row r="12" spans="1:40" ht="16" x14ac:dyDescent="0.2">
      <c r="A12" s="2" t="s">
        <v>10</v>
      </c>
      <c r="B12" s="7">
        <f>128/12</f>
        <v>10.666666666666666</v>
      </c>
      <c r="C12" s="6" t="s">
        <v>105</v>
      </c>
      <c r="D12" s="23" t="s">
        <v>375</v>
      </c>
      <c r="E12" s="23" t="s">
        <v>374</v>
      </c>
      <c r="F12" s="25">
        <v>13.143000000000001</v>
      </c>
      <c r="G12" s="25">
        <v>25.716000000000001</v>
      </c>
      <c r="H12" s="25">
        <v>192.52099999999999</v>
      </c>
      <c r="I12" s="6" t="s">
        <v>185</v>
      </c>
      <c r="J12" s="6" t="s">
        <v>212</v>
      </c>
      <c r="K12" s="6" t="s">
        <v>259</v>
      </c>
      <c r="L12" s="17">
        <v>1.6</v>
      </c>
      <c r="M12" s="17">
        <v>3.3</v>
      </c>
      <c r="N12" s="17">
        <v>-0.9</v>
      </c>
      <c r="O12" s="6">
        <v>122.3</v>
      </c>
      <c r="P12">
        <f>[1]Tabelle1!P13</f>
        <v>117.6</v>
      </c>
      <c r="Q12">
        <f>[1]Tabelle1!Q13</f>
        <v>122.9</v>
      </c>
      <c r="R12">
        <f>[1]Tabelle1!R13</f>
        <v>52.2</v>
      </c>
      <c r="S12">
        <f>[1]Tabelle1!S13</f>
        <v>70.599999999999994</v>
      </c>
      <c r="T12">
        <f>[1]Tabelle1!T13</f>
        <v>388.9</v>
      </c>
      <c r="U12">
        <f>[1]Tabelle1!U13</f>
        <v>28.9</v>
      </c>
      <c r="V12">
        <f>[1]Tabelle1!V13</f>
        <v>8.5</v>
      </c>
      <c r="W12">
        <f>[1]Tabelle1!W13</f>
        <v>20.399999999999999</v>
      </c>
      <c r="X12">
        <f>[1]Tabelle1!X13</f>
        <v>18.399999999999999</v>
      </c>
      <c r="Y12">
        <f>[1]Tabelle1!Y13</f>
        <v>69.8</v>
      </c>
      <c r="Z12">
        <f>[1]Tabelle1!Z13</f>
        <v>89.3</v>
      </c>
      <c r="AA12">
        <f>[1]Tabelle1!AA13</f>
        <v>66.400000000000006</v>
      </c>
      <c r="AB12">
        <f>[1]Tabelle1!AB13</f>
        <v>89.5</v>
      </c>
      <c r="AC12">
        <f>[1]Tabelle1!AC13</f>
        <v>101.7</v>
      </c>
      <c r="AD12">
        <f>[1]Tabelle1!AD13</f>
        <v>69.8</v>
      </c>
      <c r="AE12">
        <f>[1]Tabelle1!AE13</f>
        <v>108.2</v>
      </c>
      <c r="AF12">
        <f>[1]Tabelle1!AF13</f>
        <v>121.1</v>
      </c>
      <c r="AG12">
        <f>[1]Tabelle1!AG13</f>
        <v>20.6</v>
      </c>
      <c r="AH12">
        <f>[1]Tabelle1!AH13</f>
        <v>4.2</v>
      </c>
      <c r="AI12">
        <f>[1]Tabelle1!AI13</f>
        <v>35.1</v>
      </c>
      <c r="AJ12">
        <f>[1]Tabelle1!AJ13</f>
        <v>4.2</v>
      </c>
      <c r="AK12">
        <f>[1]Tabelle1!AK13</f>
        <v>-3.3</v>
      </c>
      <c r="AL12">
        <f>[1]Tabelle1!AL13</f>
        <v>-0.4</v>
      </c>
      <c r="AM12">
        <f>[1]Tabelle1!AM13</f>
        <v>123.7</v>
      </c>
      <c r="AN12">
        <f>[1]Tabelle1!AN13</f>
        <v>11.9</v>
      </c>
    </row>
    <row r="13" spans="1:40" ht="16" x14ac:dyDescent="0.2">
      <c r="A13" s="2" t="s">
        <v>11</v>
      </c>
      <c r="B13" s="7">
        <f>148/12</f>
        <v>12.333333333333334</v>
      </c>
      <c r="C13" s="6" t="s">
        <v>104</v>
      </c>
      <c r="D13" s="23" t="s">
        <v>375</v>
      </c>
      <c r="E13" s="23" t="s">
        <v>373</v>
      </c>
      <c r="F13" s="25">
        <v>9.6300000000000008</v>
      </c>
      <c r="G13" s="25">
        <v>20.635000000000002</v>
      </c>
      <c r="H13" s="25">
        <v>109.129</v>
      </c>
      <c r="I13" s="6" t="s">
        <v>193</v>
      </c>
      <c r="J13" s="6">
        <v>77</v>
      </c>
      <c r="K13" s="6" t="s">
        <v>218</v>
      </c>
      <c r="L13" s="17">
        <v>1.9</v>
      </c>
      <c r="M13" s="17">
        <v>3.7</v>
      </c>
      <c r="N13" s="17">
        <v>0.5</v>
      </c>
      <c r="O13" s="6">
        <v>136.1</v>
      </c>
      <c r="P13">
        <f>[1]Tabelle1!P14</f>
        <v>128.1</v>
      </c>
      <c r="Q13">
        <f>[1]Tabelle1!Q14</f>
        <v>130.80000000000001</v>
      </c>
      <c r="R13">
        <f>[1]Tabelle1!R14</f>
        <v>58.5</v>
      </c>
      <c r="S13">
        <f>[1]Tabelle1!S14</f>
        <v>72.3</v>
      </c>
      <c r="T13">
        <f>[1]Tabelle1!T14</f>
        <v>390.8</v>
      </c>
      <c r="U13">
        <f>[1]Tabelle1!U14</f>
        <v>30.8</v>
      </c>
      <c r="V13">
        <f>[1]Tabelle1!V14</f>
        <v>6.6</v>
      </c>
      <c r="W13">
        <f>[1]Tabelle1!W14</f>
        <v>24.2</v>
      </c>
      <c r="X13">
        <f>[1]Tabelle1!X14</f>
        <v>17.399999999999999</v>
      </c>
      <c r="Y13">
        <f>[1]Tabelle1!Y14</f>
        <v>67.7</v>
      </c>
      <c r="Z13">
        <f>[1]Tabelle1!Z14</f>
        <v>81.599999999999994</v>
      </c>
      <c r="AA13">
        <f>[1]Tabelle1!AA14</f>
        <v>66</v>
      </c>
      <c r="AB13">
        <f>[1]Tabelle1!AB14</f>
        <v>97.1</v>
      </c>
      <c r="AC13">
        <f>[1]Tabelle1!AC14</f>
        <v>121.2</v>
      </c>
      <c r="AD13">
        <f>[1]Tabelle1!AD14</f>
        <v>52.2</v>
      </c>
      <c r="AE13">
        <f>[1]Tabelle1!AE14</f>
        <v>96.1</v>
      </c>
      <c r="AF13">
        <f>[1]Tabelle1!AF14</f>
        <v>111.8</v>
      </c>
      <c r="AG13">
        <f>[1]Tabelle1!AG14</f>
        <v>40.5</v>
      </c>
      <c r="AH13">
        <f>[1]Tabelle1!AH14</f>
        <v>2.6</v>
      </c>
      <c r="AI13">
        <f>[1]Tabelle1!AI14</f>
        <v>24</v>
      </c>
      <c r="AJ13">
        <f>[1]Tabelle1!AJ14</f>
        <v>0.8</v>
      </c>
      <c r="AK13">
        <f>[1]Tabelle1!AK14</f>
        <v>0.2</v>
      </c>
      <c r="AL13">
        <f>[1]Tabelle1!AL14</f>
        <v>-1.1000000000000001</v>
      </c>
      <c r="AM13">
        <f>[1]Tabelle1!AM14</f>
        <v>102</v>
      </c>
      <c r="AN13">
        <f>[1]Tabelle1!AN14</f>
        <v>12.3</v>
      </c>
    </row>
    <row r="14" spans="1:40" ht="16" x14ac:dyDescent="0.2">
      <c r="A14" s="2" t="s">
        <v>12</v>
      </c>
      <c r="B14" s="7">
        <f>129/12</f>
        <v>10.75</v>
      </c>
      <c r="C14" s="6" t="s">
        <v>105</v>
      </c>
      <c r="D14" s="23" t="s">
        <v>372</v>
      </c>
      <c r="E14" s="23" t="s">
        <v>374</v>
      </c>
      <c r="F14" s="25">
        <v>8.6340000000000003</v>
      </c>
      <c r="G14" s="25">
        <v>25.346</v>
      </c>
      <c r="H14" s="25">
        <v>157.34899999999999</v>
      </c>
      <c r="I14" s="6" t="s">
        <v>176</v>
      </c>
      <c r="J14" s="6">
        <v>79</v>
      </c>
      <c r="K14" s="6">
        <v>81</v>
      </c>
      <c r="L14" s="17">
        <v>3.7</v>
      </c>
      <c r="M14" s="17">
        <v>2.6</v>
      </c>
      <c r="N14" s="17">
        <v>-4.5</v>
      </c>
      <c r="O14" s="6">
        <v>130.5</v>
      </c>
      <c r="P14">
        <f>[1]Tabelle1!P15</f>
        <v>123.6</v>
      </c>
      <c r="Q14">
        <f>[1]Tabelle1!Q15</f>
        <v>112.6</v>
      </c>
      <c r="R14">
        <f>[1]Tabelle1!R15</f>
        <v>49.2</v>
      </c>
      <c r="S14">
        <f>[1]Tabelle1!S15</f>
        <v>63.4</v>
      </c>
      <c r="T14">
        <f>[1]Tabelle1!T15</f>
        <v>382.7</v>
      </c>
      <c r="U14">
        <f>[1]Tabelle1!U15</f>
        <v>22.7</v>
      </c>
      <c r="V14">
        <f>[1]Tabelle1!V15</f>
        <v>4.9000000000000004</v>
      </c>
      <c r="W14">
        <f>[1]Tabelle1!W15</f>
        <v>17.899999999999999</v>
      </c>
      <c r="X14">
        <f>[1]Tabelle1!X15</f>
        <v>21.1</v>
      </c>
      <c r="Y14">
        <f>[1]Tabelle1!Y15</f>
        <v>74.5</v>
      </c>
      <c r="Z14">
        <f>[1]Tabelle1!Z15</f>
        <v>82.6</v>
      </c>
      <c r="AA14">
        <f>[1]Tabelle1!AA15</f>
        <v>64.3</v>
      </c>
      <c r="AB14">
        <f>[1]Tabelle1!AB15</f>
        <v>93.8</v>
      </c>
      <c r="AC14">
        <f>[1]Tabelle1!AC15</f>
        <v>102.2</v>
      </c>
      <c r="AD14">
        <f>[1]Tabelle1!AD15</f>
        <v>72.900000000000006</v>
      </c>
      <c r="AE14">
        <f>[1]Tabelle1!AE15</f>
        <v>109.7</v>
      </c>
      <c r="AF14">
        <f>[1]Tabelle1!AF15</f>
        <v>125.3</v>
      </c>
      <c r="AG14">
        <f>[1]Tabelle1!AG15</f>
        <v>20.6</v>
      </c>
      <c r="AH14">
        <f>[1]Tabelle1!AH15</f>
        <v>2.7</v>
      </c>
      <c r="AI14">
        <f>[1]Tabelle1!AI15</f>
        <v>31.4</v>
      </c>
      <c r="AJ14">
        <f>[1]Tabelle1!AJ15</f>
        <v>2.5</v>
      </c>
      <c r="AK14">
        <f>[1]Tabelle1!AK15</f>
        <v>-5</v>
      </c>
      <c r="AL14">
        <f>[1]Tabelle1!AL15</f>
        <v>-5.8</v>
      </c>
      <c r="AM14">
        <f>[1]Tabelle1!AM15</f>
        <v>118.3</v>
      </c>
      <c r="AN14">
        <f>[1]Tabelle1!AN15</f>
        <v>7.9</v>
      </c>
    </row>
    <row r="15" spans="1:40" ht="16" x14ac:dyDescent="0.2">
      <c r="A15" s="2" t="s">
        <v>13</v>
      </c>
      <c r="B15" s="7">
        <f>407/12</f>
        <v>33.916666666666664</v>
      </c>
      <c r="C15" s="6" t="s">
        <v>105</v>
      </c>
      <c r="D15" s="23" t="s">
        <v>372</v>
      </c>
      <c r="E15" s="23" t="s">
        <v>374</v>
      </c>
      <c r="F15" s="25">
        <v>12.484</v>
      </c>
      <c r="G15" s="25">
        <v>21.635000000000002</v>
      </c>
      <c r="H15" s="25">
        <v>163.60900000000001</v>
      </c>
      <c r="I15" s="6" t="s">
        <v>194</v>
      </c>
      <c r="J15" s="6" t="s">
        <v>303</v>
      </c>
      <c r="K15" s="6" t="s">
        <v>190</v>
      </c>
      <c r="L15" s="17">
        <v>6.1</v>
      </c>
      <c r="M15" s="17">
        <v>4.5999999999999996</v>
      </c>
      <c r="N15" s="17">
        <v>3.1</v>
      </c>
      <c r="O15" s="6">
        <v>132.80000000000001</v>
      </c>
      <c r="P15">
        <f>[1]Tabelle1!P16</f>
        <v>121.1</v>
      </c>
      <c r="Q15">
        <f>[1]Tabelle1!Q16</f>
        <v>108.7</v>
      </c>
      <c r="R15">
        <f>[1]Tabelle1!R16</f>
        <v>48.5</v>
      </c>
      <c r="S15">
        <f>[1]Tabelle1!S16</f>
        <v>60.2</v>
      </c>
      <c r="T15">
        <f>[1]Tabelle1!T16</f>
        <v>376.5</v>
      </c>
      <c r="U15">
        <f>[1]Tabelle1!U16</f>
        <v>16.5</v>
      </c>
      <c r="V15">
        <f>[1]Tabelle1!V16</f>
        <v>4.7</v>
      </c>
      <c r="W15">
        <f>[1]Tabelle1!W16</f>
        <v>11.8</v>
      </c>
      <c r="X15">
        <f>[1]Tabelle1!X16</f>
        <v>12.3</v>
      </c>
      <c r="Y15">
        <f>[1]Tabelle1!Y16</f>
        <v>80.3</v>
      </c>
      <c r="Z15">
        <f>[1]Tabelle1!Z16</f>
        <v>90.2</v>
      </c>
      <c r="AA15">
        <f>[1]Tabelle1!AA16</f>
        <v>60.4</v>
      </c>
      <c r="AB15">
        <f>[1]Tabelle1!AB16</f>
        <v>100.1</v>
      </c>
      <c r="AC15">
        <f>[1]Tabelle1!AC16</f>
        <v>123.6</v>
      </c>
      <c r="AD15">
        <f>[1]Tabelle1!AD16</f>
        <v>51.8</v>
      </c>
      <c r="AE15">
        <f>[1]Tabelle1!AE16</f>
        <v>102.8</v>
      </c>
      <c r="AF15">
        <f>[1]Tabelle1!AF16</f>
        <v>117.2</v>
      </c>
      <c r="AG15">
        <f>[1]Tabelle1!AG16</f>
        <v>39.6</v>
      </c>
      <c r="AH15">
        <f>[1]Tabelle1!AH16</f>
        <v>8.3000000000000007</v>
      </c>
      <c r="AI15">
        <f>[1]Tabelle1!AI16</f>
        <v>18.600000000000001</v>
      </c>
      <c r="AJ15">
        <f>[1]Tabelle1!AJ16</f>
        <v>0.7</v>
      </c>
      <c r="AK15">
        <f>[1]Tabelle1!AK16</f>
        <v>-3.3</v>
      </c>
      <c r="AL15">
        <f>[1]Tabelle1!AL16</f>
        <v>-5.6</v>
      </c>
      <c r="AM15">
        <f>[1]Tabelle1!AM16</f>
        <v>130.6</v>
      </c>
      <c r="AN15">
        <f>[1]Tabelle1!AN16</f>
        <v>12.1</v>
      </c>
    </row>
    <row r="16" spans="1:40" ht="16" x14ac:dyDescent="0.2">
      <c r="A16" s="2" t="s">
        <v>14</v>
      </c>
      <c r="B16" s="7">
        <f>154/12</f>
        <v>12.833333333333334</v>
      </c>
      <c r="C16" s="6" t="s">
        <v>105</v>
      </c>
      <c r="D16" s="23" t="s">
        <v>375</v>
      </c>
      <c r="E16" s="23" t="s">
        <v>374</v>
      </c>
      <c r="F16" s="25">
        <v>7.5650000000000004</v>
      </c>
      <c r="G16" s="25">
        <v>17.696000000000002</v>
      </c>
      <c r="H16" s="25">
        <v>90.944999999999993</v>
      </c>
      <c r="I16">
        <v>83</v>
      </c>
      <c r="J16" s="6" t="s">
        <v>241</v>
      </c>
      <c r="K16" s="6">
        <v>81</v>
      </c>
      <c r="L16" s="17">
        <v>2.2000000000000002</v>
      </c>
      <c r="M16" s="17">
        <v>3.2</v>
      </c>
      <c r="N16" s="17">
        <v>-0.3</v>
      </c>
      <c r="O16" s="6">
        <v>133.4</v>
      </c>
      <c r="P16">
        <f>[1]Tabelle1!P17</f>
        <v>122.2</v>
      </c>
      <c r="Q16">
        <f>[1]Tabelle1!Q17</f>
        <v>110.7</v>
      </c>
      <c r="R16">
        <f>[1]Tabelle1!R17</f>
        <v>46.1</v>
      </c>
      <c r="S16">
        <f>[1]Tabelle1!S17</f>
        <v>64.599999999999994</v>
      </c>
      <c r="T16">
        <f>[1]Tabelle1!T17</f>
        <v>385.7</v>
      </c>
      <c r="U16">
        <f>[1]Tabelle1!U17</f>
        <v>25.7</v>
      </c>
      <c r="V16">
        <f>[1]Tabelle1!V17</f>
        <v>2.4</v>
      </c>
      <c r="W16">
        <f>[1]Tabelle1!W17</f>
        <v>23.3</v>
      </c>
      <c r="X16">
        <f>[1]Tabelle1!X17</f>
        <v>14.8</v>
      </c>
      <c r="Y16">
        <f>[1]Tabelle1!Y17</f>
        <v>70.599999999999994</v>
      </c>
      <c r="Z16">
        <f>[1]Tabelle1!Z17</f>
        <v>75.7</v>
      </c>
      <c r="AA16">
        <f>[1]Tabelle1!AA17</f>
        <v>64.3</v>
      </c>
      <c r="AB16">
        <f>[1]Tabelle1!AB17</f>
        <v>94.5</v>
      </c>
      <c r="AC16">
        <f>[1]Tabelle1!AC17</f>
        <v>107.1</v>
      </c>
      <c r="AD16">
        <f>[1]Tabelle1!AD17</f>
        <v>70.400000000000006</v>
      </c>
      <c r="AE16">
        <f>[1]Tabelle1!AE17</f>
        <v>101</v>
      </c>
      <c r="AF16">
        <f>[1]Tabelle1!AF17</f>
        <v>126.2</v>
      </c>
      <c r="AG16">
        <f>[1]Tabelle1!AG17</f>
        <v>24.1</v>
      </c>
      <c r="AH16">
        <f>[1]Tabelle1!AH17</f>
        <v>6.3</v>
      </c>
      <c r="AI16">
        <f>[1]Tabelle1!AI17</f>
        <v>26.5</v>
      </c>
      <c r="AJ16">
        <f>[1]Tabelle1!AJ17</f>
        <v>4.2</v>
      </c>
      <c r="AK16">
        <f>[1]Tabelle1!AK17</f>
        <v>-4.9000000000000004</v>
      </c>
      <c r="AL16">
        <f>[1]Tabelle1!AL17</f>
        <v>-4.9000000000000004</v>
      </c>
      <c r="AM16">
        <f>[1]Tabelle1!AM17</f>
        <v>115.7</v>
      </c>
      <c r="AN16">
        <f>[1]Tabelle1!AN17</f>
        <v>7.3</v>
      </c>
    </row>
    <row r="17" spans="1:69" ht="16" x14ac:dyDescent="0.2">
      <c r="A17" s="2" t="s">
        <v>15</v>
      </c>
      <c r="B17" s="7">
        <f>188/12</f>
        <v>15.666666666666666</v>
      </c>
      <c r="C17" s="6" t="s">
        <v>104</v>
      </c>
      <c r="D17" s="23" t="s">
        <v>372</v>
      </c>
      <c r="E17" s="23" t="s">
        <v>373</v>
      </c>
      <c r="F17" s="25">
        <v>14.111000000000001</v>
      </c>
      <c r="G17" s="25">
        <v>28.907</v>
      </c>
      <c r="H17" s="25">
        <v>289.95600000000002</v>
      </c>
      <c r="I17">
        <v>85.5</v>
      </c>
      <c r="J17" s="6" t="s">
        <v>240</v>
      </c>
      <c r="K17" s="6" t="s">
        <v>240</v>
      </c>
      <c r="L17" s="17">
        <v>0.1</v>
      </c>
      <c r="M17" s="17">
        <v>4.4000000000000004</v>
      </c>
      <c r="N17" s="17">
        <v>-4.2</v>
      </c>
      <c r="O17" s="6">
        <v>128.6</v>
      </c>
      <c r="P17">
        <f>[1]Tabelle1!P18</f>
        <v>121.1</v>
      </c>
      <c r="Q17">
        <f>[1]Tabelle1!Q18</f>
        <v>122.1</v>
      </c>
      <c r="R17">
        <f>[1]Tabelle1!R18</f>
        <v>52.7</v>
      </c>
      <c r="S17">
        <f>[1]Tabelle1!S18</f>
        <v>69.400000000000006</v>
      </c>
      <c r="T17">
        <f>[1]Tabelle1!T18</f>
        <v>387.4</v>
      </c>
      <c r="U17">
        <f>[1]Tabelle1!U18</f>
        <v>27.4</v>
      </c>
      <c r="V17">
        <f>[1]Tabelle1!V18</f>
        <v>7</v>
      </c>
      <c r="W17">
        <f>[1]Tabelle1!W18</f>
        <v>20.399999999999999</v>
      </c>
      <c r="X17">
        <f>[1]Tabelle1!X18</f>
        <v>20.3</v>
      </c>
      <c r="Y17">
        <f>[1]Tabelle1!Y18</f>
        <v>70.7</v>
      </c>
      <c r="Z17">
        <f>[1]Tabelle1!Z18</f>
        <v>80.8</v>
      </c>
      <c r="AA17">
        <f>[1]Tabelle1!AA18</f>
        <v>64.3</v>
      </c>
      <c r="AB17">
        <f>[1]Tabelle1!AB18</f>
        <v>94.2</v>
      </c>
      <c r="AC17">
        <f>[1]Tabelle1!AC18</f>
        <v>102.9</v>
      </c>
      <c r="AD17">
        <f>[1]Tabelle1!AD18</f>
        <v>70.099999999999994</v>
      </c>
      <c r="AE17">
        <f>[1]Tabelle1!AE18</f>
        <v>90.2</v>
      </c>
      <c r="AF17">
        <f>[1]Tabelle1!AF18</f>
        <v>139.5</v>
      </c>
      <c r="AG17">
        <f>[1]Tabelle1!AG18</f>
        <v>17.399999999999999</v>
      </c>
      <c r="AH17">
        <f>[1]Tabelle1!AH18</f>
        <v>1.3</v>
      </c>
      <c r="AI17">
        <f>[1]Tabelle1!AI18</f>
        <v>18.600000000000001</v>
      </c>
      <c r="AJ17">
        <f>[1]Tabelle1!AJ18</f>
        <v>2</v>
      </c>
      <c r="AK17">
        <f>[1]Tabelle1!AK18</f>
        <v>1</v>
      </c>
      <c r="AL17">
        <f>[1]Tabelle1!AL18</f>
        <v>1.2</v>
      </c>
      <c r="AM17">
        <f>[1]Tabelle1!AM18</f>
        <v>112</v>
      </c>
      <c r="AN17">
        <f>[1]Tabelle1!AN18</f>
        <v>13.6</v>
      </c>
    </row>
    <row r="18" spans="1:69" ht="16" x14ac:dyDescent="0.2">
      <c r="A18" s="2" t="s">
        <v>16</v>
      </c>
      <c r="B18" s="7">
        <f>174/12</f>
        <v>14.5</v>
      </c>
      <c r="C18" s="6" t="s">
        <v>105</v>
      </c>
      <c r="D18" s="23" t="s">
        <v>372</v>
      </c>
      <c r="E18" s="23" t="s">
        <v>374</v>
      </c>
      <c r="F18" s="25">
        <v>8.1669999999999998</v>
      </c>
      <c r="G18" s="25">
        <v>12.952999999999999</v>
      </c>
      <c r="H18" s="25">
        <v>58.399000000000001</v>
      </c>
      <c r="I18">
        <v>80.8</v>
      </c>
      <c r="J18" s="6" t="s">
        <v>304</v>
      </c>
      <c r="K18" s="6" t="s">
        <v>195</v>
      </c>
      <c r="L18" s="17">
        <v>1.6</v>
      </c>
      <c r="M18" s="17">
        <v>0.4</v>
      </c>
      <c r="N18" s="17">
        <v>-4.2</v>
      </c>
      <c r="O18" s="6">
        <v>135.69999999999999</v>
      </c>
      <c r="P18">
        <f>[1]Tabelle1!P19</f>
        <v>130.4</v>
      </c>
      <c r="Q18">
        <f>[1]Tabelle1!Q19</f>
        <v>126.8</v>
      </c>
      <c r="R18">
        <f>[1]Tabelle1!R19</f>
        <v>57.7</v>
      </c>
      <c r="S18">
        <f>[1]Tabelle1!S19</f>
        <v>69.099999999999994</v>
      </c>
      <c r="T18">
        <f>[1]Tabelle1!T19</f>
        <v>388.6</v>
      </c>
      <c r="U18">
        <f>[1]Tabelle1!U19</f>
        <v>28.6</v>
      </c>
      <c r="V18">
        <f>[1]Tabelle1!V19</f>
        <v>9.3000000000000007</v>
      </c>
      <c r="W18">
        <f>[1]Tabelle1!W19</f>
        <v>19.3</v>
      </c>
      <c r="X18">
        <f>[1]Tabelle1!X19</f>
        <v>18.2</v>
      </c>
      <c r="Y18">
        <f>[1]Tabelle1!Y19</f>
        <v>68.5</v>
      </c>
      <c r="Z18">
        <f>[1]Tabelle1!Z19</f>
        <v>93.5</v>
      </c>
      <c r="AA18">
        <f>[1]Tabelle1!AA19</f>
        <v>64.099999999999994</v>
      </c>
      <c r="AB18">
        <f>[1]Tabelle1!AB19</f>
        <v>98</v>
      </c>
      <c r="AC18">
        <f>[1]Tabelle1!AC19</f>
        <v>116.1</v>
      </c>
      <c r="AD18">
        <f>[1]Tabelle1!AD19</f>
        <v>54.6</v>
      </c>
      <c r="AE18">
        <f>[1]Tabelle1!AE19</f>
        <v>86.7</v>
      </c>
      <c r="AF18">
        <f>[1]Tabelle1!AF19</f>
        <v>128.6</v>
      </c>
      <c r="AG18">
        <f>[1]Tabelle1!AG19</f>
        <v>35.299999999999997</v>
      </c>
      <c r="AH18">
        <f>[1]Tabelle1!AH19</f>
        <v>4.7</v>
      </c>
      <c r="AI18">
        <f>[1]Tabelle1!AI19</f>
        <v>15.8</v>
      </c>
      <c r="AJ18">
        <f>[1]Tabelle1!AJ19</f>
        <v>0.8</v>
      </c>
      <c r="AK18">
        <f>[1]Tabelle1!AK19</f>
        <v>-4.8</v>
      </c>
      <c r="AL18">
        <f>[1]Tabelle1!AL19</f>
        <v>-2.4</v>
      </c>
      <c r="AM18">
        <f>[1]Tabelle1!AM19</f>
        <v>84.5</v>
      </c>
      <c r="AN18">
        <f>[1]Tabelle1!AN19</f>
        <v>2.8</v>
      </c>
    </row>
    <row r="19" spans="1:69" ht="16" x14ac:dyDescent="0.2">
      <c r="A19" s="2" t="s">
        <v>17</v>
      </c>
      <c r="B19" s="7">
        <f>148/12</f>
        <v>12.333333333333334</v>
      </c>
      <c r="C19" s="6" t="s">
        <v>104</v>
      </c>
      <c r="D19" s="23" t="s">
        <v>375</v>
      </c>
      <c r="E19" s="23" t="s">
        <v>374</v>
      </c>
      <c r="F19" s="25">
        <v>16.233000000000001</v>
      </c>
      <c r="G19" s="25">
        <v>31.091000000000001</v>
      </c>
      <c r="H19" s="25">
        <v>273.24400000000003</v>
      </c>
      <c r="I19" s="6" t="s">
        <v>195</v>
      </c>
      <c r="J19" s="6" t="s">
        <v>224</v>
      </c>
      <c r="K19" s="6" t="s">
        <v>198</v>
      </c>
      <c r="L19" s="17">
        <v>0.2</v>
      </c>
      <c r="M19" s="17">
        <v>3</v>
      </c>
      <c r="N19" s="17">
        <v>-1.1000000000000001</v>
      </c>
      <c r="O19" s="6">
        <v>125.6</v>
      </c>
      <c r="P19">
        <f>[1]Tabelle1!P20</f>
        <v>119.3</v>
      </c>
      <c r="Q19">
        <f>[1]Tabelle1!Q20</f>
        <v>123.6</v>
      </c>
      <c r="R19">
        <f>[1]Tabelle1!R20</f>
        <v>50.8</v>
      </c>
      <c r="S19">
        <f>[1]Tabelle1!S20</f>
        <v>72.8</v>
      </c>
      <c r="T19">
        <f>[1]Tabelle1!T20</f>
        <v>392.9</v>
      </c>
      <c r="U19">
        <f>[1]Tabelle1!U20</f>
        <v>32.9</v>
      </c>
      <c r="V19">
        <f>[1]Tabelle1!V20</f>
        <v>4.9000000000000004</v>
      </c>
      <c r="W19">
        <f>[1]Tabelle1!W20</f>
        <v>28</v>
      </c>
      <c r="X19">
        <f>[1]Tabelle1!X20</f>
        <v>17.600000000000001</v>
      </c>
      <c r="Y19">
        <f>[1]Tabelle1!Y20</f>
        <v>66</v>
      </c>
      <c r="Z19">
        <f>[1]Tabelle1!Z20</f>
        <v>81.400000000000006</v>
      </c>
      <c r="AA19">
        <f>[1]Tabelle1!AA20</f>
        <v>68.3</v>
      </c>
      <c r="AB19">
        <f>[1]Tabelle1!AB20</f>
        <v>84.8</v>
      </c>
      <c r="AC19">
        <f>[1]Tabelle1!AC20</f>
        <v>104.9</v>
      </c>
      <c r="AD19">
        <f>[1]Tabelle1!AD20</f>
        <v>70.2</v>
      </c>
      <c r="AE19">
        <f>[1]Tabelle1!AE20</f>
        <v>84.9</v>
      </c>
      <c r="AF19">
        <f>[1]Tabelle1!AF20</f>
        <v>137.30000000000001</v>
      </c>
      <c r="AG19">
        <f>[1]Tabelle1!AG20</f>
        <v>23.3</v>
      </c>
      <c r="AH19">
        <f>[1]Tabelle1!AH20</f>
        <v>4.7</v>
      </c>
      <c r="AI19">
        <f>[1]Tabelle1!AI20</f>
        <v>16.399999999999999</v>
      </c>
      <c r="AJ19">
        <f>[1]Tabelle1!AJ20</f>
        <v>0.9</v>
      </c>
      <c r="AK19">
        <f>[1]Tabelle1!AK20</f>
        <v>-2.2999999999999998</v>
      </c>
      <c r="AL19">
        <f>[1]Tabelle1!AL20</f>
        <v>-0.9</v>
      </c>
      <c r="AM19">
        <f>[1]Tabelle1!AM20</f>
        <v>115.9</v>
      </c>
      <c r="AN19">
        <f>[1]Tabelle1!AN20</f>
        <v>12.1</v>
      </c>
    </row>
    <row r="20" spans="1:69" ht="16" x14ac:dyDescent="0.2">
      <c r="A20" s="2" t="s">
        <v>18</v>
      </c>
      <c r="B20" s="7">
        <f>199/12</f>
        <v>16.583333333333332</v>
      </c>
      <c r="C20" s="6" t="s">
        <v>105</v>
      </c>
      <c r="D20" s="23" t="s">
        <v>372</v>
      </c>
      <c r="E20" s="23" t="s">
        <v>374</v>
      </c>
      <c r="F20" s="25">
        <v>16.613</v>
      </c>
      <c r="G20" s="25">
        <v>39.984000000000002</v>
      </c>
      <c r="H20" s="25">
        <v>310.13</v>
      </c>
      <c r="I20" s="6" t="s">
        <v>196</v>
      </c>
      <c r="J20" s="6" t="s">
        <v>227</v>
      </c>
      <c r="K20" s="6" t="s">
        <v>253</v>
      </c>
      <c r="L20" s="17">
        <v>0</v>
      </c>
      <c r="M20" s="17">
        <v>6.6</v>
      </c>
      <c r="N20" s="17">
        <v>0.1</v>
      </c>
      <c r="O20" s="6">
        <v>126.5</v>
      </c>
      <c r="P20">
        <f>[1]Tabelle1!P21</f>
        <v>119.1</v>
      </c>
      <c r="Q20">
        <f>[1]Tabelle1!Q21</f>
        <v>119.7</v>
      </c>
      <c r="R20">
        <f>[1]Tabelle1!R21</f>
        <v>54</v>
      </c>
      <c r="S20">
        <f>[1]Tabelle1!S21</f>
        <v>65.7</v>
      </c>
      <c r="T20">
        <f>[1]Tabelle1!T21</f>
        <v>388.5</v>
      </c>
      <c r="U20">
        <f>[1]Tabelle1!U21</f>
        <v>28.4</v>
      </c>
      <c r="V20">
        <f>[1]Tabelle1!V21</f>
        <v>4.7</v>
      </c>
      <c r="W20">
        <f>[1]Tabelle1!W21</f>
        <v>23.7</v>
      </c>
      <c r="X20">
        <f>[1]Tabelle1!X21</f>
        <v>16.7</v>
      </c>
      <c r="Y20">
        <f>[1]Tabelle1!Y21</f>
        <v>67.099999999999994</v>
      </c>
      <c r="Z20">
        <f>[1]Tabelle1!Z21</f>
        <v>87.1</v>
      </c>
      <c r="AA20">
        <f>[1]Tabelle1!AA21</f>
        <v>65.400000000000006</v>
      </c>
      <c r="AB20">
        <f>[1]Tabelle1!AB21</f>
        <v>90.7</v>
      </c>
      <c r="AC20">
        <f>[1]Tabelle1!AC21</f>
        <v>92.2</v>
      </c>
      <c r="AD20">
        <f>[1]Tabelle1!AD21</f>
        <v>83</v>
      </c>
      <c r="AE20">
        <f>[1]Tabelle1!AE21</f>
        <v>96.3</v>
      </c>
      <c r="AF20">
        <f>[1]Tabelle1!AF21</f>
        <v>143.1</v>
      </c>
      <c r="AG20">
        <f>[1]Tabelle1!AG21</f>
        <v>10.5</v>
      </c>
      <c r="AH20">
        <f>[1]Tabelle1!AH21</f>
        <v>0</v>
      </c>
      <c r="AI20">
        <f>[1]Tabelle1!AI21</f>
        <v>19.8</v>
      </c>
      <c r="AJ20">
        <f>[1]Tabelle1!AJ21</f>
        <v>0</v>
      </c>
      <c r="AK20">
        <f>[1]Tabelle1!AK21</f>
        <v>-0.1</v>
      </c>
      <c r="AL20">
        <f>[1]Tabelle1!AL21</f>
        <v>0</v>
      </c>
      <c r="AM20">
        <f>[1]Tabelle1!AM21</f>
        <v>116.3</v>
      </c>
      <c r="AN20">
        <f>[1]Tabelle1!AN21</f>
        <v>8.9</v>
      </c>
    </row>
    <row r="21" spans="1:69" ht="16" x14ac:dyDescent="0.2">
      <c r="A21" s="2" t="s">
        <v>19</v>
      </c>
      <c r="B21" s="7">
        <f>149/12</f>
        <v>12.416666666666666</v>
      </c>
      <c r="C21" s="6" t="s">
        <v>105</v>
      </c>
      <c r="D21" s="23" t="s">
        <v>372</v>
      </c>
      <c r="E21" s="23" t="s">
        <v>373</v>
      </c>
      <c r="F21" s="25">
        <v>11.532</v>
      </c>
      <c r="G21" s="25">
        <v>23.484000000000002</v>
      </c>
      <c r="H21" s="25">
        <v>166.81200000000001</v>
      </c>
      <c r="I21" s="6" t="s">
        <v>197</v>
      </c>
      <c r="J21" s="6" t="s">
        <v>244</v>
      </c>
      <c r="K21" s="6" t="s">
        <v>260</v>
      </c>
      <c r="L21" s="17">
        <v>2</v>
      </c>
      <c r="M21" s="17">
        <v>4.2</v>
      </c>
      <c r="N21" s="17">
        <v>-2.7</v>
      </c>
      <c r="O21" s="6">
        <v>136.1</v>
      </c>
      <c r="P21">
        <f>[1]Tabelle1!P22</f>
        <v>129.5</v>
      </c>
      <c r="Q21">
        <f>[1]Tabelle1!Q22</f>
        <v>119.8</v>
      </c>
      <c r="R21">
        <f>[1]Tabelle1!R22</f>
        <v>51.4</v>
      </c>
      <c r="S21">
        <f>[1]Tabelle1!S22</f>
        <v>68.400000000000006</v>
      </c>
      <c r="T21">
        <f>[1]Tabelle1!T22</f>
        <v>388.5</v>
      </c>
      <c r="U21">
        <f>[1]Tabelle1!U22</f>
        <v>28.5</v>
      </c>
      <c r="V21">
        <f>[1]Tabelle1!V22</f>
        <v>9.6</v>
      </c>
      <c r="W21">
        <f>[1]Tabelle1!W22</f>
        <v>18.899999999999999</v>
      </c>
      <c r="X21">
        <f>[1]Tabelle1!X22</f>
        <v>22.7</v>
      </c>
      <c r="Y21">
        <f>[1]Tabelle1!Y22</f>
        <v>69.900000000000006</v>
      </c>
      <c r="Z21">
        <f>[1]Tabelle1!Z22</f>
        <v>86.3</v>
      </c>
      <c r="AA21">
        <f>[1]Tabelle1!AA22</f>
        <v>67.2</v>
      </c>
      <c r="AB21">
        <f>[1]Tabelle1!AB22</f>
        <v>93.7</v>
      </c>
      <c r="AC21">
        <f>[1]Tabelle1!AC22</f>
        <v>112.3</v>
      </c>
      <c r="AD21">
        <f>[1]Tabelle1!AD22</f>
        <v>58.1</v>
      </c>
      <c r="AE21">
        <f>[1]Tabelle1!AE22</f>
        <v>104.3</v>
      </c>
      <c r="AF21">
        <f>[1]Tabelle1!AF22</f>
        <v>114.8</v>
      </c>
      <c r="AG21">
        <f>[1]Tabelle1!AG22</f>
        <v>29.8</v>
      </c>
      <c r="AH21">
        <f>[1]Tabelle1!AH22</f>
        <v>3.4</v>
      </c>
      <c r="AI21">
        <f>[1]Tabelle1!AI22</f>
        <v>31.2</v>
      </c>
      <c r="AJ21">
        <f>[1]Tabelle1!AJ22</f>
        <v>1.4</v>
      </c>
      <c r="AK21">
        <f>[1]Tabelle1!AK22</f>
        <v>-3.7</v>
      </c>
      <c r="AL21">
        <f>[1]Tabelle1!AL22</f>
        <v>-3.5</v>
      </c>
      <c r="AM21">
        <f>[1]Tabelle1!AM22</f>
        <v>121.1</v>
      </c>
      <c r="AN21">
        <f>[1]Tabelle1!AN22</f>
        <v>8.6999999999999993</v>
      </c>
    </row>
    <row r="22" spans="1:69" ht="16" x14ac:dyDescent="0.2">
      <c r="A22" s="2" t="s">
        <v>20</v>
      </c>
      <c r="B22" s="7">
        <f>121/12</f>
        <v>10.083333333333334</v>
      </c>
      <c r="C22" s="6" t="s">
        <v>104</v>
      </c>
      <c r="D22" s="23" t="s">
        <v>372</v>
      </c>
      <c r="E22" s="23" t="s">
        <v>373</v>
      </c>
      <c r="F22" s="25">
        <v>14.471</v>
      </c>
      <c r="G22" s="25">
        <v>27.425999999999998</v>
      </c>
      <c r="H22" s="25">
        <v>234.649</v>
      </c>
      <c r="I22" s="6">
        <v>84</v>
      </c>
      <c r="J22" s="6" t="s">
        <v>250</v>
      </c>
      <c r="K22" s="6" t="s">
        <v>216</v>
      </c>
      <c r="L22" s="17">
        <v>2.6</v>
      </c>
      <c r="M22" s="17">
        <v>3.2</v>
      </c>
      <c r="N22" s="17">
        <v>0.5</v>
      </c>
      <c r="O22" s="6">
        <v>124.3</v>
      </c>
      <c r="P22">
        <f>[1]Tabelle1!P23</f>
        <v>115.7</v>
      </c>
      <c r="Q22">
        <f>[1]Tabelle1!Q23</f>
        <v>118.8</v>
      </c>
      <c r="R22">
        <f>[1]Tabelle1!R23</f>
        <v>51.8</v>
      </c>
      <c r="S22">
        <f>[1]Tabelle1!S23</f>
        <v>66.900000000000006</v>
      </c>
      <c r="T22">
        <f>[1]Tabelle1!T23</f>
        <v>387.2</v>
      </c>
      <c r="U22">
        <f>[1]Tabelle1!U23</f>
        <v>27.2</v>
      </c>
      <c r="V22">
        <f>[1]Tabelle1!V23</f>
        <v>5.5</v>
      </c>
      <c r="W22">
        <f>[1]Tabelle1!W23</f>
        <v>21.7</v>
      </c>
      <c r="X22">
        <f>[1]Tabelle1!X23</f>
        <v>13</v>
      </c>
      <c r="Y22">
        <f>[1]Tabelle1!Y23</f>
        <v>68.099999999999994</v>
      </c>
      <c r="Z22">
        <f>[1]Tabelle1!Z23</f>
        <v>84</v>
      </c>
      <c r="AA22">
        <f>[1]Tabelle1!AA23</f>
        <v>62.1</v>
      </c>
      <c r="AB22">
        <f>[1]Tabelle1!AB23</f>
        <v>92.3</v>
      </c>
      <c r="AC22">
        <f>[1]Tabelle1!AC23</f>
        <v>100.9</v>
      </c>
      <c r="AD22">
        <f>[1]Tabelle1!AD23</f>
        <v>73.599999999999994</v>
      </c>
      <c r="AE22">
        <f>[1]Tabelle1!AE23</f>
        <v>85.4</v>
      </c>
      <c r="AF22">
        <f>[1]Tabelle1!AF23</f>
        <v>146.5</v>
      </c>
      <c r="AG22">
        <f>[1]Tabelle1!AG23</f>
        <v>16.899999999999999</v>
      </c>
      <c r="AH22">
        <f>[1]Tabelle1!AH23</f>
        <v>0.4</v>
      </c>
      <c r="AI22">
        <f>[1]Tabelle1!AI23</f>
        <v>13.3</v>
      </c>
      <c r="AJ22">
        <f>[1]Tabelle1!AJ23</f>
        <v>-0.7</v>
      </c>
      <c r="AK22">
        <f>[1]Tabelle1!AK23</f>
        <v>-2.7</v>
      </c>
      <c r="AL22">
        <f>[1]Tabelle1!AL23</f>
        <v>-1.8</v>
      </c>
      <c r="AM22">
        <f>[1]Tabelle1!AM23</f>
        <v>120.2</v>
      </c>
      <c r="AN22">
        <f>[1]Tabelle1!AN23</f>
        <v>6.6</v>
      </c>
    </row>
    <row r="23" spans="1:69" ht="16" x14ac:dyDescent="0.2">
      <c r="A23" s="2" t="s">
        <v>21</v>
      </c>
      <c r="B23" s="7">
        <f>216/12</f>
        <v>18</v>
      </c>
      <c r="C23" s="6" t="s">
        <v>105</v>
      </c>
      <c r="D23" s="23" t="s">
        <v>372</v>
      </c>
      <c r="E23" s="23" t="s">
        <v>373</v>
      </c>
      <c r="F23" s="25">
        <v>8.9849999999999994</v>
      </c>
      <c r="G23" s="25">
        <v>16.173999999999999</v>
      </c>
      <c r="H23" s="25">
        <v>75.076999999999998</v>
      </c>
      <c r="I23" s="6" t="s">
        <v>198</v>
      </c>
      <c r="J23" s="6" t="s">
        <v>305</v>
      </c>
      <c r="K23" s="6" t="s">
        <v>332</v>
      </c>
      <c r="L23" s="17">
        <v>0</v>
      </c>
      <c r="M23" s="17">
        <v>3.1</v>
      </c>
      <c r="N23" s="17">
        <v>0</v>
      </c>
      <c r="O23" s="6">
        <v>138.5</v>
      </c>
      <c r="P23">
        <f>[1]Tabelle1!P24</f>
        <v>131.5</v>
      </c>
      <c r="Q23">
        <f>[1]Tabelle1!Q24</f>
        <v>120</v>
      </c>
      <c r="R23">
        <f>[1]Tabelle1!R24</f>
        <v>50.1</v>
      </c>
      <c r="S23">
        <f>[1]Tabelle1!S24</f>
        <v>70</v>
      </c>
      <c r="T23">
        <f>[1]Tabelle1!T24</f>
        <v>394</v>
      </c>
      <c r="U23">
        <f>[1]Tabelle1!U24</f>
        <v>34</v>
      </c>
      <c r="V23">
        <f>[1]Tabelle1!V24</f>
        <v>11.3</v>
      </c>
      <c r="W23">
        <f>[1]Tabelle1!W24</f>
        <v>22.7</v>
      </c>
      <c r="X23">
        <f>[1]Tabelle1!X24</f>
        <v>23.7</v>
      </c>
      <c r="Y23">
        <f>[1]Tabelle1!Y24</f>
        <v>64.2</v>
      </c>
      <c r="Z23">
        <f>[1]Tabelle1!Z24</f>
        <v>91.1</v>
      </c>
      <c r="AA23">
        <f>[1]Tabelle1!AA24</f>
        <v>70.2</v>
      </c>
      <c r="AB23">
        <f>[1]Tabelle1!AB24</f>
        <v>90.1</v>
      </c>
      <c r="AC23">
        <f>[1]Tabelle1!AC24</f>
        <v>91.4</v>
      </c>
      <c r="AD23">
        <f>[1]Tabelle1!AD24</f>
        <v>77.3</v>
      </c>
      <c r="AE23">
        <f>[1]Tabelle1!AE24</f>
        <v>94.4</v>
      </c>
      <c r="AF23">
        <f>[1]Tabelle1!AF24</f>
        <v>140.19999999999999</v>
      </c>
      <c r="AG23">
        <f>[1]Tabelle1!AG24</f>
        <v>12.7</v>
      </c>
      <c r="AH23">
        <f>[1]Tabelle1!AH24</f>
        <v>0</v>
      </c>
      <c r="AI23">
        <f>[1]Tabelle1!AI24</f>
        <v>24</v>
      </c>
      <c r="AJ23">
        <f>[1]Tabelle1!AJ24</f>
        <v>0</v>
      </c>
      <c r="AK23">
        <f>[1]Tabelle1!AK24</f>
        <v>0</v>
      </c>
      <c r="AL23">
        <f>[1]Tabelle1!AL24</f>
        <v>0</v>
      </c>
      <c r="AM23">
        <f>[1]Tabelle1!AM24</f>
        <v>117.9</v>
      </c>
      <c r="AN23">
        <f>[1]Tabelle1!AN24</f>
        <v>9.1</v>
      </c>
    </row>
    <row r="24" spans="1:69" ht="16" x14ac:dyDescent="0.2">
      <c r="A24" s="2" t="s">
        <v>22</v>
      </c>
      <c r="B24" s="7">
        <f>213/12</f>
        <v>17.75</v>
      </c>
      <c r="C24" s="6" t="s">
        <v>105</v>
      </c>
      <c r="D24" s="23" t="s">
        <v>372</v>
      </c>
      <c r="E24" s="23" t="s">
        <v>374</v>
      </c>
      <c r="F24" s="25">
        <v>6.2939999999999996</v>
      </c>
      <c r="G24" s="25">
        <v>19.417999999999999</v>
      </c>
      <c r="H24" s="25">
        <v>87.784999999999997</v>
      </c>
      <c r="I24" s="6" t="s">
        <v>200</v>
      </c>
      <c r="J24" s="6" t="s">
        <v>204</v>
      </c>
      <c r="K24" s="6">
        <v>86</v>
      </c>
      <c r="L24" s="17">
        <v>4</v>
      </c>
      <c r="M24" s="17">
        <v>1.5</v>
      </c>
      <c r="N24" s="17">
        <v>-2.7</v>
      </c>
      <c r="O24" s="6">
        <v>133.69999999999999</v>
      </c>
      <c r="P24">
        <f>[1]Tabelle1!P25</f>
        <v>124.5</v>
      </c>
      <c r="Q24">
        <f>[1]Tabelle1!Q25</f>
        <v>116.9</v>
      </c>
      <c r="R24">
        <f>[1]Tabelle1!R25</f>
        <v>49.3</v>
      </c>
      <c r="S24">
        <f>[1]Tabelle1!S25</f>
        <v>67.599999999999994</v>
      </c>
      <c r="T24">
        <f>[1]Tabelle1!T25</f>
        <v>385.2</v>
      </c>
      <c r="U24">
        <f>[1]Tabelle1!U25</f>
        <v>25.2</v>
      </c>
      <c r="V24">
        <f>[1]Tabelle1!V25</f>
        <v>6.9</v>
      </c>
      <c r="W24">
        <f>[1]Tabelle1!W25</f>
        <v>18.3</v>
      </c>
      <c r="X24">
        <f>[1]Tabelle1!X25</f>
        <v>12.6</v>
      </c>
      <c r="Y24">
        <f>[1]Tabelle1!Y25</f>
        <v>72</v>
      </c>
      <c r="Z24">
        <f>[1]Tabelle1!Z25</f>
        <v>87.4</v>
      </c>
      <c r="AA24">
        <f>[1]Tabelle1!AA25</f>
        <v>62.6</v>
      </c>
      <c r="AB24">
        <f>[1]Tabelle1!AB25</f>
        <v>97.9</v>
      </c>
      <c r="AC24">
        <f>[1]Tabelle1!AC25</f>
        <v>115.9</v>
      </c>
      <c r="AD24">
        <f>[1]Tabelle1!AD25</f>
        <v>57.2</v>
      </c>
      <c r="AE24">
        <f>[1]Tabelle1!AE25</f>
        <v>103.1</v>
      </c>
      <c r="AF24">
        <f>[1]Tabelle1!AF25</f>
        <v>115.8</v>
      </c>
      <c r="AG24">
        <f>[1]Tabelle1!AG25</f>
        <v>30.7</v>
      </c>
      <c r="AH24">
        <f>[1]Tabelle1!AH25</f>
        <v>5.4</v>
      </c>
      <c r="AI24">
        <f>[1]Tabelle1!AI25</f>
        <v>32.1</v>
      </c>
      <c r="AJ24">
        <f>[1]Tabelle1!AJ25</f>
        <v>5.2</v>
      </c>
      <c r="AK24">
        <f>[1]Tabelle1!AK25</f>
        <v>-4.5</v>
      </c>
      <c r="AL24">
        <f>[1]Tabelle1!AL25</f>
        <v>-4.0999999999999996</v>
      </c>
      <c r="AM24">
        <f>[1]Tabelle1!AM25</f>
        <v>108.3</v>
      </c>
      <c r="AN24">
        <f>[1]Tabelle1!AN25</f>
        <v>2.4</v>
      </c>
    </row>
    <row r="25" spans="1:69" ht="16" x14ac:dyDescent="0.2">
      <c r="A25" s="2" t="s">
        <v>23</v>
      </c>
      <c r="B25" s="7">
        <f t="shared" ref="B25:B56" si="0">BQ25/12</f>
        <v>9.1666666666666661</v>
      </c>
      <c r="C25" s="6" t="str">
        <f>[2]Tabelle1!B18</f>
        <v>m</v>
      </c>
      <c r="D25" s="23" t="s">
        <v>372</v>
      </c>
      <c r="E25" s="23" t="s">
        <v>374</v>
      </c>
      <c r="F25" s="25">
        <v>11.177</v>
      </c>
      <c r="G25" s="25">
        <v>27.035</v>
      </c>
      <c r="H25" s="25">
        <v>127.497</v>
      </c>
      <c r="I25" s="6" t="s">
        <v>201</v>
      </c>
      <c r="J25" s="6" t="s">
        <v>236</v>
      </c>
      <c r="K25" s="6" t="s">
        <v>181</v>
      </c>
      <c r="L25" s="17">
        <v>2.1</v>
      </c>
      <c r="M25" s="17">
        <v>1.7</v>
      </c>
      <c r="N25" s="17">
        <v>-2.9</v>
      </c>
      <c r="O25" s="6">
        <v>134.80000000000001</v>
      </c>
      <c r="P25">
        <f>[1]Tabelle1!P26</f>
        <v>125.9</v>
      </c>
      <c r="Q25">
        <f>[1]Tabelle1!Q26</f>
        <v>137.9</v>
      </c>
      <c r="R25">
        <f>[1]Tabelle1!R26</f>
        <v>63.7</v>
      </c>
      <c r="S25">
        <f>[1]Tabelle1!S26</f>
        <v>74.3</v>
      </c>
      <c r="T25">
        <f>[1]Tabelle1!T26</f>
        <v>393.5</v>
      </c>
      <c r="U25">
        <f>[1]Tabelle1!U26</f>
        <v>33.5</v>
      </c>
      <c r="V25">
        <f>[1]Tabelle1!V26</f>
        <v>10.7</v>
      </c>
      <c r="W25">
        <f>[1]Tabelle1!W26</f>
        <v>22.8</v>
      </c>
      <c r="X25">
        <f>[1]Tabelle1!X26</f>
        <v>21.9</v>
      </c>
      <c r="Y25">
        <f>[1]Tabelle1!Y26</f>
        <v>65.5</v>
      </c>
      <c r="Z25">
        <f>[1]Tabelle1!Z26</f>
        <v>90.7</v>
      </c>
      <c r="AA25">
        <f>[1]Tabelle1!AA26</f>
        <v>65.599999999999994</v>
      </c>
      <c r="AB25">
        <f>[1]Tabelle1!AB26</f>
        <v>94.3</v>
      </c>
      <c r="AC25">
        <f>[1]Tabelle1!AC26</f>
        <v>124.7</v>
      </c>
      <c r="AD25">
        <f>[1]Tabelle1!AD26</f>
        <v>44.6</v>
      </c>
      <c r="AE25">
        <f>[1]Tabelle1!AE26</f>
        <v>91.1</v>
      </c>
      <c r="AF25">
        <f>[1]Tabelle1!AF26</f>
        <v>110.7</v>
      </c>
      <c r="AG25">
        <f>[1]Tabelle1!AG26</f>
        <v>47.2</v>
      </c>
      <c r="AH25">
        <f>[1]Tabelle1!AH26</f>
        <v>6.6</v>
      </c>
      <c r="AI25">
        <f>[1]Tabelle1!AI26</f>
        <v>20.399999999999999</v>
      </c>
      <c r="AJ25">
        <f>[1]Tabelle1!AJ26</f>
        <v>0.6</v>
      </c>
      <c r="AK25">
        <f>[1]Tabelle1!AK26</f>
        <v>0.5</v>
      </c>
      <c r="AL25">
        <f>[1]Tabelle1!AL26</f>
        <v>-1.8</v>
      </c>
      <c r="AM25">
        <f>[1]Tabelle1!AM26</f>
        <v>133.9</v>
      </c>
      <c r="AN25">
        <f>[1]Tabelle1!AN26</f>
        <v>15.5</v>
      </c>
      <c r="BQ25">
        <f>DATEDIF([2]Tabelle1!C18,[2]Tabelle1!D18,"m")</f>
        <v>110</v>
      </c>
    </row>
    <row r="26" spans="1:69" ht="16" x14ac:dyDescent="0.2">
      <c r="A26" s="2" t="s">
        <v>24</v>
      </c>
      <c r="B26" s="7">
        <f t="shared" si="0"/>
        <v>13.25</v>
      </c>
      <c r="C26" s="6" t="str">
        <f>[2]Tabelle1!B19</f>
        <v>m</v>
      </c>
      <c r="D26" s="23" t="s">
        <v>372</v>
      </c>
      <c r="E26" s="23" t="s">
        <v>374</v>
      </c>
      <c r="F26" s="25">
        <v>9.0129999999999999</v>
      </c>
      <c r="G26" s="25">
        <v>17.745000000000001</v>
      </c>
      <c r="H26" s="25">
        <v>114.747</v>
      </c>
      <c r="I26" s="6" t="s">
        <v>202</v>
      </c>
      <c r="J26" s="6" t="s">
        <v>306</v>
      </c>
      <c r="K26" s="6" t="s">
        <v>308</v>
      </c>
      <c r="L26" s="17">
        <v>5.6</v>
      </c>
      <c r="M26" s="17">
        <v>2.9</v>
      </c>
      <c r="N26" s="17">
        <v>3.6</v>
      </c>
      <c r="O26" s="6">
        <v>141.30000000000001</v>
      </c>
      <c r="P26">
        <f>[1]Tabelle1!P27</f>
        <v>132.80000000000001</v>
      </c>
      <c r="Q26">
        <f>[1]Tabelle1!Q27</f>
        <v>120.1</v>
      </c>
      <c r="R26">
        <f>[1]Tabelle1!R27</f>
        <v>57</v>
      </c>
      <c r="S26">
        <f>[1]Tabelle1!S27</f>
        <v>63.1</v>
      </c>
      <c r="T26">
        <f>[1]Tabelle1!T27</f>
        <v>388.4</v>
      </c>
      <c r="U26">
        <f>[1]Tabelle1!U27</f>
        <v>28.4</v>
      </c>
      <c r="V26">
        <f>[1]Tabelle1!V27</f>
        <v>13.4</v>
      </c>
      <c r="W26">
        <f>[1]Tabelle1!W27</f>
        <v>15</v>
      </c>
      <c r="X26">
        <f>[1]Tabelle1!X27</f>
        <v>14.4</v>
      </c>
      <c r="Y26">
        <f>[1]Tabelle1!Y27</f>
        <v>65.8</v>
      </c>
      <c r="Z26">
        <f>[1]Tabelle1!Z27</f>
        <v>102.3</v>
      </c>
      <c r="AA26">
        <f>[1]Tabelle1!AA27</f>
        <v>64.5</v>
      </c>
      <c r="AB26">
        <f>[1]Tabelle1!AB27</f>
        <v>99.8</v>
      </c>
      <c r="AC26">
        <f>[1]Tabelle1!AC27</f>
        <v>123.6</v>
      </c>
      <c r="AD26">
        <f>[1]Tabelle1!AD27</f>
        <v>43</v>
      </c>
      <c r="AE26">
        <f>[1]Tabelle1!AE27</f>
        <v>104</v>
      </c>
      <c r="AF26">
        <f>[1]Tabelle1!AF27</f>
        <v>103.9</v>
      </c>
      <c r="AG26">
        <f>[1]Tabelle1!AG27</f>
        <v>46.8</v>
      </c>
      <c r="AH26">
        <f>[1]Tabelle1!AH27</f>
        <v>8.3000000000000007</v>
      </c>
      <c r="AI26">
        <f>[1]Tabelle1!AI27</f>
        <v>26.4</v>
      </c>
      <c r="AJ26">
        <f>[1]Tabelle1!AJ27</f>
        <v>3.2</v>
      </c>
      <c r="AK26">
        <f>[1]Tabelle1!AK27</f>
        <v>-1.7</v>
      </c>
      <c r="AL26">
        <f>[1]Tabelle1!AL27</f>
        <v>-3.5</v>
      </c>
      <c r="AM26">
        <f>[1]Tabelle1!AM27</f>
        <v>108.2</v>
      </c>
      <c r="AN26">
        <f>[1]Tabelle1!AN27</f>
        <v>9.9</v>
      </c>
      <c r="BQ26">
        <f>DATEDIF([2]Tabelle1!C19,[2]Tabelle1!D19,"m")</f>
        <v>159</v>
      </c>
    </row>
    <row r="27" spans="1:69" ht="16" x14ac:dyDescent="0.2">
      <c r="A27" s="2" t="s">
        <v>25</v>
      </c>
      <c r="B27" s="7">
        <f t="shared" si="0"/>
        <v>8.4166666666666661</v>
      </c>
      <c r="C27" s="6" t="str">
        <f>[2]Tabelle1!B20</f>
        <v>w</v>
      </c>
      <c r="D27" s="23" t="s">
        <v>375</v>
      </c>
      <c r="E27" s="23" t="s">
        <v>373</v>
      </c>
      <c r="F27" s="25">
        <v>7.7110000000000003</v>
      </c>
      <c r="G27" s="25">
        <v>21.991</v>
      </c>
      <c r="H27" s="25">
        <v>100.52500000000001</v>
      </c>
      <c r="I27" s="6" t="s">
        <v>203</v>
      </c>
      <c r="J27" s="6" t="s">
        <v>307</v>
      </c>
      <c r="K27" s="6" t="s">
        <v>332</v>
      </c>
      <c r="L27" s="17">
        <v>1.1000000000000001</v>
      </c>
      <c r="M27" s="17">
        <v>1</v>
      </c>
      <c r="N27" s="17">
        <v>-4.9000000000000004</v>
      </c>
      <c r="O27" s="6">
        <v>134.19999999999999</v>
      </c>
      <c r="P27">
        <f>[1]Tabelle1!P28</f>
        <v>129</v>
      </c>
      <c r="Q27">
        <f>[1]Tabelle1!Q28</f>
        <v>126.7</v>
      </c>
      <c r="R27">
        <f>[1]Tabelle1!R28</f>
        <v>53.3</v>
      </c>
      <c r="S27">
        <f>[1]Tabelle1!S28</f>
        <v>73.400000000000006</v>
      </c>
      <c r="T27">
        <f>[1]Tabelle1!T28</f>
        <v>394.7</v>
      </c>
      <c r="U27">
        <f>[1]Tabelle1!U28</f>
        <v>34.6</v>
      </c>
      <c r="V27">
        <f>[1]Tabelle1!V28</f>
        <v>9</v>
      </c>
      <c r="W27">
        <f>[1]Tabelle1!W28</f>
        <v>25.6</v>
      </c>
      <c r="X27">
        <f>[1]Tabelle1!X28</f>
        <v>24.9</v>
      </c>
      <c r="Y27">
        <f>[1]Tabelle1!Y28</f>
        <v>64.8</v>
      </c>
      <c r="Z27">
        <f>[1]Tabelle1!Z28</f>
        <v>80.8</v>
      </c>
      <c r="AA27">
        <f>[1]Tabelle1!AA28</f>
        <v>69.7</v>
      </c>
      <c r="AB27">
        <f>[1]Tabelle1!AB28</f>
        <v>90.8</v>
      </c>
      <c r="AC27">
        <f>[1]Tabelle1!AC28</f>
        <v>103.8</v>
      </c>
      <c r="AD27">
        <f>[1]Tabelle1!AD28</f>
        <v>67.2</v>
      </c>
      <c r="AE27">
        <f>[1]Tabelle1!AE28</f>
        <v>90</v>
      </c>
      <c r="AF27">
        <f>[1]Tabelle1!AF28</f>
        <v>131.6</v>
      </c>
      <c r="AG27">
        <f>[1]Tabelle1!AG28</f>
        <v>27.3</v>
      </c>
      <c r="AH27">
        <f>[1]Tabelle1!AH28</f>
        <v>1.9</v>
      </c>
      <c r="AI27">
        <f>[1]Tabelle1!AI28</f>
        <v>20</v>
      </c>
      <c r="AJ27">
        <f>[1]Tabelle1!AJ28</f>
        <v>1.9</v>
      </c>
      <c r="AK27">
        <f>[1]Tabelle1!AK28</f>
        <v>-4.0999999999999996</v>
      </c>
      <c r="AL27">
        <f>[1]Tabelle1!AL28</f>
        <v>-3.3</v>
      </c>
      <c r="AM27">
        <f>[1]Tabelle1!AM28</f>
        <v>117.2</v>
      </c>
      <c r="AN27">
        <f>[1]Tabelle1!AN28</f>
        <v>7.6</v>
      </c>
      <c r="BQ27">
        <f>DATEDIF([2]Tabelle1!C20,[2]Tabelle1!D20,"m")</f>
        <v>101</v>
      </c>
    </row>
    <row r="28" spans="1:69" ht="16" x14ac:dyDescent="0.2">
      <c r="A28" s="2" t="s">
        <v>26</v>
      </c>
      <c r="B28" s="7">
        <f t="shared" si="0"/>
        <v>12.166666666666666</v>
      </c>
      <c r="C28" s="6" t="str">
        <f>[2]Tabelle1!B21</f>
        <v>w</v>
      </c>
      <c r="D28" s="23" t="s">
        <v>376</v>
      </c>
      <c r="E28" s="23" t="s">
        <v>376</v>
      </c>
      <c r="F28" s="25">
        <v>8.2569999999999997</v>
      </c>
      <c r="G28" s="25">
        <v>20.212</v>
      </c>
      <c r="H28" s="25">
        <v>67.557000000000002</v>
      </c>
      <c r="I28" s="6" t="s">
        <v>204</v>
      </c>
      <c r="J28" s="6" t="s">
        <v>246</v>
      </c>
      <c r="K28" s="6" t="s">
        <v>192</v>
      </c>
      <c r="L28" s="17">
        <v>0.2</v>
      </c>
      <c r="M28" s="17">
        <v>3.8</v>
      </c>
      <c r="N28" s="17">
        <v>-3.6</v>
      </c>
      <c r="O28" s="6">
        <v>127.1</v>
      </c>
      <c r="P28">
        <f>[1]Tabelle1!P29</f>
        <v>121.5</v>
      </c>
      <c r="Q28">
        <f>[1]Tabelle1!Q29</f>
        <v>129.6</v>
      </c>
      <c r="R28">
        <f>[1]Tabelle1!R29</f>
        <v>56.4</v>
      </c>
      <c r="S28">
        <f>[1]Tabelle1!S29</f>
        <v>73.3</v>
      </c>
      <c r="T28">
        <f>[1]Tabelle1!T29</f>
        <v>394</v>
      </c>
      <c r="U28">
        <f>[1]Tabelle1!U29</f>
        <v>34</v>
      </c>
      <c r="V28">
        <f>[1]Tabelle1!V29</f>
        <v>10.199999999999999</v>
      </c>
      <c r="W28">
        <f>[1]Tabelle1!W29</f>
        <v>23.8</v>
      </c>
      <c r="X28">
        <f>[1]Tabelle1!X29</f>
        <v>21.1</v>
      </c>
      <c r="Y28">
        <f>[1]Tabelle1!Y29</f>
        <v>62.3</v>
      </c>
      <c r="Z28">
        <f>[1]Tabelle1!Z29</f>
        <v>82.3</v>
      </c>
      <c r="AA28">
        <f>[1]Tabelle1!AA29</f>
        <v>65.400000000000006</v>
      </c>
      <c r="AB28">
        <f>[1]Tabelle1!AB29</f>
        <v>93.5</v>
      </c>
      <c r="AC28">
        <f>[1]Tabelle1!AC29</f>
        <v>105.7</v>
      </c>
      <c r="AD28">
        <f>[1]Tabelle1!AD29</f>
        <v>64.099999999999994</v>
      </c>
      <c r="AE28">
        <f>[1]Tabelle1!AE29</f>
        <v>86.1</v>
      </c>
      <c r="AF28">
        <f>[1]Tabelle1!AF29</f>
        <v>134.19999999999999</v>
      </c>
      <c r="AG28">
        <f>[1]Tabelle1!AG29</f>
        <v>21.9</v>
      </c>
      <c r="AH28">
        <f>[1]Tabelle1!AH29</f>
        <v>2.8</v>
      </c>
      <c r="AI28">
        <f>[1]Tabelle1!AI29</f>
        <v>20.2</v>
      </c>
      <c r="AJ28">
        <f>[1]Tabelle1!AJ29</f>
        <v>2.7</v>
      </c>
      <c r="AK28">
        <f>[1]Tabelle1!AK29</f>
        <v>-1</v>
      </c>
      <c r="AL28">
        <f>[1]Tabelle1!AL29</f>
        <v>0.6</v>
      </c>
      <c r="AM28">
        <f>[1]Tabelle1!AM29</f>
        <v>99.4</v>
      </c>
      <c r="AN28">
        <f>[1]Tabelle1!AN29</f>
        <v>14.5</v>
      </c>
      <c r="BQ28">
        <f>DATEDIF([2]Tabelle1!C21,[2]Tabelle1!D21,"m")</f>
        <v>146</v>
      </c>
    </row>
    <row r="29" spans="1:69" ht="16" x14ac:dyDescent="0.2">
      <c r="A29" s="2" t="s">
        <v>27</v>
      </c>
      <c r="B29" s="7">
        <f t="shared" si="0"/>
        <v>16.416666666666668</v>
      </c>
      <c r="C29" s="6" t="str">
        <f>[2]Tabelle1!B22</f>
        <v>m</v>
      </c>
      <c r="D29" s="23" t="s">
        <v>372</v>
      </c>
      <c r="E29" s="23" t="s">
        <v>374</v>
      </c>
      <c r="F29" s="25">
        <v>13.75</v>
      </c>
      <c r="G29" s="25">
        <v>30.693999999999999</v>
      </c>
      <c r="H29" s="25">
        <v>254.81299999999999</v>
      </c>
      <c r="I29" s="6" t="s">
        <v>205</v>
      </c>
      <c r="J29" s="6" t="s">
        <v>196</v>
      </c>
      <c r="K29" s="6" t="s">
        <v>264</v>
      </c>
      <c r="L29" s="17">
        <v>2.1</v>
      </c>
      <c r="M29" s="17">
        <v>5.2</v>
      </c>
      <c r="N29" s="17">
        <v>-0.2</v>
      </c>
      <c r="O29" s="6">
        <v>134.19999999999999</v>
      </c>
      <c r="P29">
        <f>[1]Tabelle1!P30</f>
        <v>128.19999999999999</v>
      </c>
      <c r="Q29">
        <f>[1]Tabelle1!Q30</f>
        <v>107.1</v>
      </c>
      <c r="R29">
        <f>[1]Tabelle1!R30</f>
        <v>45.4</v>
      </c>
      <c r="S29">
        <f>[1]Tabelle1!S30</f>
        <v>61.7</v>
      </c>
      <c r="T29">
        <f>[1]Tabelle1!T30</f>
        <v>382.3</v>
      </c>
      <c r="U29">
        <f>[1]Tabelle1!U30</f>
        <v>22.3</v>
      </c>
      <c r="V29">
        <f>[1]Tabelle1!V30</f>
        <v>4.5999999999999996</v>
      </c>
      <c r="W29">
        <f>[1]Tabelle1!W30</f>
        <v>17.7</v>
      </c>
      <c r="X29">
        <f>[1]Tabelle1!X30</f>
        <v>231.7</v>
      </c>
      <c r="Y29">
        <f>[1]Tabelle1!Y30</f>
        <v>75.8</v>
      </c>
      <c r="Z29">
        <f>[1]Tabelle1!Z30</f>
        <v>86.9</v>
      </c>
      <c r="AA29">
        <f>[1]Tabelle1!AA30</f>
        <v>65.7</v>
      </c>
      <c r="AB29">
        <f>[1]Tabelle1!AB30</f>
        <v>109</v>
      </c>
      <c r="AC29">
        <f>[1]Tabelle1!AC30</f>
        <v>110.4</v>
      </c>
      <c r="AD29">
        <f>[1]Tabelle1!AD30</f>
        <v>65</v>
      </c>
      <c r="AE29">
        <f>[1]Tabelle1!AE30</f>
        <v>107.3</v>
      </c>
      <c r="AF29">
        <f>[1]Tabelle1!AF30</f>
        <v>120</v>
      </c>
      <c r="AG29">
        <f>[1]Tabelle1!AG30</f>
        <v>23.5</v>
      </c>
      <c r="AH29">
        <f>[1]Tabelle1!AH30</f>
        <v>0</v>
      </c>
      <c r="AI29">
        <f>[1]Tabelle1!AI30</f>
        <v>31.3</v>
      </c>
      <c r="AJ29">
        <f>[1]Tabelle1!AJ30</f>
        <v>0.1</v>
      </c>
      <c r="AK29">
        <f>[1]Tabelle1!AK30</f>
        <v>0</v>
      </c>
      <c r="AL29">
        <f>[1]Tabelle1!AL30</f>
        <v>0</v>
      </c>
      <c r="AM29">
        <f>[1]Tabelle1!AM30</f>
        <v>109.8</v>
      </c>
      <c r="AN29">
        <f>[1]Tabelle1!AN30</f>
        <v>10.7</v>
      </c>
      <c r="BQ29">
        <f>DATEDIF([2]Tabelle1!C22,[2]Tabelle1!D22,"m")</f>
        <v>197</v>
      </c>
    </row>
    <row r="30" spans="1:69" ht="16" x14ac:dyDescent="0.2">
      <c r="A30" s="2" t="s">
        <v>28</v>
      </c>
      <c r="B30" s="7">
        <f t="shared" si="0"/>
        <v>25.416666666666668</v>
      </c>
      <c r="C30" s="6" t="str">
        <f>[2]Tabelle1!B23</f>
        <v>w</v>
      </c>
      <c r="D30" s="23" t="s">
        <v>372</v>
      </c>
      <c r="E30" s="23" t="s">
        <v>373</v>
      </c>
      <c r="F30" s="25">
        <v>19.152999999999999</v>
      </c>
      <c r="G30" s="25">
        <v>27.462</v>
      </c>
      <c r="H30" s="25">
        <v>275.08300000000003</v>
      </c>
      <c r="I30" s="6" t="s">
        <v>206</v>
      </c>
      <c r="J30" s="6" t="s">
        <v>261</v>
      </c>
      <c r="K30" s="6" t="s">
        <v>214</v>
      </c>
      <c r="L30" s="17">
        <v>0</v>
      </c>
      <c r="M30" s="17">
        <v>4.5999999999999996</v>
      </c>
      <c r="N30" s="17">
        <v>0</v>
      </c>
      <c r="O30" s="6">
        <v>121.3</v>
      </c>
      <c r="P30">
        <f>[1]Tabelle1!P31</f>
        <v>107.3</v>
      </c>
      <c r="Q30">
        <f>[1]Tabelle1!Q31</f>
        <v>132.30000000000001</v>
      </c>
      <c r="R30">
        <f>[1]Tabelle1!R31</f>
        <v>52.6</v>
      </c>
      <c r="S30">
        <f>[1]Tabelle1!S31</f>
        <v>79.7</v>
      </c>
      <c r="T30">
        <f>[1]Tabelle1!T31</f>
        <v>397.2</v>
      </c>
      <c r="U30">
        <f>[1]Tabelle1!U31</f>
        <v>37.200000000000003</v>
      </c>
      <c r="V30">
        <f>[1]Tabelle1!V31</f>
        <v>3.6</v>
      </c>
      <c r="W30">
        <f>[1]Tabelle1!W31</f>
        <v>33.6</v>
      </c>
      <c r="X30">
        <f>[1]Tabelle1!X31</f>
        <v>13.9</v>
      </c>
      <c r="Y30">
        <f>[1]Tabelle1!Y31</f>
        <v>61.2</v>
      </c>
      <c r="Z30">
        <f>[1]Tabelle1!Z31</f>
        <v>70.8</v>
      </c>
      <c r="AA30">
        <f>[1]Tabelle1!AA31</f>
        <v>64.2</v>
      </c>
      <c r="AB30">
        <f>[1]Tabelle1!AB31</f>
        <v>92.2</v>
      </c>
      <c r="AC30">
        <f>[1]Tabelle1!AC31</f>
        <v>107.4</v>
      </c>
      <c r="AD30">
        <f>[1]Tabelle1!AD31</f>
        <v>69</v>
      </c>
      <c r="AE30">
        <f>[1]Tabelle1!AE31</f>
        <v>85</v>
      </c>
      <c r="AF30">
        <f>[1]Tabelle1!AF31</f>
        <v>130.4</v>
      </c>
      <c r="AG30">
        <f>[1]Tabelle1!AG31</f>
        <v>19.8</v>
      </c>
      <c r="AH30">
        <f>[1]Tabelle1!AH31</f>
        <v>0</v>
      </c>
      <c r="AI30">
        <f>[1]Tabelle1!AI31</f>
        <v>25.1</v>
      </c>
      <c r="AJ30">
        <f>[1]Tabelle1!AJ31</f>
        <v>0</v>
      </c>
      <c r="AK30">
        <f>[1]Tabelle1!AK31</f>
        <v>-0.1</v>
      </c>
      <c r="AL30">
        <f>[1]Tabelle1!AL31</f>
        <v>0</v>
      </c>
      <c r="AM30">
        <f>[1]Tabelle1!AM31</f>
        <v>114.5</v>
      </c>
      <c r="AN30">
        <f>[1]Tabelle1!AN31</f>
        <v>8.1999999999999993</v>
      </c>
      <c r="BQ30">
        <f>DATEDIF([2]Tabelle1!C23,[2]Tabelle1!D23,"m")</f>
        <v>305</v>
      </c>
    </row>
    <row r="31" spans="1:69" ht="16" x14ac:dyDescent="0.2">
      <c r="A31" s="2" t="s">
        <v>29</v>
      </c>
      <c r="B31" s="7">
        <f t="shared" si="0"/>
        <v>11.166666666666666</v>
      </c>
      <c r="C31" s="6" t="str">
        <f>[2]Tabelle1!B24</f>
        <v>m</v>
      </c>
      <c r="D31" s="23" t="s">
        <v>375</v>
      </c>
      <c r="E31" s="23" t="s">
        <v>373</v>
      </c>
      <c r="F31" s="25">
        <v>17.245000000000001</v>
      </c>
      <c r="G31" s="25">
        <v>27.533000000000001</v>
      </c>
      <c r="H31" s="25">
        <v>263.96199999999999</v>
      </c>
      <c r="I31" s="6" t="s">
        <v>207</v>
      </c>
      <c r="J31" s="6" t="s">
        <v>307</v>
      </c>
      <c r="K31" s="6" t="s">
        <v>253</v>
      </c>
      <c r="L31" s="17">
        <v>1.7</v>
      </c>
      <c r="M31" s="17">
        <v>5.5</v>
      </c>
      <c r="N31" s="17">
        <v>0.4</v>
      </c>
      <c r="O31" s="6">
        <v>129</v>
      </c>
      <c r="P31">
        <f>[1]Tabelle1!P32</f>
        <v>124.4</v>
      </c>
      <c r="Q31">
        <f>[1]Tabelle1!Q32</f>
        <v>123.5</v>
      </c>
      <c r="R31">
        <f>[1]Tabelle1!R32</f>
        <v>55.7</v>
      </c>
      <c r="S31">
        <f>[1]Tabelle1!S32</f>
        <v>67.8</v>
      </c>
      <c r="T31">
        <f>[1]Tabelle1!T32</f>
        <v>388</v>
      </c>
      <c r="U31">
        <f>[1]Tabelle1!U32</f>
        <v>28.1</v>
      </c>
      <c r="V31">
        <f>[1]Tabelle1!V32</f>
        <v>6</v>
      </c>
      <c r="W31">
        <f>[1]Tabelle1!W32</f>
        <v>22.1</v>
      </c>
      <c r="X31">
        <f>[1]Tabelle1!X32</f>
        <v>21.6</v>
      </c>
      <c r="Y31">
        <f>[1]Tabelle1!Y32</f>
        <v>69.3</v>
      </c>
      <c r="Z31">
        <f>[1]Tabelle1!Z32</f>
        <v>80.099999999999994</v>
      </c>
      <c r="AA31">
        <f>[1]Tabelle1!AA32</f>
        <v>66.5</v>
      </c>
      <c r="AB31">
        <f>[1]Tabelle1!AB32</f>
        <v>90.8</v>
      </c>
      <c r="AC31">
        <f>[1]Tabelle1!AC32</f>
        <v>106.9</v>
      </c>
      <c r="AD31">
        <f>[1]Tabelle1!AD32</f>
        <v>67.099999999999994</v>
      </c>
      <c r="AE31">
        <f>[1]Tabelle1!AE32</f>
        <v>112.4</v>
      </c>
      <c r="AF31">
        <f>[1]Tabelle1!AF32</f>
        <v>112.6</v>
      </c>
      <c r="AG31">
        <f>[1]Tabelle1!AG32</f>
        <v>26</v>
      </c>
      <c r="AH31">
        <f>[1]Tabelle1!AH32</f>
        <v>3.9</v>
      </c>
      <c r="AI31">
        <f>[1]Tabelle1!AI32</f>
        <v>35.799999999999997</v>
      </c>
      <c r="AJ31">
        <f>[1]Tabelle1!AJ32</f>
        <v>5.8</v>
      </c>
      <c r="AK31">
        <f>[1]Tabelle1!AK32</f>
        <v>0.3</v>
      </c>
      <c r="AL31">
        <f>[1]Tabelle1!AL32</f>
        <v>-0.3</v>
      </c>
      <c r="AM31">
        <f>[1]Tabelle1!AM32</f>
        <v>101.2</v>
      </c>
      <c r="AN31">
        <f>[1]Tabelle1!AN32</f>
        <v>11.5</v>
      </c>
      <c r="BQ31">
        <f>DATEDIF([2]Tabelle1!C24,[2]Tabelle1!D24,"m")</f>
        <v>134</v>
      </c>
    </row>
    <row r="32" spans="1:69" ht="16" x14ac:dyDescent="0.2">
      <c r="A32" s="2" t="s">
        <v>30</v>
      </c>
      <c r="B32" s="7">
        <f t="shared" si="0"/>
        <v>8.1666666666666661</v>
      </c>
      <c r="C32" s="6" t="str">
        <f>[2]Tabelle1!B25</f>
        <v>m</v>
      </c>
      <c r="D32" s="23" t="s">
        <v>372</v>
      </c>
      <c r="E32" s="23" t="s">
        <v>374</v>
      </c>
      <c r="F32" s="25">
        <v>12.013999999999999</v>
      </c>
      <c r="G32" s="25">
        <v>14.807</v>
      </c>
      <c r="H32" s="25">
        <v>81.929000000000002</v>
      </c>
      <c r="I32" s="6" t="s">
        <v>208</v>
      </c>
      <c r="J32" s="6" t="s">
        <v>308</v>
      </c>
      <c r="K32" s="6" t="s">
        <v>201</v>
      </c>
      <c r="L32" s="17">
        <v>0</v>
      </c>
      <c r="M32" s="17">
        <v>3.9</v>
      </c>
      <c r="N32" s="17">
        <v>0</v>
      </c>
      <c r="O32" s="6">
        <v>141.1</v>
      </c>
      <c r="P32">
        <f>[1]Tabelle1!P33</f>
        <v>133.19999999999999</v>
      </c>
      <c r="Q32">
        <f>[1]Tabelle1!Q33</f>
        <v>133.1</v>
      </c>
      <c r="R32">
        <f>[1]Tabelle1!R33</f>
        <v>56.4</v>
      </c>
      <c r="S32">
        <f>[1]Tabelle1!S33</f>
        <v>76.7</v>
      </c>
      <c r="T32">
        <f>[1]Tabelle1!T33</f>
        <v>394.7</v>
      </c>
      <c r="U32">
        <f>[1]Tabelle1!U33</f>
        <v>34.700000000000003</v>
      </c>
      <c r="V32">
        <f>[1]Tabelle1!V33</f>
        <v>6.6</v>
      </c>
      <c r="W32">
        <f>[1]Tabelle1!W33</f>
        <v>28.2</v>
      </c>
      <c r="X32">
        <f>[1]Tabelle1!X33</f>
        <v>19.399999999999999</v>
      </c>
      <c r="Y32">
        <f>[1]Tabelle1!Y33</f>
        <v>66</v>
      </c>
      <c r="Z32">
        <f>[1]Tabelle1!Z33</f>
        <v>78</v>
      </c>
      <c r="AA32">
        <f>[1]Tabelle1!AA33</f>
        <v>69.400000000000006</v>
      </c>
      <c r="AB32">
        <f>[1]Tabelle1!AB33</f>
        <v>93.6</v>
      </c>
      <c r="AC32">
        <f>[1]Tabelle1!AC33</f>
        <v>105.9</v>
      </c>
      <c r="AD32">
        <f>[1]Tabelle1!AD33</f>
        <v>67.5</v>
      </c>
      <c r="AE32">
        <f>[1]Tabelle1!AE33</f>
        <v>102.5</v>
      </c>
      <c r="AF32">
        <f>[1]Tabelle1!AF33</f>
        <v>116.8</v>
      </c>
      <c r="AG32">
        <f>[1]Tabelle1!AG33</f>
        <v>24.6</v>
      </c>
      <c r="AH32">
        <f>[1]Tabelle1!AH33</f>
        <v>0.1</v>
      </c>
      <c r="AI32">
        <f>[1]Tabelle1!AI33</f>
        <v>34.6</v>
      </c>
      <c r="AJ32">
        <f>[1]Tabelle1!AJ33</f>
        <v>0.1</v>
      </c>
      <c r="AK32">
        <f>[1]Tabelle1!AK33</f>
        <v>0</v>
      </c>
      <c r="AL32">
        <f>[1]Tabelle1!AL33</f>
        <v>0</v>
      </c>
      <c r="AM32">
        <f>[1]Tabelle1!AM33</f>
        <v>108.6</v>
      </c>
      <c r="AN32">
        <f>[1]Tabelle1!AN33</f>
        <v>10.199999999999999</v>
      </c>
      <c r="BQ32">
        <f>DATEDIF([2]Tabelle1!C25,[2]Tabelle1!D25,"m")</f>
        <v>98</v>
      </c>
    </row>
    <row r="33" spans="1:69" ht="16" x14ac:dyDescent="0.2">
      <c r="A33" s="2" t="s">
        <v>31</v>
      </c>
      <c r="B33" s="7">
        <f t="shared" si="0"/>
        <v>10.75</v>
      </c>
      <c r="C33" s="6" t="str">
        <f>[2]Tabelle1!B26</f>
        <v>m</v>
      </c>
      <c r="D33" s="23" t="s">
        <v>375</v>
      </c>
      <c r="E33" s="23" t="s">
        <v>374</v>
      </c>
      <c r="F33" s="25">
        <v>18.524999999999999</v>
      </c>
      <c r="G33" s="25">
        <v>20.376999999999999</v>
      </c>
      <c r="H33" s="25">
        <v>152.91499999999999</v>
      </c>
      <c r="I33" s="6" t="s">
        <v>209</v>
      </c>
      <c r="J33" s="6">
        <v>80</v>
      </c>
      <c r="K33" s="6" t="s">
        <v>322</v>
      </c>
      <c r="L33" s="17">
        <v>0.9</v>
      </c>
      <c r="M33" s="17">
        <v>4.9000000000000004</v>
      </c>
      <c r="N33" s="17">
        <v>-1.6</v>
      </c>
      <c r="O33" s="6">
        <v>131.69999999999999</v>
      </c>
      <c r="P33">
        <f>[1]Tabelle1!P34</f>
        <v>117.9</v>
      </c>
      <c r="Q33">
        <f>[1]Tabelle1!Q34</f>
        <v>124.5</v>
      </c>
      <c r="R33">
        <f>[1]Tabelle1!R34</f>
        <v>52.7</v>
      </c>
      <c r="S33">
        <f>[1]Tabelle1!S34</f>
        <v>71.7</v>
      </c>
      <c r="T33">
        <f>[1]Tabelle1!T34</f>
        <v>392.4</v>
      </c>
      <c r="U33">
        <f>[1]Tabelle1!U34</f>
        <v>32.4</v>
      </c>
      <c r="V33">
        <f>[1]Tabelle1!V34</f>
        <v>10.3</v>
      </c>
      <c r="W33">
        <f>[1]Tabelle1!W34</f>
        <v>22.1</v>
      </c>
      <c r="X33">
        <f>[1]Tabelle1!X34</f>
        <v>19.899999999999999</v>
      </c>
      <c r="Y33">
        <f>[1]Tabelle1!Y34</f>
        <v>64.8</v>
      </c>
      <c r="Z33">
        <f>[1]Tabelle1!Z34</f>
        <v>87.9</v>
      </c>
      <c r="AA33">
        <f>[1]Tabelle1!AA34</f>
        <v>65.3</v>
      </c>
      <c r="AB33">
        <f>[1]Tabelle1!AB34</f>
        <v>93.6</v>
      </c>
      <c r="AC33">
        <f>[1]Tabelle1!AC34</f>
        <v>104.8</v>
      </c>
      <c r="AD33">
        <f>[1]Tabelle1!AD34</f>
        <v>65</v>
      </c>
      <c r="AE33">
        <f>[1]Tabelle1!AE34</f>
        <v>87.5</v>
      </c>
      <c r="AF33">
        <f>[1]Tabelle1!AF34</f>
        <v>135.4</v>
      </c>
      <c r="AG33">
        <f>[1]Tabelle1!AG34</f>
        <v>19.899999999999999</v>
      </c>
      <c r="AH33">
        <f>[1]Tabelle1!AH34</f>
        <v>0.8</v>
      </c>
      <c r="AI33">
        <f>[1]Tabelle1!AI34</f>
        <v>19.8</v>
      </c>
      <c r="AJ33">
        <f>[1]Tabelle1!AJ34</f>
        <v>0.4</v>
      </c>
      <c r="AK33">
        <f>[1]Tabelle1!AK34</f>
        <v>-1.5</v>
      </c>
      <c r="AL33">
        <f>[1]Tabelle1!AL34</f>
        <v>-2.2999999999999998</v>
      </c>
      <c r="AM33">
        <f>[1]Tabelle1!AM34</f>
        <v>112.2</v>
      </c>
      <c r="AN33">
        <f>[1]Tabelle1!AN34</f>
        <v>15.7</v>
      </c>
      <c r="BQ33">
        <f>DATEDIF([2]Tabelle1!C26,[2]Tabelle1!D26,"m")</f>
        <v>129</v>
      </c>
    </row>
    <row r="34" spans="1:69" ht="16" x14ac:dyDescent="0.2">
      <c r="A34" s="2" t="s">
        <v>32</v>
      </c>
      <c r="B34" s="7">
        <f t="shared" si="0"/>
        <v>13.916666666666666</v>
      </c>
      <c r="C34" s="6" t="str">
        <f>[2]Tabelle1!B27</f>
        <v>w</v>
      </c>
      <c r="D34" s="23" t="s">
        <v>372</v>
      </c>
      <c r="E34" s="23" t="s">
        <v>373</v>
      </c>
      <c r="F34" s="25">
        <v>10.08</v>
      </c>
      <c r="G34" s="25">
        <v>17.975000000000001</v>
      </c>
      <c r="H34" s="25">
        <v>99.561999999999998</v>
      </c>
      <c r="I34" s="6" t="s">
        <v>210</v>
      </c>
      <c r="J34" s="6">
        <v>74</v>
      </c>
      <c r="K34" s="6" t="s">
        <v>236</v>
      </c>
      <c r="L34" s="17">
        <v>3.1</v>
      </c>
      <c r="M34" s="17">
        <v>3.8</v>
      </c>
      <c r="N34" s="17">
        <v>4.2</v>
      </c>
      <c r="O34" s="6">
        <v>132.69999999999999</v>
      </c>
      <c r="P34">
        <f>[1]Tabelle1!P35</f>
        <v>126.6</v>
      </c>
      <c r="Q34">
        <f>[1]Tabelle1!Q35</f>
        <v>121.5</v>
      </c>
      <c r="R34">
        <f>[1]Tabelle1!R35</f>
        <v>52.6</v>
      </c>
      <c r="S34">
        <f>[1]Tabelle1!S35</f>
        <v>68.900000000000006</v>
      </c>
      <c r="T34">
        <f>[1]Tabelle1!T35</f>
        <v>395.2</v>
      </c>
      <c r="U34">
        <f>[1]Tabelle1!U35</f>
        <v>35.200000000000003</v>
      </c>
      <c r="V34">
        <f>[1]Tabelle1!V35</f>
        <v>8.4</v>
      </c>
      <c r="W34">
        <f>[1]Tabelle1!W35</f>
        <v>26.8</v>
      </c>
      <c r="X34">
        <f>[1]Tabelle1!X35</f>
        <v>14.8</v>
      </c>
      <c r="Y34">
        <f>[1]Tabelle1!Y35</f>
        <v>60.4</v>
      </c>
      <c r="Z34">
        <f>[1]Tabelle1!Z35</f>
        <v>86.2</v>
      </c>
      <c r="AA34">
        <f>[1]Tabelle1!AA35</f>
        <v>68.7</v>
      </c>
      <c r="AB34">
        <f>[1]Tabelle1!AB35</f>
        <v>91.2</v>
      </c>
      <c r="AC34">
        <f>[1]Tabelle1!AC35</f>
        <v>99.7</v>
      </c>
      <c r="AD34">
        <f>[1]Tabelle1!AD35</f>
        <v>71.900000000000006</v>
      </c>
      <c r="AE34">
        <f>[1]Tabelle1!AE35</f>
        <v>92.5</v>
      </c>
      <c r="AF34">
        <f>[1]Tabelle1!AF35</f>
        <v>132.6</v>
      </c>
      <c r="AG34">
        <f>[1]Tabelle1!AG35</f>
        <v>21.9</v>
      </c>
      <c r="AH34">
        <f>[1]Tabelle1!AH35</f>
        <v>1</v>
      </c>
      <c r="AI34">
        <f>[1]Tabelle1!AI35</f>
        <v>21.7</v>
      </c>
      <c r="AJ34">
        <f>[1]Tabelle1!AJ35</f>
        <v>2</v>
      </c>
      <c r="AK34">
        <f>[1]Tabelle1!AK35</f>
        <v>-4</v>
      </c>
      <c r="AL34">
        <f>[1]Tabelle1!AL35</f>
        <v>-5.3</v>
      </c>
      <c r="AM34">
        <f>[1]Tabelle1!AM35</f>
        <v>126.7</v>
      </c>
      <c r="AN34">
        <f>[1]Tabelle1!AN35</f>
        <v>8.1</v>
      </c>
      <c r="BQ34">
        <f>DATEDIF([2]Tabelle1!C27,[2]Tabelle1!D27,"m")</f>
        <v>167</v>
      </c>
    </row>
    <row r="35" spans="1:69" ht="16" x14ac:dyDescent="0.2">
      <c r="A35" s="2" t="s">
        <v>33</v>
      </c>
      <c r="B35" s="7">
        <f t="shared" si="0"/>
        <v>13</v>
      </c>
      <c r="C35" s="6" t="str">
        <f>[2]Tabelle1!B28</f>
        <v>w</v>
      </c>
      <c r="D35" s="23" t="s">
        <v>375</v>
      </c>
      <c r="E35" s="23" t="s">
        <v>374</v>
      </c>
      <c r="F35" s="25">
        <v>12.243</v>
      </c>
      <c r="G35" s="25">
        <v>12.664999999999999</v>
      </c>
      <c r="H35" s="25">
        <v>79.744</v>
      </c>
      <c r="I35" s="6" t="s">
        <v>214</v>
      </c>
      <c r="J35" s="6">
        <v>77.7</v>
      </c>
      <c r="K35" s="6" t="s">
        <v>224</v>
      </c>
      <c r="L35" s="17">
        <v>1.7</v>
      </c>
      <c r="M35" s="17">
        <v>5.8</v>
      </c>
      <c r="N35" s="17">
        <v>-0.4</v>
      </c>
      <c r="O35" s="6">
        <v>125.5</v>
      </c>
      <c r="P35">
        <f>[1]Tabelle1!P36</f>
        <v>119.8</v>
      </c>
      <c r="Q35">
        <f>[1]Tabelle1!Q36</f>
        <v>120.6</v>
      </c>
      <c r="R35">
        <f>[1]Tabelle1!R36</f>
        <v>47.5</v>
      </c>
      <c r="S35">
        <f>[1]Tabelle1!S36</f>
        <v>73.099999999999994</v>
      </c>
      <c r="T35">
        <f>[1]Tabelle1!T36</f>
        <v>392.3</v>
      </c>
      <c r="U35">
        <f>[1]Tabelle1!U36</f>
        <v>32.4</v>
      </c>
      <c r="V35">
        <f>[1]Tabelle1!V36</f>
        <v>11.3</v>
      </c>
      <c r="W35">
        <f>[1]Tabelle1!W36</f>
        <v>21.1</v>
      </c>
      <c r="X35">
        <f>[1]Tabelle1!X36</f>
        <v>21.9</v>
      </c>
      <c r="Y35">
        <f>[1]Tabelle1!Y36</f>
        <v>67.099999999999994</v>
      </c>
      <c r="Z35">
        <f>[1]Tabelle1!Z36</f>
        <v>79.2</v>
      </c>
      <c r="AA35">
        <f>[1]Tabelle1!AA36</f>
        <v>69.3</v>
      </c>
      <c r="AB35">
        <f>[1]Tabelle1!AB36</f>
        <v>87.1</v>
      </c>
      <c r="AC35">
        <f>[1]Tabelle1!AC36</f>
        <v>108.8</v>
      </c>
      <c r="AD35">
        <f>[1]Tabelle1!AD36</f>
        <v>59.9</v>
      </c>
      <c r="AE35">
        <f>[1]Tabelle1!AE36</f>
        <v>100.3</v>
      </c>
      <c r="AF35">
        <f>[1]Tabelle1!AF36</f>
        <v>118.6</v>
      </c>
      <c r="AG35">
        <f>[1]Tabelle1!AG36</f>
        <v>25.3</v>
      </c>
      <c r="AH35">
        <f>[1]Tabelle1!AH36</f>
        <v>2.9</v>
      </c>
      <c r="AI35">
        <f>[1]Tabelle1!AI36</f>
        <v>30.3</v>
      </c>
      <c r="AJ35">
        <f>[1]Tabelle1!AJ36</f>
        <v>6.4</v>
      </c>
      <c r="AK35">
        <f>[1]Tabelle1!AK36</f>
        <v>-6.8</v>
      </c>
      <c r="AL35">
        <f>[1]Tabelle1!AL36</f>
        <v>-4.9000000000000004</v>
      </c>
      <c r="AM35">
        <f>[1]Tabelle1!AM36</f>
        <v>130.9</v>
      </c>
      <c r="AN35">
        <f>[1]Tabelle1!AN36</f>
        <v>6.6</v>
      </c>
      <c r="BQ35">
        <f>DATEDIF([2]Tabelle1!C28,[2]Tabelle1!D28,"m")</f>
        <v>156</v>
      </c>
    </row>
    <row r="36" spans="1:69" ht="16" x14ac:dyDescent="0.2">
      <c r="A36" s="2" t="s">
        <v>34</v>
      </c>
      <c r="B36" s="7">
        <f t="shared" si="0"/>
        <v>17.25</v>
      </c>
      <c r="C36" s="6" t="str">
        <f>[2]Tabelle1!B29</f>
        <v>m</v>
      </c>
      <c r="D36" s="23" t="s">
        <v>372</v>
      </c>
      <c r="E36" s="23" t="s">
        <v>373</v>
      </c>
      <c r="F36" s="25">
        <v>13.233000000000001</v>
      </c>
      <c r="G36" s="25">
        <v>26.599</v>
      </c>
      <c r="H36" s="25">
        <v>211.244</v>
      </c>
      <c r="I36" s="6" t="s">
        <v>215</v>
      </c>
      <c r="J36" s="6" t="s">
        <v>198</v>
      </c>
      <c r="K36" s="6" t="s">
        <v>207</v>
      </c>
      <c r="L36" s="17">
        <v>4.5</v>
      </c>
      <c r="M36" s="17">
        <v>-5.2</v>
      </c>
      <c r="N36" s="17">
        <v>-11.2</v>
      </c>
      <c r="O36" s="6">
        <v>130.6</v>
      </c>
      <c r="P36">
        <f>[1]Tabelle1!P37</f>
        <v>124.4</v>
      </c>
      <c r="Q36">
        <f>[1]Tabelle1!Q37</f>
        <v>132.80000000000001</v>
      </c>
      <c r="R36">
        <f>[1]Tabelle1!R37</f>
        <v>51.7</v>
      </c>
      <c r="S36">
        <f>[1]Tabelle1!S37</f>
        <v>81.099999999999994</v>
      </c>
      <c r="T36">
        <f>[1]Tabelle1!T37</f>
        <v>400.1</v>
      </c>
      <c r="U36">
        <f>[1]Tabelle1!U37</f>
        <v>40.1</v>
      </c>
      <c r="V36">
        <f>[1]Tabelle1!V37</f>
        <v>19.399999999999999</v>
      </c>
      <c r="W36">
        <f>[1]Tabelle1!W37</f>
        <v>20.7</v>
      </c>
      <c r="X36">
        <f>[1]Tabelle1!X37</f>
        <v>19.100000000000001</v>
      </c>
      <c r="Y36">
        <f>[1]Tabelle1!Y37</f>
        <v>60.6</v>
      </c>
      <c r="Z36">
        <f>[1]Tabelle1!Z37</f>
        <v>90.1</v>
      </c>
      <c r="AA36">
        <f>[1]Tabelle1!AA37</f>
        <v>69.5</v>
      </c>
      <c r="AB36">
        <f>[1]Tabelle1!AB37</f>
        <v>92.7</v>
      </c>
      <c r="AC36">
        <f>[1]Tabelle1!AC37</f>
        <v>99.1</v>
      </c>
      <c r="AD36">
        <f>[1]Tabelle1!AD37</f>
        <v>61.5</v>
      </c>
      <c r="AE36">
        <f>[1]Tabelle1!AE37</f>
        <v>67.7</v>
      </c>
      <c r="AF36">
        <f>[1]Tabelle1!AF37</f>
        <v>153.19999999999999</v>
      </c>
      <c r="AG36">
        <f>[1]Tabelle1!AG37</f>
        <v>25.6</v>
      </c>
      <c r="AH36">
        <f>[1]Tabelle1!AH37</f>
        <v>2.6</v>
      </c>
      <c r="AI36">
        <f>[1]Tabelle1!AI37</f>
        <v>6.4</v>
      </c>
      <c r="AJ36">
        <f>[1]Tabelle1!AJ37</f>
        <v>-1.6</v>
      </c>
      <c r="AK36">
        <f>[1]Tabelle1!AK37</f>
        <v>-12.6</v>
      </c>
      <c r="AL36">
        <f>[1]Tabelle1!AL37</f>
        <v>-8.1</v>
      </c>
      <c r="AM36">
        <f>[1]Tabelle1!AM37</f>
        <v>128.80000000000001</v>
      </c>
      <c r="AN36">
        <f>[1]Tabelle1!AN37</f>
        <v>-5.7</v>
      </c>
      <c r="BQ36">
        <f>DATEDIF([2]Tabelle1!C29,[2]Tabelle1!D29,"m")</f>
        <v>207</v>
      </c>
    </row>
    <row r="37" spans="1:69" ht="16" x14ac:dyDescent="0.2">
      <c r="A37" s="2" t="s">
        <v>35</v>
      </c>
      <c r="B37" s="7">
        <f t="shared" si="0"/>
        <v>10.583333333333334</v>
      </c>
      <c r="C37" s="6" t="str">
        <f>[2]Tabelle1!B30</f>
        <v>w</v>
      </c>
      <c r="D37" s="23" t="s">
        <v>375</v>
      </c>
      <c r="E37" s="23" t="s">
        <v>374</v>
      </c>
      <c r="F37" s="25">
        <v>10.59</v>
      </c>
      <c r="G37" s="25">
        <v>17.748000000000001</v>
      </c>
      <c r="H37" s="25">
        <v>109.18600000000001</v>
      </c>
      <c r="I37" s="6">
        <v>75</v>
      </c>
      <c r="J37" s="6" t="s">
        <v>254</v>
      </c>
      <c r="K37" s="6" t="s">
        <v>307</v>
      </c>
      <c r="L37" s="17">
        <v>3</v>
      </c>
      <c r="M37" s="17">
        <v>1.4</v>
      </c>
      <c r="N37" s="17">
        <v>-1.1000000000000001</v>
      </c>
      <c r="O37" s="6">
        <v>131.5</v>
      </c>
      <c r="P37">
        <f>[1]Tabelle1!P38</f>
        <v>128.80000000000001</v>
      </c>
      <c r="Q37">
        <f>[1]Tabelle1!Q38</f>
        <v>126.6</v>
      </c>
      <c r="R37">
        <f>[1]Tabelle1!R38</f>
        <v>57</v>
      </c>
      <c r="S37">
        <f>[1]Tabelle1!S38</f>
        <v>69.599999999999994</v>
      </c>
      <c r="T37">
        <f>[1]Tabelle1!T38</f>
        <v>391.9</v>
      </c>
      <c r="U37">
        <f>[1]Tabelle1!U38</f>
        <v>32</v>
      </c>
      <c r="V37">
        <f>[1]Tabelle1!V38</f>
        <v>9.4</v>
      </c>
      <c r="W37">
        <f>[1]Tabelle1!W38</f>
        <v>22.6</v>
      </c>
      <c r="X37">
        <f>[1]Tabelle1!X38</f>
        <v>20.2</v>
      </c>
      <c r="Y37">
        <f>[1]Tabelle1!Y38</f>
        <v>66.099999999999994</v>
      </c>
      <c r="Z37">
        <f>[1]Tabelle1!Z38</f>
        <v>79.7</v>
      </c>
      <c r="AA37">
        <f>[1]Tabelle1!AA38</f>
        <v>68.7</v>
      </c>
      <c r="AB37">
        <f>[1]Tabelle1!AB38</f>
        <v>88.7</v>
      </c>
      <c r="AC37">
        <f>[1]Tabelle1!AC38</f>
        <v>101.8</v>
      </c>
      <c r="AD37">
        <f>[1]Tabelle1!AD38</f>
        <v>68.8</v>
      </c>
      <c r="AE37">
        <f>[1]Tabelle1!AE38</f>
        <v>96.6</v>
      </c>
      <c r="AF37">
        <f>[1]Tabelle1!AF38</f>
        <v>129.69999999999999</v>
      </c>
      <c r="AG37">
        <f>[1]Tabelle1!AG38</f>
        <v>26.9</v>
      </c>
      <c r="AH37">
        <f>[1]Tabelle1!AH38</f>
        <v>2.1</v>
      </c>
      <c r="AI37">
        <f>[1]Tabelle1!AI38</f>
        <v>22.1</v>
      </c>
      <c r="AJ37">
        <f>[1]Tabelle1!AJ38</f>
        <v>1.1000000000000001</v>
      </c>
      <c r="AK37">
        <f>[1]Tabelle1!AK38</f>
        <v>-1.4</v>
      </c>
      <c r="AL37">
        <f>[1]Tabelle1!AL38</f>
        <v>-1.6</v>
      </c>
      <c r="AM37">
        <f>[1]Tabelle1!AM38</f>
        <v>123.7</v>
      </c>
      <c r="AN37">
        <f>[1]Tabelle1!AN38</f>
        <v>8.3000000000000007</v>
      </c>
      <c r="BQ37">
        <f>DATEDIF([2]Tabelle1!C30,[2]Tabelle1!D30,"m")</f>
        <v>127</v>
      </c>
    </row>
    <row r="38" spans="1:69" ht="16" x14ac:dyDescent="0.2">
      <c r="A38" s="2" t="s">
        <v>36</v>
      </c>
      <c r="B38" s="7">
        <f t="shared" si="0"/>
        <v>10.166666666666666</v>
      </c>
      <c r="C38" s="6" t="str">
        <f>[2]Tabelle1!B31</f>
        <v>w</v>
      </c>
      <c r="D38" s="23" t="s">
        <v>372</v>
      </c>
      <c r="E38" s="23" t="s">
        <v>373</v>
      </c>
      <c r="F38" s="25">
        <v>10.786</v>
      </c>
      <c r="G38" s="25">
        <v>21.844999999999999</v>
      </c>
      <c r="H38" s="25">
        <v>122.032</v>
      </c>
      <c r="I38" s="6" t="s">
        <v>216</v>
      </c>
      <c r="J38" s="6" t="s">
        <v>203</v>
      </c>
      <c r="K38" s="6" t="s">
        <v>180</v>
      </c>
      <c r="L38" s="17">
        <v>1.3</v>
      </c>
      <c r="M38" s="17">
        <v>5.9</v>
      </c>
      <c r="N38" s="17">
        <v>-0.9</v>
      </c>
      <c r="O38" s="6">
        <v>132</v>
      </c>
      <c r="P38">
        <f>[1]Tabelle1!P39</f>
        <v>123.9</v>
      </c>
      <c r="Q38">
        <f>[1]Tabelle1!Q39</f>
        <v>130.4</v>
      </c>
      <c r="R38">
        <f>[1]Tabelle1!R39</f>
        <v>57.2</v>
      </c>
      <c r="S38">
        <f>[1]Tabelle1!S39</f>
        <v>73.2</v>
      </c>
      <c r="T38">
        <f>[1]Tabelle1!T39</f>
        <v>394.8</v>
      </c>
      <c r="U38">
        <f>[1]Tabelle1!U39</f>
        <v>34.799999999999997</v>
      </c>
      <c r="V38">
        <f>[1]Tabelle1!V39</f>
        <v>7.3</v>
      </c>
      <c r="W38">
        <f>[1]Tabelle1!W39</f>
        <v>27.5</v>
      </c>
      <c r="X38">
        <f>[1]Tabelle1!X39</f>
        <v>23.6</v>
      </c>
      <c r="Y38">
        <f>[1]Tabelle1!Y39</f>
        <v>62.5</v>
      </c>
      <c r="Z38">
        <f>[1]Tabelle1!Z39</f>
        <v>87</v>
      </c>
      <c r="AA38">
        <f>[1]Tabelle1!AA39</f>
        <v>67.099999999999994</v>
      </c>
      <c r="AB38">
        <f>[1]Tabelle1!AB39</f>
        <v>92.2</v>
      </c>
      <c r="AC38">
        <f>[1]Tabelle1!AC39</f>
        <v>98.4</v>
      </c>
      <c r="AD38">
        <f>[1]Tabelle1!AD39</f>
        <v>74.3</v>
      </c>
      <c r="AE38">
        <f>[1]Tabelle1!AE39</f>
        <v>91.5</v>
      </c>
      <c r="AF38">
        <f>[1]Tabelle1!AF39</f>
        <v>135.30000000000001</v>
      </c>
      <c r="AG38">
        <f>[1]Tabelle1!AG39</f>
        <v>16</v>
      </c>
      <c r="AH38">
        <f>[1]Tabelle1!AH39</f>
        <v>0</v>
      </c>
      <c r="AI38">
        <f>[1]Tabelle1!AI39</f>
        <v>22.7</v>
      </c>
      <c r="AJ38">
        <f>[1]Tabelle1!AJ39</f>
        <v>2.9</v>
      </c>
      <c r="AK38">
        <f>[1]Tabelle1!AK39</f>
        <v>-3.2</v>
      </c>
      <c r="AL38">
        <f>[1]Tabelle1!AL39</f>
        <v>-2.6</v>
      </c>
      <c r="AM38">
        <f>[1]Tabelle1!AM39</f>
        <v>112.5</v>
      </c>
      <c r="AN38">
        <f>[1]Tabelle1!AN39</f>
        <v>10</v>
      </c>
      <c r="BQ38">
        <f>DATEDIF([2]Tabelle1!C31,[2]Tabelle1!D31,"m")</f>
        <v>122</v>
      </c>
    </row>
    <row r="39" spans="1:69" ht="16" x14ac:dyDescent="0.2">
      <c r="A39" s="2" t="s">
        <v>37</v>
      </c>
      <c r="B39" s="7">
        <f t="shared" si="0"/>
        <v>15.333333333333334</v>
      </c>
      <c r="C39" s="6" t="str">
        <f>[2]Tabelle1!B32</f>
        <v>m</v>
      </c>
      <c r="D39" s="23" t="s">
        <v>375</v>
      </c>
      <c r="E39" s="23" t="s">
        <v>373</v>
      </c>
      <c r="F39" s="25">
        <v>8.4730000000000008</v>
      </c>
      <c r="G39" s="25">
        <v>18.609000000000002</v>
      </c>
      <c r="H39" s="25">
        <v>101.25700000000001</v>
      </c>
      <c r="I39" s="6" t="s">
        <v>217</v>
      </c>
      <c r="J39" s="6" t="s">
        <v>248</v>
      </c>
      <c r="K39" s="6" t="s">
        <v>179</v>
      </c>
      <c r="L39" s="17">
        <v>2.1</v>
      </c>
      <c r="M39" s="17">
        <v>6.6</v>
      </c>
      <c r="N39" s="17">
        <v>1.4</v>
      </c>
      <c r="O39" s="6">
        <v>125.8</v>
      </c>
      <c r="P39">
        <f>[1]Tabelle1!P40</f>
        <v>115.1</v>
      </c>
      <c r="Q39">
        <f>[1]Tabelle1!Q40</f>
        <v>122.2</v>
      </c>
      <c r="R39">
        <f>[1]Tabelle1!R40</f>
        <v>55.6</v>
      </c>
      <c r="S39">
        <f>[1]Tabelle1!S40</f>
        <v>66.599999999999994</v>
      </c>
      <c r="T39">
        <f>[1]Tabelle1!T40</f>
        <v>386.8</v>
      </c>
      <c r="U39">
        <f>[1]Tabelle1!U40</f>
        <v>26.8</v>
      </c>
      <c r="V39">
        <f>[1]Tabelle1!V40</f>
        <v>8</v>
      </c>
      <c r="W39">
        <f>[1]Tabelle1!W40</f>
        <v>18.8</v>
      </c>
      <c r="X39">
        <f>[1]Tabelle1!X40</f>
        <v>16</v>
      </c>
      <c r="Y39">
        <f>[1]Tabelle1!Y40</f>
        <v>67.900000000000006</v>
      </c>
      <c r="Z39">
        <f>[1]Tabelle1!Z40</f>
        <v>83.8</v>
      </c>
      <c r="AA39">
        <f>[1]Tabelle1!AA40</f>
        <v>60.5</v>
      </c>
      <c r="AB39">
        <f>[1]Tabelle1!AB40</f>
        <v>98.4</v>
      </c>
      <c r="AC39">
        <f>[1]Tabelle1!AC40</f>
        <v>107.5</v>
      </c>
      <c r="AD39">
        <f>[1]Tabelle1!AD40</f>
        <v>64.5</v>
      </c>
      <c r="AE39">
        <f>[1]Tabelle1!AE40</f>
        <v>104.8</v>
      </c>
      <c r="AF39">
        <f>[1]Tabelle1!AF40</f>
        <v>120.9</v>
      </c>
      <c r="AG39">
        <f>[1]Tabelle1!AG40</f>
        <v>20.3</v>
      </c>
      <c r="AH39">
        <f>[1]Tabelle1!AH40</f>
        <v>0.5</v>
      </c>
      <c r="AI39">
        <f>[1]Tabelle1!AI40</f>
        <v>32.200000000000003</v>
      </c>
      <c r="AJ39">
        <f>[1]Tabelle1!AJ40</f>
        <v>5.0999999999999996</v>
      </c>
      <c r="AK39">
        <f>[1]Tabelle1!AK40</f>
        <v>-0.9</v>
      </c>
      <c r="AL39">
        <f>[1]Tabelle1!AL40</f>
        <v>-1.2</v>
      </c>
      <c r="AM39">
        <f>[1]Tabelle1!AM40</f>
        <v>116.1</v>
      </c>
      <c r="AN39">
        <f>[1]Tabelle1!AN40</f>
        <v>17</v>
      </c>
      <c r="BQ39">
        <f>DATEDIF([2]Tabelle1!C32,[2]Tabelle1!D32,"m")</f>
        <v>184</v>
      </c>
    </row>
    <row r="40" spans="1:69" ht="16" x14ac:dyDescent="0.2">
      <c r="A40" s="2" t="s">
        <v>38</v>
      </c>
      <c r="B40" s="7">
        <f t="shared" si="0"/>
        <v>9.6666666666666661</v>
      </c>
      <c r="C40" s="6" t="str">
        <f>[2]Tabelle1!B33</f>
        <v>m</v>
      </c>
      <c r="D40" s="23" t="s">
        <v>375</v>
      </c>
      <c r="E40" s="23" t="s">
        <v>373</v>
      </c>
      <c r="F40" s="25">
        <v>14.863</v>
      </c>
      <c r="G40" s="25">
        <v>25.228000000000002</v>
      </c>
      <c r="H40" s="25">
        <v>197.07400000000001</v>
      </c>
      <c r="I40" s="6" t="s">
        <v>218</v>
      </c>
      <c r="J40" s="6" t="s">
        <v>243</v>
      </c>
      <c r="K40" s="6" t="s">
        <v>219</v>
      </c>
      <c r="L40" s="17">
        <v>1.7</v>
      </c>
      <c r="M40" s="17">
        <v>4.9000000000000004</v>
      </c>
      <c r="N40" s="17">
        <v>2.7</v>
      </c>
      <c r="O40" s="6">
        <v>127</v>
      </c>
      <c r="P40">
        <f>[1]Tabelle1!P41</f>
        <v>122.6</v>
      </c>
      <c r="Q40">
        <f>[1]Tabelle1!Q41</f>
        <v>114</v>
      </c>
      <c r="R40">
        <f>[1]Tabelle1!R41</f>
        <v>48</v>
      </c>
      <c r="S40">
        <f>[1]Tabelle1!S41</f>
        <v>66.099999999999994</v>
      </c>
      <c r="T40">
        <f>[1]Tabelle1!T41</f>
        <v>389.6</v>
      </c>
      <c r="U40">
        <f>[1]Tabelle1!U41</f>
        <v>29.6</v>
      </c>
      <c r="V40">
        <f>[1]Tabelle1!V41</f>
        <v>6.9</v>
      </c>
      <c r="W40">
        <f>[1]Tabelle1!W41</f>
        <v>22.7</v>
      </c>
      <c r="X40">
        <f>[1]Tabelle1!X41</f>
        <v>18.100000000000001</v>
      </c>
      <c r="Y40">
        <f>[1]Tabelle1!Y41</f>
        <v>67.7</v>
      </c>
      <c r="Z40">
        <f>[1]Tabelle1!Z41</f>
        <v>79.900000000000006</v>
      </c>
      <c r="AA40">
        <f>[1]Tabelle1!AA41</f>
        <v>68.2</v>
      </c>
      <c r="AB40">
        <f>[1]Tabelle1!AB41</f>
        <v>89.9</v>
      </c>
      <c r="AC40">
        <f>[1]Tabelle1!AC41</f>
        <v>98</v>
      </c>
      <c r="AD40">
        <f>[1]Tabelle1!AD41</f>
        <v>75.099999999999994</v>
      </c>
      <c r="AE40">
        <f>[1]Tabelle1!AE41</f>
        <v>109.5</v>
      </c>
      <c r="AF40">
        <f>[1]Tabelle1!AF41</f>
        <v>122.9</v>
      </c>
      <c r="AG40">
        <f>[1]Tabelle1!AG41</f>
        <v>18.7</v>
      </c>
      <c r="AH40">
        <f>[1]Tabelle1!AH41</f>
        <v>2.2999999999999998</v>
      </c>
      <c r="AI40">
        <f>[1]Tabelle1!AI41</f>
        <v>33.5</v>
      </c>
      <c r="AJ40">
        <f>[1]Tabelle1!AJ41</f>
        <v>4.3</v>
      </c>
      <c r="AK40">
        <f>[1]Tabelle1!AK41</f>
        <v>0.8</v>
      </c>
      <c r="AL40">
        <f>[1]Tabelle1!AL41</f>
        <v>0.7</v>
      </c>
      <c r="AM40">
        <f>[1]Tabelle1!AM41</f>
        <v>117.9</v>
      </c>
      <c r="AN40">
        <f>[1]Tabelle1!AN41</f>
        <v>13.5</v>
      </c>
      <c r="BQ40">
        <f>DATEDIF([2]Tabelle1!C33,[2]Tabelle1!D33,"m")</f>
        <v>116</v>
      </c>
    </row>
    <row r="41" spans="1:69" ht="16" x14ac:dyDescent="0.2">
      <c r="A41" s="2" t="s">
        <v>39</v>
      </c>
      <c r="B41" s="7">
        <f t="shared" si="0"/>
        <v>10.083333333333334</v>
      </c>
      <c r="C41" s="6" t="s">
        <v>104</v>
      </c>
      <c r="D41" s="23" t="s">
        <v>372</v>
      </c>
      <c r="E41" s="23" t="s">
        <v>373</v>
      </c>
      <c r="F41" s="25">
        <v>9.9060000000000006</v>
      </c>
      <c r="G41" s="25">
        <v>22.562000000000001</v>
      </c>
      <c r="H41" s="25">
        <v>145.05699999999999</v>
      </c>
      <c r="I41" s="6" t="s">
        <v>219</v>
      </c>
      <c r="J41" s="6" t="s">
        <v>219</v>
      </c>
      <c r="K41" s="6" t="s">
        <v>311</v>
      </c>
      <c r="L41" s="17">
        <v>5.0999999999999996</v>
      </c>
      <c r="M41" s="17">
        <v>0</v>
      </c>
      <c r="N41" s="17">
        <v>-5.6</v>
      </c>
      <c r="O41" s="6">
        <v>129.69999999999999</v>
      </c>
      <c r="P41">
        <f>[1]Tabelle1!P42</f>
        <v>123</v>
      </c>
      <c r="Q41">
        <f>[1]Tabelle1!Q42</f>
        <v>118.4</v>
      </c>
      <c r="R41">
        <f>[1]Tabelle1!R42</f>
        <v>48.2</v>
      </c>
      <c r="S41">
        <f>[1]Tabelle1!S42</f>
        <v>70.3</v>
      </c>
      <c r="T41">
        <f>[1]Tabelle1!T42</f>
        <v>392.6</v>
      </c>
      <c r="U41">
        <f>[1]Tabelle1!U42</f>
        <v>32.6</v>
      </c>
      <c r="V41">
        <f>[1]Tabelle1!V42</f>
        <v>9.8000000000000007</v>
      </c>
      <c r="W41">
        <f>[1]Tabelle1!W42</f>
        <v>22.8</v>
      </c>
      <c r="X41">
        <f>[1]Tabelle1!X42</f>
        <v>22.7</v>
      </c>
      <c r="Y41">
        <f>[1]Tabelle1!Y42</f>
        <v>66.099999999999994</v>
      </c>
      <c r="Z41">
        <f>[1]Tabelle1!Z42</f>
        <v>92</v>
      </c>
      <c r="AA41">
        <f>[1]Tabelle1!AA42</f>
        <v>68.3</v>
      </c>
      <c r="AB41">
        <f>[1]Tabelle1!AB42</f>
        <v>91.9</v>
      </c>
      <c r="AC41">
        <f>[1]Tabelle1!AC42</f>
        <v>99</v>
      </c>
      <c r="AD41">
        <f>[1]Tabelle1!AD42</f>
        <v>71.2</v>
      </c>
      <c r="AE41">
        <f>[1]Tabelle1!AE42</f>
        <v>79</v>
      </c>
      <c r="AF41">
        <f>[1]Tabelle1!AF42</f>
        <v>149.4</v>
      </c>
      <c r="AG41">
        <f>[1]Tabelle1!AG42</f>
        <v>23.5</v>
      </c>
      <c r="AH41">
        <f>[1]Tabelle1!AH42</f>
        <v>2</v>
      </c>
      <c r="AI41">
        <f>[1]Tabelle1!AI42</f>
        <v>7.1</v>
      </c>
      <c r="AJ41">
        <f>[1]Tabelle1!AJ42</f>
        <v>-1.8</v>
      </c>
      <c r="AK41">
        <f>[1]Tabelle1!AK42</f>
        <v>-5.0999999999999996</v>
      </c>
      <c r="AL41">
        <f>[1]Tabelle1!AL42</f>
        <v>-5.3</v>
      </c>
      <c r="AM41">
        <f>[1]Tabelle1!AM42</f>
        <v>114.5</v>
      </c>
      <c r="AN41">
        <f>[1]Tabelle1!AN42</f>
        <v>4.8</v>
      </c>
      <c r="BQ41">
        <f>DATEDIF([2]Tabelle1!C36,[2]Tabelle1!D36,"m")</f>
        <v>121</v>
      </c>
    </row>
    <row r="42" spans="1:69" ht="16" x14ac:dyDescent="0.2">
      <c r="A42" s="2" t="s">
        <v>40</v>
      </c>
      <c r="B42" s="7">
        <f t="shared" si="0"/>
        <v>10.75</v>
      </c>
      <c r="C42" s="6" t="s">
        <v>105</v>
      </c>
      <c r="D42" s="23" t="s">
        <v>372</v>
      </c>
      <c r="E42" s="23" t="s">
        <v>373</v>
      </c>
      <c r="F42" s="25">
        <v>11.69</v>
      </c>
      <c r="G42" s="25">
        <v>14.788</v>
      </c>
      <c r="H42" s="25">
        <v>98.570999999999998</v>
      </c>
      <c r="I42" s="6" t="s">
        <v>219</v>
      </c>
      <c r="J42" s="6" t="s">
        <v>310</v>
      </c>
      <c r="K42" s="6" t="s">
        <v>302</v>
      </c>
      <c r="L42" s="17">
        <v>0.8</v>
      </c>
      <c r="M42" s="17">
        <v>1.3</v>
      </c>
      <c r="N42" s="17">
        <v>-2.1</v>
      </c>
      <c r="O42" s="6">
        <v>126.6</v>
      </c>
      <c r="P42">
        <f>[1]Tabelle1!P43</f>
        <v>120.1</v>
      </c>
      <c r="Q42">
        <f>[1]Tabelle1!Q43</f>
        <v>127.1</v>
      </c>
      <c r="R42">
        <f>[1]Tabelle1!R43</f>
        <v>51.1</v>
      </c>
      <c r="S42">
        <f>[1]Tabelle1!S43</f>
        <v>76.099999999999994</v>
      </c>
      <c r="T42">
        <f>[1]Tabelle1!T43</f>
        <v>401.4</v>
      </c>
      <c r="U42">
        <f>[1]Tabelle1!U43</f>
        <v>41.5</v>
      </c>
      <c r="V42">
        <f>[1]Tabelle1!V43</f>
        <v>8.6</v>
      </c>
      <c r="W42">
        <f>[1]Tabelle1!W43</f>
        <v>32.9</v>
      </c>
      <c r="X42">
        <f>[1]Tabelle1!X43</f>
        <v>20.6</v>
      </c>
      <c r="Y42">
        <f>[1]Tabelle1!Y43</f>
        <v>56.9</v>
      </c>
      <c r="Z42">
        <f>[1]Tabelle1!Z43</f>
        <v>81.400000000000006</v>
      </c>
      <c r="AA42">
        <f>[1]Tabelle1!AA43</f>
        <v>71.099999999999994</v>
      </c>
      <c r="AB42">
        <f>[1]Tabelle1!AB43</f>
        <v>87</v>
      </c>
      <c r="AC42">
        <f>[1]Tabelle1!AC43</f>
        <v>97.2</v>
      </c>
      <c r="AD42">
        <f>[1]Tabelle1!AD43</f>
        <v>74.2</v>
      </c>
      <c r="AE42">
        <f>[1]Tabelle1!AE43</f>
        <v>85.4</v>
      </c>
      <c r="AF42">
        <f>[1]Tabelle1!AF43</f>
        <v>135.9</v>
      </c>
      <c r="AG42">
        <f>[1]Tabelle1!AG43</f>
        <v>21.7</v>
      </c>
      <c r="AH42">
        <f>[1]Tabelle1!AH43</f>
        <v>3.3</v>
      </c>
      <c r="AI42">
        <f>[1]Tabelle1!AI43</f>
        <v>21.1</v>
      </c>
      <c r="AJ42">
        <f>[1]Tabelle1!AJ43</f>
        <v>2.5</v>
      </c>
      <c r="AK42">
        <f>[1]Tabelle1!AK43</f>
        <v>-2.4</v>
      </c>
      <c r="AL42">
        <f>[1]Tabelle1!AL43</f>
        <v>-1.1000000000000001</v>
      </c>
      <c r="AM42">
        <f>[1]Tabelle1!AM43</f>
        <v>85.6</v>
      </c>
      <c r="AN42">
        <f>[1]Tabelle1!AN43</f>
        <v>9.4</v>
      </c>
      <c r="BQ42">
        <f>DATEDIF([2]Tabelle1!C37,[2]Tabelle1!D37,"m")</f>
        <v>129</v>
      </c>
    </row>
    <row r="43" spans="1:69" ht="16" x14ac:dyDescent="0.2">
      <c r="A43" s="2" t="s">
        <v>41</v>
      </c>
      <c r="B43" s="7">
        <f t="shared" si="0"/>
        <v>10.083333333333334</v>
      </c>
      <c r="C43" s="6" t="s">
        <v>104</v>
      </c>
      <c r="D43" s="23" t="s">
        <v>372</v>
      </c>
      <c r="E43" s="23" t="s">
        <v>373</v>
      </c>
      <c r="F43" s="25">
        <v>7.9470000000000001</v>
      </c>
      <c r="G43" s="25">
        <v>18.074999999999999</v>
      </c>
      <c r="H43" s="25">
        <v>78.850999999999999</v>
      </c>
      <c r="I43" s="6" t="s">
        <v>218</v>
      </c>
      <c r="J43" s="6" t="s">
        <v>302</v>
      </c>
      <c r="K43" s="6" t="s">
        <v>180</v>
      </c>
      <c r="L43" s="17">
        <v>4.5</v>
      </c>
      <c r="M43" s="17">
        <v>4.7</v>
      </c>
      <c r="N43" s="17">
        <v>0.1</v>
      </c>
      <c r="O43" s="6">
        <v>129.80000000000001</v>
      </c>
      <c r="P43">
        <f>[1]Tabelle1!P44</f>
        <v>125.6</v>
      </c>
      <c r="Q43">
        <f>[1]Tabelle1!Q44</f>
        <v>123.8</v>
      </c>
      <c r="R43">
        <f>[1]Tabelle1!R44</f>
        <v>52.9</v>
      </c>
      <c r="S43">
        <f>[1]Tabelle1!S44</f>
        <v>70.900000000000006</v>
      </c>
      <c r="T43">
        <f>[1]Tabelle1!T44</f>
        <v>392.7</v>
      </c>
      <c r="U43">
        <f>[1]Tabelle1!U44</f>
        <v>32.700000000000003</v>
      </c>
      <c r="V43">
        <f>[1]Tabelle1!V44</f>
        <v>9.5</v>
      </c>
      <c r="W43">
        <f>[1]Tabelle1!W44</f>
        <v>23.3</v>
      </c>
      <c r="X43">
        <f>[1]Tabelle1!X44</f>
        <v>23.2</v>
      </c>
      <c r="Y43">
        <f>[1]Tabelle1!Y44</f>
        <v>65.7</v>
      </c>
      <c r="Z43">
        <f>[1]Tabelle1!Z44</f>
        <v>97.5</v>
      </c>
      <c r="AA43">
        <f>[1]Tabelle1!AA44</f>
        <v>68.599999999999994</v>
      </c>
      <c r="AB43">
        <f>[1]Tabelle1!AB44</f>
        <v>91.8</v>
      </c>
      <c r="AC43">
        <f>[1]Tabelle1!AC44</f>
        <v>110.4</v>
      </c>
      <c r="AD43">
        <f>[1]Tabelle1!AD44</f>
        <v>60.1</v>
      </c>
      <c r="AE43">
        <f>[1]Tabelle1!AE44</f>
        <v>90.8</v>
      </c>
      <c r="AF43">
        <f>[1]Tabelle1!AF44</f>
        <v>126.1</v>
      </c>
      <c r="AG43">
        <f>[1]Tabelle1!AG44</f>
        <v>31.1</v>
      </c>
      <c r="AH43">
        <f>[1]Tabelle1!AH44</f>
        <v>6.5</v>
      </c>
      <c r="AI43">
        <f>[1]Tabelle1!AI44</f>
        <v>18.100000000000001</v>
      </c>
      <c r="AJ43">
        <f>[1]Tabelle1!AJ44</f>
        <v>1.6</v>
      </c>
      <c r="AK43">
        <f>[1]Tabelle1!AK44</f>
        <v>-1.5</v>
      </c>
      <c r="AL43">
        <f>[1]Tabelle1!AL44</f>
        <v>-0.7</v>
      </c>
      <c r="AM43">
        <f>[1]Tabelle1!AM44</f>
        <v>119.2</v>
      </c>
      <c r="AN43">
        <f>[1]Tabelle1!AN44</f>
        <v>12.9</v>
      </c>
      <c r="BQ43">
        <f>DATEDIF([2]Tabelle1!C38,[2]Tabelle1!D38,"m")</f>
        <v>121</v>
      </c>
    </row>
    <row r="44" spans="1:69" ht="16" x14ac:dyDescent="0.2">
      <c r="A44" s="2" t="s">
        <v>42</v>
      </c>
      <c r="B44" s="7">
        <f t="shared" si="0"/>
        <v>9.6666666666666661</v>
      </c>
      <c r="C44" s="6" t="s">
        <v>104</v>
      </c>
      <c r="D44" s="23" t="s">
        <v>375</v>
      </c>
      <c r="E44" s="23" t="s">
        <v>373</v>
      </c>
      <c r="F44" s="25">
        <v>13.194000000000001</v>
      </c>
      <c r="G44" s="25">
        <v>17.361000000000001</v>
      </c>
      <c r="H44" s="25">
        <v>151.49700000000001</v>
      </c>
      <c r="I44" s="6" t="s">
        <v>220</v>
      </c>
      <c r="J44" s="6" t="s">
        <v>185</v>
      </c>
      <c r="K44" s="6" t="s">
        <v>207</v>
      </c>
      <c r="L44" s="17">
        <v>-0.5</v>
      </c>
      <c r="M44" s="17">
        <v>-2.2999999999999998</v>
      </c>
      <c r="N44" s="17">
        <v>-8.4</v>
      </c>
      <c r="O44" s="6">
        <v>130.80000000000001</v>
      </c>
      <c r="P44">
        <f>[1]Tabelle1!P45</f>
        <v>125.6</v>
      </c>
      <c r="Q44">
        <f>[1]Tabelle1!Q45</f>
        <v>122.5</v>
      </c>
      <c r="R44">
        <f>[1]Tabelle1!R45</f>
        <v>53</v>
      </c>
      <c r="S44">
        <f>[1]Tabelle1!S45</f>
        <v>69.5</v>
      </c>
      <c r="T44">
        <f>[1]Tabelle1!T45</f>
        <v>388.6</v>
      </c>
      <c r="U44">
        <f>[1]Tabelle1!U45</f>
        <v>28.6</v>
      </c>
      <c r="V44">
        <f>[1]Tabelle1!V45</f>
        <v>4.5</v>
      </c>
      <c r="W44">
        <f>[1]Tabelle1!W45</f>
        <v>24.1</v>
      </c>
      <c r="X44">
        <f>[1]Tabelle1!X45</f>
        <v>17.899999999999999</v>
      </c>
      <c r="Y44">
        <f>[1]Tabelle1!Y45</f>
        <v>69.2</v>
      </c>
      <c r="Z44">
        <f>[1]Tabelle1!Z45</f>
        <v>69.2</v>
      </c>
      <c r="AA44">
        <f>[1]Tabelle1!AA45</f>
        <v>65.3</v>
      </c>
      <c r="AB44">
        <f>[1]Tabelle1!AB45</f>
        <v>94.7</v>
      </c>
      <c r="AC44">
        <f>[1]Tabelle1!AC45</f>
        <v>111.7</v>
      </c>
      <c r="AD44">
        <f>[1]Tabelle1!AD45</f>
        <v>63.8</v>
      </c>
      <c r="AE44">
        <f>[1]Tabelle1!AE45</f>
        <v>106.4</v>
      </c>
      <c r="AF44">
        <f>[1]Tabelle1!AF45</f>
        <v>113.2</v>
      </c>
      <c r="AG44">
        <f>[1]Tabelle1!AG45</f>
        <v>32.799999999999997</v>
      </c>
      <c r="AH44">
        <f>[1]Tabelle1!AH45</f>
        <v>6.9</v>
      </c>
      <c r="AI44">
        <f>[1]Tabelle1!AI45</f>
        <v>36.299999999999997</v>
      </c>
      <c r="AJ44">
        <f>[1]Tabelle1!AJ45</f>
        <v>4.5999999999999996</v>
      </c>
      <c r="AK44">
        <f>[1]Tabelle1!AK45</f>
        <v>-3.2</v>
      </c>
      <c r="AL44">
        <f>[1]Tabelle1!AL45</f>
        <v>0.8</v>
      </c>
      <c r="AM44">
        <f>[1]Tabelle1!AM45</f>
        <v>105.6</v>
      </c>
      <c r="AN44">
        <f>[1]Tabelle1!AN45</f>
        <v>4.5</v>
      </c>
      <c r="BQ44">
        <f>DATEDIF([2]Tabelle1!C39,[2]Tabelle1!D39,"m")</f>
        <v>116</v>
      </c>
    </row>
    <row r="45" spans="1:69" ht="16" x14ac:dyDescent="0.2">
      <c r="A45" s="2" t="s">
        <v>43</v>
      </c>
      <c r="B45" s="7">
        <f t="shared" si="0"/>
        <v>11.916666666666666</v>
      </c>
      <c r="C45" s="6" t="s">
        <v>105</v>
      </c>
      <c r="D45" s="23" t="s">
        <v>372</v>
      </c>
      <c r="E45" s="23" t="s">
        <v>373</v>
      </c>
      <c r="F45" s="25">
        <v>10.637</v>
      </c>
      <c r="G45" s="25">
        <v>17.045999999999999</v>
      </c>
      <c r="H45" s="25">
        <v>123.85</v>
      </c>
      <c r="I45" s="6" t="s">
        <v>221</v>
      </c>
      <c r="J45" s="6" t="s">
        <v>247</v>
      </c>
      <c r="K45" s="6" t="s">
        <v>216</v>
      </c>
      <c r="L45" s="17">
        <v>0</v>
      </c>
      <c r="M45" s="17">
        <v>6.2</v>
      </c>
      <c r="N45" s="17">
        <v>0</v>
      </c>
      <c r="O45" s="6">
        <v>125</v>
      </c>
      <c r="P45">
        <f>[1]Tabelle1!P46</f>
        <v>119.6</v>
      </c>
      <c r="Q45">
        <f>[1]Tabelle1!Q46</f>
        <v>100.1</v>
      </c>
      <c r="R45">
        <f>[1]Tabelle1!R46</f>
        <v>44.6</v>
      </c>
      <c r="S45">
        <f>[1]Tabelle1!S46</f>
        <v>55.5</v>
      </c>
      <c r="T45">
        <f>[1]Tabelle1!T46</f>
        <v>373.6</v>
      </c>
      <c r="U45">
        <f>[1]Tabelle1!U46</f>
        <v>13.6</v>
      </c>
      <c r="V45">
        <f>[1]Tabelle1!V46</f>
        <v>6.6</v>
      </c>
      <c r="W45">
        <f>[1]Tabelle1!W46</f>
        <v>7</v>
      </c>
      <c r="X45">
        <f>[1]Tabelle1!X46</f>
        <v>13</v>
      </c>
      <c r="Y45">
        <f>[1]Tabelle1!Y46</f>
        <v>84</v>
      </c>
      <c r="Z45">
        <f>[1]Tabelle1!Z46</f>
        <v>100.4</v>
      </c>
      <c r="AA45">
        <f>[1]Tabelle1!AA46</f>
        <v>61.3</v>
      </c>
      <c r="AB45">
        <f>[1]Tabelle1!AB46</f>
        <v>91.6</v>
      </c>
      <c r="AC45">
        <f>[1]Tabelle1!AC46</f>
        <v>104.2</v>
      </c>
      <c r="AD45">
        <f>[1]Tabelle1!AD46</f>
        <v>69.2</v>
      </c>
      <c r="AE45">
        <f>[1]Tabelle1!AE46</f>
        <v>114.8</v>
      </c>
      <c r="AF45">
        <f>[1]Tabelle1!AF46</f>
        <v>127.4</v>
      </c>
      <c r="AG45">
        <f>[1]Tabelle1!AG46</f>
        <v>16.100000000000001</v>
      </c>
      <c r="AH45">
        <f>[1]Tabelle1!AH46</f>
        <v>0</v>
      </c>
      <c r="AI45">
        <f>[1]Tabelle1!AI46</f>
        <v>30.3</v>
      </c>
      <c r="AJ45">
        <f>[1]Tabelle1!AJ46</f>
        <v>0</v>
      </c>
      <c r="AK45">
        <f>[1]Tabelle1!AK46</f>
        <v>0</v>
      </c>
      <c r="AL45">
        <f>[1]Tabelle1!AL46</f>
        <v>0</v>
      </c>
      <c r="AM45">
        <f>[1]Tabelle1!AM46</f>
        <v>119.8</v>
      </c>
      <c r="AN45">
        <f>[1]Tabelle1!AN46</f>
        <v>25.7</v>
      </c>
      <c r="BQ45">
        <f>DATEDIF([2]Tabelle1!C40,[2]Tabelle1!D40,"m")</f>
        <v>143</v>
      </c>
    </row>
    <row r="46" spans="1:69" ht="16" x14ac:dyDescent="0.2">
      <c r="A46" s="2" t="s">
        <v>44</v>
      </c>
      <c r="B46" s="7">
        <f t="shared" si="0"/>
        <v>10.083333333333334</v>
      </c>
      <c r="C46" s="6" t="s">
        <v>105</v>
      </c>
      <c r="D46" s="23" t="s">
        <v>375</v>
      </c>
      <c r="E46" s="23" t="s">
        <v>373</v>
      </c>
      <c r="F46" s="25">
        <v>11.515000000000001</v>
      </c>
      <c r="G46" s="25">
        <v>19.759</v>
      </c>
      <c r="H46" s="25">
        <v>146.71799999999999</v>
      </c>
      <c r="I46" s="6" t="s">
        <v>188</v>
      </c>
      <c r="J46" s="6" t="s">
        <v>311</v>
      </c>
      <c r="K46" s="6" t="s">
        <v>323</v>
      </c>
      <c r="L46" s="17">
        <v>2</v>
      </c>
      <c r="M46" s="17">
        <v>9.1999999999999993</v>
      </c>
      <c r="N46" s="17">
        <v>3.3</v>
      </c>
      <c r="O46" s="6">
        <v>129</v>
      </c>
      <c r="P46">
        <f>[1]Tabelle1!P47</f>
        <v>123.5</v>
      </c>
      <c r="Q46">
        <f>[1]Tabelle1!Q47</f>
        <v>124</v>
      </c>
      <c r="R46">
        <f>[1]Tabelle1!R47</f>
        <v>58.8</v>
      </c>
      <c r="S46">
        <f>[1]Tabelle1!S47</f>
        <v>65.3</v>
      </c>
      <c r="T46">
        <f>[1]Tabelle1!T47</f>
        <v>386.9</v>
      </c>
      <c r="U46">
        <f>[1]Tabelle1!U47</f>
        <v>27</v>
      </c>
      <c r="V46">
        <f>[1]Tabelle1!V47</f>
        <v>5.7</v>
      </c>
      <c r="W46">
        <f>[1]Tabelle1!W47</f>
        <v>21.2</v>
      </c>
      <c r="X46">
        <f>[1]Tabelle1!X47</f>
        <v>18.899999999999999</v>
      </c>
      <c r="Y46">
        <f>[1]Tabelle1!Y47</f>
        <v>69</v>
      </c>
      <c r="Z46">
        <f>[1]Tabelle1!Z47</f>
        <v>83.6</v>
      </c>
      <c r="AA46">
        <f>[1]Tabelle1!AA47</f>
        <v>63.7</v>
      </c>
      <c r="AB46">
        <f>[1]Tabelle1!AB47</f>
        <v>92.4</v>
      </c>
      <c r="AC46">
        <f>[1]Tabelle1!AC47</f>
        <v>109.7</v>
      </c>
      <c r="AD46">
        <f>[1]Tabelle1!AD47</f>
        <v>64.599999999999994</v>
      </c>
      <c r="AE46">
        <f>[1]Tabelle1!AE47</f>
        <v>115.5</v>
      </c>
      <c r="AF46">
        <f>[1]Tabelle1!AF47</f>
        <v>107.8</v>
      </c>
      <c r="AG46">
        <f>[1]Tabelle1!AG47</f>
        <v>22.2</v>
      </c>
      <c r="AH46">
        <f>[1]Tabelle1!AH47</f>
        <v>1</v>
      </c>
      <c r="AI46">
        <f>[1]Tabelle1!AI47</f>
        <v>40.799999999999997</v>
      </c>
      <c r="AJ46">
        <f>[1]Tabelle1!AJ47</f>
        <v>7.4</v>
      </c>
      <c r="AK46">
        <f>[1]Tabelle1!AK47</f>
        <v>-0.3</v>
      </c>
      <c r="AL46">
        <f>[1]Tabelle1!AL47</f>
        <v>1.1000000000000001</v>
      </c>
      <c r="AM46">
        <f>[1]Tabelle1!AM47</f>
        <v>112.7</v>
      </c>
      <c r="AN46">
        <f>[1]Tabelle1!AN47</f>
        <v>17</v>
      </c>
      <c r="BQ46">
        <f>DATEDIF([2]Tabelle1!C41,[2]Tabelle1!D41,"m")</f>
        <v>121</v>
      </c>
    </row>
    <row r="47" spans="1:69" ht="16" x14ac:dyDescent="0.2">
      <c r="A47" s="2" t="s">
        <v>45</v>
      </c>
      <c r="B47" s="7">
        <f t="shared" si="0"/>
        <v>8.9166666666666661</v>
      </c>
      <c r="C47" s="6" t="s">
        <v>104</v>
      </c>
      <c r="D47" s="23" t="s">
        <v>372</v>
      </c>
      <c r="E47" s="23" t="s">
        <v>374</v>
      </c>
      <c r="F47" s="25">
        <v>9.1120000000000001</v>
      </c>
      <c r="G47" s="25">
        <v>16.12</v>
      </c>
      <c r="H47" s="25">
        <v>86.337999999999994</v>
      </c>
      <c r="I47" s="6" t="s">
        <v>201</v>
      </c>
      <c r="J47" s="6" t="s">
        <v>312</v>
      </c>
      <c r="K47" s="6" t="s">
        <v>333</v>
      </c>
      <c r="L47" s="17">
        <v>3</v>
      </c>
      <c r="M47" s="17">
        <v>6.6</v>
      </c>
      <c r="N47" s="17">
        <v>3.5</v>
      </c>
      <c r="O47" s="6">
        <v>135.30000000000001</v>
      </c>
      <c r="P47">
        <f>[1]Tabelle1!P48</f>
        <v>128.9</v>
      </c>
      <c r="Q47">
        <f>[1]Tabelle1!Q48</f>
        <v>120.8</v>
      </c>
      <c r="R47">
        <f>[1]Tabelle1!R48</f>
        <v>49.6</v>
      </c>
      <c r="S47">
        <f>[1]Tabelle1!S48</f>
        <v>71.2</v>
      </c>
      <c r="T47">
        <f>[1]Tabelle1!T48</f>
        <v>396.9</v>
      </c>
      <c r="U47">
        <f>[1]Tabelle1!U48</f>
        <v>37</v>
      </c>
      <c r="V47">
        <f>[1]Tabelle1!V48</f>
        <v>11.4</v>
      </c>
      <c r="W47">
        <f>[1]Tabelle1!W48</f>
        <v>25.6</v>
      </c>
      <c r="X47">
        <f>[1]Tabelle1!X48</f>
        <v>22.2</v>
      </c>
      <c r="Y47">
        <f>[1]Tabelle1!Y48</f>
        <v>61.3</v>
      </c>
      <c r="Z47">
        <f>[1]Tabelle1!Z48</f>
        <v>81</v>
      </c>
      <c r="AA47">
        <f>[1]Tabelle1!AA48</f>
        <v>71.599999999999994</v>
      </c>
      <c r="AB47">
        <f>[1]Tabelle1!AB48</f>
        <v>87.6</v>
      </c>
      <c r="AC47">
        <f>[1]Tabelle1!AC48</f>
        <v>92</v>
      </c>
      <c r="AD47">
        <f>[1]Tabelle1!AD48</f>
        <v>76.599999999999994</v>
      </c>
      <c r="AE47">
        <f>[1]Tabelle1!AE48</f>
        <v>102.3</v>
      </c>
      <c r="AF47">
        <f>[1]Tabelle1!AF48</f>
        <v>128.6</v>
      </c>
      <c r="AG47">
        <f>[1]Tabelle1!AG48</f>
        <v>14.5</v>
      </c>
      <c r="AH47">
        <f>[1]Tabelle1!AH48</f>
        <v>0.4</v>
      </c>
      <c r="AI47">
        <f>[1]Tabelle1!AI48</f>
        <v>30.2</v>
      </c>
      <c r="AJ47">
        <f>[1]Tabelle1!AJ48</f>
        <v>5.2</v>
      </c>
      <c r="AK47">
        <f>[1]Tabelle1!AK48</f>
        <v>-0.6</v>
      </c>
      <c r="AL47">
        <f>[1]Tabelle1!AL48</f>
        <v>-0.9</v>
      </c>
      <c r="AM47">
        <f>[1]Tabelle1!AM48</f>
        <v>113.5</v>
      </c>
      <c r="AN47">
        <f>[1]Tabelle1!AN48</f>
        <v>12</v>
      </c>
      <c r="BQ47">
        <f>DATEDIF([2]Tabelle1!C42,[2]Tabelle1!D42,"m")</f>
        <v>107</v>
      </c>
    </row>
    <row r="48" spans="1:69" ht="16" x14ac:dyDescent="0.2">
      <c r="A48" s="2" t="s">
        <v>46</v>
      </c>
      <c r="B48" s="7">
        <f t="shared" si="0"/>
        <v>9.6666666666666661</v>
      </c>
      <c r="C48" s="6" t="s">
        <v>105</v>
      </c>
      <c r="D48" s="23" t="s">
        <v>375</v>
      </c>
      <c r="E48" s="23" t="s">
        <v>374</v>
      </c>
      <c r="F48" s="25">
        <v>14.3</v>
      </c>
      <c r="G48" s="25">
        <v>12.634</v>
      </c>
      <c r="H48" s="25">
        <v>76.67</v>
      </c>
      <c r="I48" s="6" t="s">
        <v>193</v>
      </c>
      <c r="J48" s="6" t="s">
        <v>313</v>
      </c>
      <c r="K48" s="6" t="s">
        <v>314</v>
      </c>
      <c r="L48" s="17">
        <v>1.6</v>
      </c>
      <c r="M48" s="17">
        <v>5</v>
      </c>
      <c r="N48" s="17">
        <v>-1.2</v>
      </c>
      <c r="O48" s="6">
        <v>126.3</v>
      </c>
      <c r="P48">
        <f>[1]Tabelle1!P49</f>
        <v>119.5</v>
      </c>
      <c r="Q48">
        <f>[1]Tabelle1!Q49</f>
        <v>117.8</v>
      </c>
      <c r="R48">
        <f>[1]Tabelle1!R49</f>
        <v>49.6</v>
      </c>
      <c r="S48">
        <f>[1]Tabelle1!S49</f>
        <v>68.2</v>
      </c>
      <c r="T48">
        <f>[1]Tabelle1!T49</f>
        <v>387.3</v>
      </c>
      <c r="U48">
        <f>[1]Tabelle1!U49</f>
        <v>27.4</v>
      </c>
      <c r="V48">
        <f>[1]Tabelle1!V49</f>
        <v>6.7</v>
      </c>
      <c r="W48">
        <f>[1]Tabelle1!W49</f>
        <v>20.7</v>
      </c>
      <c r="X48">
        <f>[1]Tabelle1!X49</f>
        <v>22.7</v>
      </c>
      <c r="Y48">
        <f>[1]Tabelle1!Y49</f>
        <v>71.099999999999994</v>
      </c>
      <c r="Z48">
        <f>[1]Tabelle1!Z49</f>
        <v>78.7</v>
      </c>
      <c r="AA48">
        <f>[1]Tabelle1!AA49</f>
        <v>67</v>
      </c>
      <c r="AB48">
        <f>[1]Tabelle1!AB49</f>
        <v>90.6</v>
      </c>
      <c r="AC48">
        <f>[1]Tabelle1!AC49</f>
        <v>110.1</v>
      </c>
      <c r="AD48">
        <f>[1]Tabelle1!AD49</f>
        <v>63.2</v>
      </c>
      <c r="AE48">
        <f>[1]Tabelle1!AE49</f>
        <v>104.7</v>
      </c>
      <c r="AF48">
        <f>[1]Tabelle1!AF49</f>
        <v>117.8</v>
      </c>
      <c r="AG48">
        <f>[1]Tabelle1!AG49</f>
        <v>29.5</v>
      </c>
      <c r="AH48">
        <f>[1]Tabelle1!AH49</f>
        <v>4.0999999999999996</v>
      </c>
      <c r="AI48">
        <f>[1]Tabelle1!AI49</f>
        <v>27.8</v>
      </c>
      <c r="AJ48">
        <f>[1]Tabelle1!AJ49</f>
        <v>4.4000000000000004</v>
      </c>
      <c r="AK48">
        <f>[1]Tabelle1!AK49</f>
        <v>1.7</v>
      </c>
      <c r="AL48">
        <f>[1]Tabelle1!AL49</f>
        <v>1.4</v>
      </c>
      <c r="AM48">
        <f>[1]Tabelle1!AM49</f>
        <v>117.1</v>
      </c>
      <c r="AN48">
        <f>[1]Tabelle1!AN49</f>
        <v>18.8</v>
      </c>
      <c r="BQ48">
        <f>DATEDIF([2]Tabelle1!C43,[2]Tabelle1!D43,"m")</f>
        <v>116</v>
      </c>
    </row>
    <row r="49" spans="1:69" ht="16" x14ac:dyDescent="0.2">
      <c r="A49" s="2" t="s">
        <v>47</v>
      </c>
      <c r="B49" s="7">
        <f t="shared" si="0"/>
        <v>15.916666666666666</v>
      </c>
      <c r="C49" s="6" t="s">
        <v>105</v>
      </c>
      <c r="D49" s="23" t="s">
        <v>375</v>
      </c>
      <c r="E49" s="23" t="s">
        <v>374</v>
      </c>
      <c r="F49" s="25">
        <v>11.11</v>
      </c>
      <c r="G49" s="25">
        <v>22.5</v>
      </c>
      <c r="H49" s="25">
        <v>181.15799999999999</v>
      </c>
      <c r="I49" s="6" t="s">
        <v>222</v>
      </c>
      <c r="J49" s="6" t="s">
        <v>314</v>
      </c>
      <c r="K49" s="6" t="s">
        <v>325</v>
      </c>
      <c r="L49" s="17">
        <v>-0.4</v>
      </c>
      <c r="M49" s="17">
        <v>6.9</v>
      </c>
      <c r="N49" s="17">
        <v>3.3</v>
      </c>
      <c r="O49" s="6">
        <v>123.9</v>
      </c>
      <c r="P49">
        <f>[1]Tabelle1!P50</f>
        <v>118.6</v>
      </c>
      <c r="Q49">
        <f>[1]Tabelle1!Q50</f>
        <v>109.1</v>
      </c>
      <c r="R49">
        <f>[1]Tabelle1!R50</f>
        <v>49.4</v>
      </c>
      <c r="S49">
        <f>[1]Tabelle1!S50</f>
        <v>59.7</v>
      </c>
      <c r="T49">
        <f>[1]Tabelle1!T50</f>
        <v>379.4</v>
      </c>
      <c r="U49">
        <f>[1]Tabelle1!U50</f>
        <v>19.5</v>
      </c>
      <c r="V49">
        <f>[1]Tabelle1!V50</f>
        <v>7.8</v>
      </c>
      <c r="W49">
        <f>[1]Tabelle1!W50</f>
        <v>11.6</v>
      </c>
      <c r="X49">
        <f>[1]Tabelle1!X50</f>
        <v>19.100000000000001</v>
      </c>
      <c r="Y49">
        <f>[1]Tabelle1!Y50</f>
        <v>76.900000000000006</v>
      </c>
      <c r="Z49">
        <f>[1]Tabelle1!Z50</f>
        <v>103.7</v>
      </c>
      <c r="AA49">
        <f>[1]Tabelle1!AA50</f>
        <v>64.400000000000006</v>
      </c>
      <c r="AB49">
        <f>[1]Tabelle1!AB50</f>
        <v>88.9</v>
      </c>
      <c r="AC49">
        <f>[1]Tabelle1!AC50</f>
        <v>94.2</v>
      </c>
      <c r="AD49">
        <f>[1]Tabelle1!AD50</f>
        <v>77.900000000000006</v>
      </c>
      <c r="AE49">
        <f>[1]Tabelle1!AE50</f>
        <v>108.1</v>
      </c>
      <c r="AF49">
        <f>[1]Tabelle1!AF50</f>
        <v>138.19999999999999</v>
      </c>
      <c r="AG49">
        <f>[1]Tabelle1!AG50</f>
        <v>10.6</v>
      </c>
      <c r="AH49">
        <f>[1]Tabelle1!AH50</f>
        <v>-2.4</v>
      </c>
      <c r="AI49">
        <f>[1]Tabelle1!AI50</f>
        <v>24.3</v>
      </c>
      <c r="AJ49">
        <f>[1]Tabelle1!AJ50</f>
        <v>2.2000000000000002</v>
      </c>
      <c r="AK49">
        <f>[1]Tabelle1!AK50</f>
        <v>-2</v>
      </c>
      <c r="AL49">
        <f>[1]Tabelle1!AL50</f>
        <v>-2</v>
      </c>
      <c r="AM49">
        <f>[1]Tabelle1!AM50</f>
        <v>113.9</v>
      </c>
      <c r="AN49">
        <f>[1]Tabelle1!AN50</f>
        <v>15.5</v>
      </c>
      <c r="BQ49">
        <f>DATEDIF([2]Tabelle1!C44,[2]Tabelle1!D44,"m")</f>
        <v>191</v>
      </c>
    </row>
    <row r="50" spans="1:69" ht="16" x14ac:dyDescent="0.2">
      <c r="A50" s="2" t="s">
        <v>48</v>
      </c>
      <c r="B50" s="7">
        <f t="shared" si="0"/>
        <v>9.8333333333333339</v>
      </c>
      <c r="C50" s="6" t="s">
        <v>105</v>
      </c>
      <c r="D50" s="23" t="s">
        <v>375</v>
      </c>
      <c r="E50" s="23" t="s">
        <v>374</v>
      </c>
      <c r="F50" s="25">
        <v>9.8620000000000001</v>
      </c>
      <c r="G50" s="25">
        <v>17.122</v>
      </c>
      <c r="H50" s="25">
        <v>84.733999999999995</v>
      </c>
      <c r="I50" s="6">
        <v>82</v>
      </c>
      <c r="J50" s="6" t="s">
        <v>303</v>
      </c>
      <c r="K50" s="6" t="s">
        <v>232</v>
      </c>
      <c r="L50" s="17">
        <v>0.7</v>
      </c>
      <c r="M50" s="17">
        <v>2.6</v>
      </c>
      <c r="N50" s="17">
        <v>0.4</v>
      </c>
      <c r="O50" s="6">
        <v>127.2</v>
      </c>
      <c r="P50">
        <f>[1]Tabelle1!P51</f>
        <v>119.8</v>
      </c>
      <c r="Q50">
        <f>[1]Tabelle1!Q51</f>
        <v>118.9</v>
      </c>
      <c r="R50">
        <f>[1]Tabelle1!R51</f>
        <v>53.8</v>
      </c>
      <c r="S50">
        <f>[1]Tabelle1!S51</f>
        <v>65</v>
      </c>
      <c r="T50">
        <f>[1]Tabelle1!T51</f>
        <v>383.2</v>
      </c>
      <c r="U50">
        <f>[1]Tabelle1!U51</f>
        <v>23.2</v>
      </c>
      <c r="V50">
        <f>[1]Tabelle1!V51</f>
        <v>1.5</v>
      </c>
      <c r="W50">
        <f>[1]Tabelle1!W51</f>
        <v>21.7</v>
      </c>
      <c r="X50">
        <f>[1]Tabelle1!X51</f>
        <v>13.5</v>
      </c>
      <c r="Y50">
        <f>[1]Tabelle1!Y51</f>
        <v>73.400000000000006</v>
      </c>
      <c r="Z50">
        <f>[1]Tabelle1!Z51</f>
        <v>80</v>
      </c>
      <c r="AA50">
        <f>[1]Tabelle1!AA51</f>
        <v>62.7</v>
      </c>
      <c r="AB50">
        <f>[1]Tabelle1!AB51</f>
        <v>95.7</v>
      </c>
      <c r="AC50">
        <f>[1]Tabelle1!AC51</f>
        <v>109.4</v>
      </c>
      <c r="AD50">
        <f>[1]Tabelle1!AD51</f>
        <v>69.099999999999994</v>
      </c>
      <c r="AE50">
        <f>[1]Tabelle1!AE51</f>
        <v>102.2</v>
      </c>
      <c r="AF50">
        <f>[1]Tabelle1!AF51</f>
        <v>125.2</v>
      </c>
      <c r="AG50">
        <f>[1]Tabelle1!AG51</f>
        <v>27.4</v>
      </c>
      <c r="AH50">
        <f>[1]Tabelle1!AH51</f>
        <v>3.4</v>
      </c>
      <c r="AI50">
        <f>[1]Tabelle1!AI51</f>
        <v>24.8</v>
      </c>
      <c r="AJ50">
        <f>[1]Tabelle1!AJ51</f>
        <v>4</v>
      </c>
      <c r="AK50">
        <f>[1]Tabelle1!AK51</f>
        <v>0.5</v>
      </c>
      <c r="AL50">
        <f>[1]Tabelle1!AL51</f>
        <v>1.4</v>
      </c>
      <c r="AM50">
        <f>[1]Tabelle1!AM51</f>
        <v>119.1</v>
      </c>
      <c r="AN50">
        <f>[1]Tabelle1!AN51</f>
        <v>12.9</v>
      </c>
      <c r="BQ50">
        <f>DATEDIF([2]Tabelle1!C45,[2]Tabelle1!D45,"m")</f>
        <v>118</v>
      </c>
    </row>
    <row r="51" spans="1:69" ht="16" x14ac:dyDescent="0.2">
      <c r="A51" s="2" t="s">
        <v>49</v>
      </c>
      <c r="B51" s="7">
        <f t="shared" si="0"/>
        <v>14.333333333333334</v>
      </c>
      <c r="C51" s="6" t="s">
        <v>105</v>
      </c>
      <c r="D51" s="23" t="s">
        <v>372</v>
      </c>
      <c r="E51" s="23" t="s">
        <v>373</v>
      </c>
      <c r="F51" s="25">
        <v>9.3059999999999992</v>
      </c>
      <c r="G51" s="25">
        <v>20</v>
      </c>
      <c r="H51" s="25">
        <v>122.16</v>
      </c>
      <c r="I51" s="6" t="s">
        <v>211</v>
      </c>
      <c r="J51" s="6" t="s">
        <v>184</v>
      </c>
      <c r="K51" s="6" t="s">
        <v>232</v>
      </c>
      <c r="L51" s="17">
        <v>0</v>
      </c>
      <c r="M51" s="17">
        <v>9.1</v>
      </c>
      <c r="N51" s="17">
        <v>0</v>
      </c>
      <c r="O51" s="6">
        <v>129.6</v>
      </c>
      <c r="P51">
        <f>[1]Tabelle1!P52</f>
        <v>123.5</v>
      </c>
      <c r="Q51">
        <f>[1]Tabelle1!Q52</f>
        <v>129.80000000000001</v>
      </c>
      <c r="R51">
        <f>[1]Tabelle1!R52</f>
        <v>57</v>
      </c>
      <c r="S51">
        <f>[1]Tabelle1!S52</f>
        <v>72.900000000000006</v>
      </c>
      <c r="T51">
        <f>[1]Tabelle1!T52</f>
        <v>393.2</v>
      </c>
      <c r="U51">
        <f>[1]Tabelle1!U52</f>
        <v>33.299999999999997</v>
      </c>
      <c r="V51">
        <f>[1]Tabelle1!V52</f>
        <v>7.2</v>
      </c>
      <c r="W51">
        <f>[1]Tabelle1!W52</f>
        <v>26.1</v>
      </c>
      <c r="X51">
        <f>[1]Tabelle1!X52</f>
        <v>20.3</v>
      </c>
      <c r="Y51">
        <f>[1]Tabelle1!Y52</f>
        <v>65.099999999999994</v>
      </c>
      <c r="Z51">
        <f>[1]Tabelle1!Z52</f>
        <v>78.7</v>
      </c>
      <c r="AA51">
        <f>[1]Tabelle1!AA52</f>
        <v>66.2</v>
      </c>
      <c r="AB51">
        <f>[1]Tabelle1!AB52</f>
        <v>91.7</v>
      </c>
      <c r="AC51">
        <f>[1]Tabelle1!AC52</f>
        <v>83.1</v>
      </c>
      <c r="AD51">
        <f>[1]Tabelle1!AD52</f>
        <v>89.7</v>
      </c>
      <c r="AE51">
        <f>[1]Tabelle1!AE52</f>
        <v>101.8</v>
      </c>
      <c r="AF51">
        <f>[1]Tabelle1!AF52</f>
        <v>141.80000000000001</v>
      </c>
      <c r="AG51">
        <f>[1]Tabelle1!AG52</f>
        <v>-5.6</v>
      </c>
      <c r="AH51">
        <f>[1]Tabelle1!AH52</f>
        <v>-0.1</v>
      </c>
      <c r="AI51">
        <f>[1]Tabelle1!AI52</f>
        <v>34.700000000000003</v>
      </c>
      <c r="AJ51">
        <f>[1]Tabelle1!AJ52</f>
        <v>0</v>
      </c>
      <c r="AK51">
        <f>[1]Tabelle1!AK52</f>
        <v>0</v>
      </c>
      <c r="AL51">
        <f>[1]Tabelle1!AL52</f>
        <v>0</v>
      </c>
      <c r="AM51">
        <f>[1]Tabelle1!AM52</f>
        <v>115</v>
      </c>
      <c r="AN51">
        <f>[1]Tabelle1!AN52</f>
        <v>12.4</v>
      </c>
      <c r="BQ51">
        <f>DATEDIF([2]Tabelle1!C46,[2]Tabelle1!D46,"m")</f>
        <v>172</v>
      </c>
    </row>
    <row r="52" spans="1:69" ht="16" x14ac:dyDescent="0.2">
      <c r="A52" s="2" t="s">
        <v>50</v>
      </c>
      <c r="B52" s="7">
        <f t="shared" si="0"/>
        <v>14.666666666666666</v>
      </c>
      <c r="C52" s="6" t="s">
        <v>104</v>
      </c>
      <c r="D52" s="23" t="s">
        <v>372</v>
      </c>
      <c r="E52" s="23" t="s">
        <v>373</v>
      </c>
      <c r="F52" s="25">
        <v>10.563000000000001</v>
      </c>
      <c r="G52" s="25">
        <v>23.099</v>
      </c>
      <c r="H52" s="25">
        <v>165.31100000000001</v>
      </c>
      <c r="I52" s="6" t="s">
        <v>223</v>
      </c>
      <c r="J52" s="6" t="s">
        <v>223</v>
      </c>
      <c r="K52" s="6">
        <v>79</v>
      </c>
      <c r="L52" s="17">
        <v>3.8</v>
      </c>
      <c r="M52" s="17">
        <v>0</v>
      </c>
      <c r="N52" s="17">
        <v>-4.9000000000000004</v>
      </c>
      <c r="O52" s="6">
        <v>141.30000000000001</v>
      </c>
      <c r="P52">
        <f>[1]Tabelle1!P53</f>
        <v>136.6</v>
      </c>
      <c r="Q52">
        <f>[1]Tabelle1!Q53</f>
        <v>127.3</v>
      </c>
      <c r="R52">
        <f>[1]Tabelle1!R53</f>
        <v>57.6</v>
      </c>
      <c r="S52">
        <f>[1]Tabelle1!S53</f>
        <v>69.7</v>
      </c>
      <c r="T52">
        <f>[1]Tabelle1!T53</f>
        <v>390.5</v>
      </c>
      <c r="U52">
        <f>[1]Tabelle1!U53</f>
        <v>30.5</v>
      </c>
      <c r="V52">
        <f>[1]Tabelle1!V53</f>
        <v>6.7</v>
      </c>
      <c r="W52">
        <f>[1]Tabelle1!W53</f>
        <v>23.8</v>
      </c>
      <c r="X52">
        <f>[1]Tabelle1!X53</f>
        <v>20.100000000000001</v>
      </c>
      <c r="Y52">
        <f>[1]Tabelle1!Y53</f>
        <v>67.400000000000006</v>
      </c>
      <c r="Z52">
        <f>[1]Tabelle1!Z53</f>
        <v>93.2</v>
      </c>
      <c r="AA52">
        <f>[1]Tabelle1!AA53</f>
        <v>66.8</v>
      </c>
      <c r="AB52">
        <f>[1]Tabelle1!AB53</f>
        <v>96.9</v>
      </c>
      <c r="AC52">
        <f>[1]Tabelle1!AC53</f>
        <v>98.8</v>
      </c>
      <c r="AD52">
        <f>[1]Tabelle1!AD53</f>
        <v>74.5</v>
      </c>
      <c r="AE52">
        <f>[1]Tabelle1!AE53</f>
        <v>86.1</v>
      </c>
      <c r="AF52">
        <f>[1]Tabelle1!AF53</f>
        <v>144.69999999999999</v>
      </c>
      <c r="AG52">
        <f>[1]Tabelle1!AG53</f>
        <v>21.9</v>
      </c>
      <c r="AH52">
        <f>[1]Tabelle1!AH53</f>
        <v>3.2</v>
      </c>
      <c r="AI52">
        <f>[1]Tabelle1!AI53</f>
        <v>13.5</v>
      </c>
      <c r="AJ52">
        <f>[1]Tabelle1!AJ53</f>
        <v>-1</v>
      </c>
      <c r="AK52">
        <f>[1]Tabelle1!AK53</f>
        <v>-4.4000000000000004</v>
      </c>
      <c r="AL52">
        <f>[1]Tabelle1!AL53</f>
        <v>-5.8</v>
      </c>
      <c r="AM52">
        <f>[1]Tabelle1!AM53</f>
        <v>100.5</v>
      </c>
      <c r="AN52">
        <f>[1]Tabelle1!AN53</f>
        <v>8.1999999999999993</v>
      </c>
      <c r="BQ52">
        <f>DATEDIF([2]Tabelle1!C47,[2]Tabelle1!D47,"m")</f>
        <v>176</v>
      </c>
    </row>
    <row r="53" spans="1:69" ht="16" x14ac:dyDescent="0.2">
      <c r="A53" s="2" t="s">
        <v>51</v>
      </c>
      <c r="B53" s="7">
        <f t="shared" si="0"/>
        <v>19.666666666666668</v>
      </c>
      <c r="C53" s="6" t="s">
        <v>104</v>
      </c>
      <c r="D53" s="23" t="s">
        <v>375</v>
      </c>
      <c r="E53" s="23" t="s">
        <v>373</v>
      </c>
      <c r="F53" s="25">
        <v>11.82</v>
      </c>
      <c r="G53" s="25">
        <v>21.812000000000001</v>
      </c>
      <c r="H53" s="25">
        <v>132.221</v>
      </c>
      <c r="BQ53">
        <f>DATEDIF([2]Tabelle1!C48,[2]Tabelle1!D48,"m")</f>
        <v>236</v>
      </c>
    </row>
    <row r="54" spans="1:69" ht="16" x14ac:dyDescent="0.2">
      <c r="A54" s="2" t="s">
        <v>52</v>
      </c>
      <c r="B54" s="7">
        <f t="shared" si="0"/>
        <v>11.416666666666666</v>
      </c>
      <c r="C54" s="6" t="s">
        <v>104</v>
      </c>
      <c r="D54" s="23" t="s">
        <v>372</v>
      </c>
      <c r="E54" s="23" t="s">
        <v>374</v>
      </c>
      <c r="F54" s="25">
        <v>11.06</v>
      </c>
      <c r="G54" s="25">
        <v>14.93</v>
      </c>
      <c r="H54" s="25">
        <v>95.745999999999995</v>
      </c>
      <c r="I54" s="6" t="s">
        <v>224</v>
      </c>
      <c r="J54" s="6" t="s">
        <v>181</v>
      </c>
      <c r="K54" s="6" t="s">
        <v>201</v>
      </c>
      <c r="L54" s="17">
        <v>0.6</v>
      </c>
      <c r="M54" s="17">
        <v>1.5</v>
      </c>
      <c r="N54" s="17">
        <v>-5.0999999999999996</v>
      </c>
      <c r="O54" s="6">
        <v>130.80000000000001</v>
      </c>
      <c r="P54">
        <f>[1]Tabelle1!P54</f>
        <v>126.3</v>
      </c>
      <c r="Q54">
        <f>[1]Tabelle1!Q54</f>
        <v>128.80000000000001</v>
      </c>
      <c r="R54">
        <f>[1]Tabelle1!R54</f>
        <v>54.6</v>
      </c>
      <c r="S54">
        <f>[1]Tabelle1!S54</f>
        <v>74.2</v>
      </c>
      <c r="T54">
        <f>[1]Tabelle1!T54</f>
        <v>394.6</v>
      </c>
      <c r="U54">
        <f>[1]Tabelle1!U54</f>
        <v>34.6</v>
      </c>
      <c r="V54">
        <f>[1]Tabelle1!V54</f>
        <v>13.9</v>
      </c>
      <c r="W54">
        <f>[1]Tabelle1!W54</f>
        <v>20.7</v>
      </c>
      <c r="X54">
        <f>[1]Tabelle1!X54</f>
        <v>22.8</v>
      </c>
      <c r="Y54">
        <f>[1]Tabelle1!Y54</f>
        <v>64.400000000000006</v>
      </c>
      <c r="Z54">
        <f>[1]Tabelle1!Z54</f>
        <v>85.3</v>
      </c>
      <c r="AA54">
        <f>[1]Tabelle1!AA54</f>
        <v>68.3</v>
      </c>
      <c r="AB54">
        <f>[1]Tabelle1!AB54</f>
        <v>90.8</v>
      </c>
      <c r="AC54">
        <f>[1]Tabelle1!AC54</f>
        <v>100.3</v>
      </c>
      <c r="AD54">
        <f>[1]Tabelle1!AD54</f>
        <v>65.900000000000006</v>
      </c>
      <c r="AE54">
        <f>[1]Tabelle1!AE54</f>
        <v>93.6</v>
      </c>
      <c r="AF54">
        <f>[1]Tabelle1!AF54</f>
        <v>131.6</v>
      </c>
      <c r="AG54">
        <f>[1]Tabelle1!AG54</f>
        <v>21.7</v>
      </c>
      <c r="AH54">
        <f>[1]Tabelle1!AH54</f>
        <v>1.9</v>
      </c>
      <c r="AI54">
        <f>[1]Tabelle1!AI54</f>
        <v>25.3</v>
      </c>
      <c r="AJ54">
        <f>[1]Tabelle1!AJ54</f>
        <v>4.0999999999999996</v>
      </c>
      <c r="AK54">
        <f>[1]Tabelle1!AK54</f>
        <v>-3.3</v>
      </c>
      <c r="AL54">
        <f>[1]Tabelle1!AL54</f>
        <v>-1.6</v>
      </c>
      <c r="AM54">
        <f>[1]Tabelle1!AM54</f>
        <v>94.2</v>
      </c>
      <c r="AN54">
        <f>[1]Tabelle1!AN54</f>
        <v>8.9</v>
      </c>
      <c r="BQ54">
        <f>DATEDIF([2]Tabelle1!C49,[2]Tabelle1!D49,"m")</f>
        <v>137</v>
      </c>
    </row>
    <row r="55" spans="1:69" ht="16" x14ac:dyDescent="0.2">
      <c r="A55" s="2" t="s">
        <v>53</v>
      </c>
      <c r="B55" s="7">
        <f t="shared" si="0"/>
        <v>12.5</v>
      </c>
      <c r="C55" s="6" t="s">
        <v>104</v>
      </c>
      <c r="D55" s="23" t="s">
        <v>375</v>
      </c>
      <c r="E55" s="23" t="s">
        <v>374</v>
      </c>
      <c r="F55" s="25">
        <v>15.428000000000001</v>
      </c>
      <c r="G55" s="25">
        <v>18.431000000000001</v>
      </c>
      <c r="H55" s="25">
        <v>167.45099999999999</v>
      </c>
      <c r="I55" s="6" t="s">
        <v>193</v>
      </c>
      <c r="J55" s="6" t="s">
        <v>315</v>
      </c>
      <c r="K55" s="6" t="s">
        <v>180</v>
      </c>
      <c r="L55" s="17">
        <v>4</v>
      </c>
      <c r="M55" s="17">
        <v>5.8</v>
      </c>
      <c r="N55" s="17">
        <v>0.4</v>
      </c>
      <c r="O55" s="6">
        <v>136.6</v>
      </c>
      <c r="P55">
        <f>[1]Tabelle1!P55</f>
        <v>129</v>
      </c>
      <c r="Q55">
        <f>[1]Tabelle1!Q55</f>
        <v>119.2</v>
      </c>
      <c r="R55">
        <f>[1]Tabelle1!R55</f>
        <v>53.3</v>
      </c>
      <c r="S55">
        <f>[1]Tabelle1!S55</f>
        <v>65.900000000000006</v>
      </c>
      <c r="T55">
        <f>[1]Tabelle1!T55</f>
        <v>389.3</v>
      </c>
      <c r="U55">
        <f>[1]Tabelle1!U55</f>
        <v>29.3</v>
      </c>
      <c r="V55">
        <f>[1]Tabelle1!V55</f>
        <v>8</v>
      </c>
      <c r="W55">
        <f>[1]Tabelle1!W55</f>
        <v>21.3</v>
      </c>
      <c r="X55">
        <f>[1]Tabelle1!X55</f>
        <v>-59.2</v>
      </c>
      <c r="Y55">
        <f>[1]Tabelle1!Y55</f>
        <v>67</v>
      </c>
      <c r="Z55">
        <f>[1]Tabelle1!Z55</f>
        <v>91.4</v>
      </c>
      <c r="AA55">
        <f>[1]Tabelle1!AA55</f>
        <v>66.5</v>
      </c>
      <c r="AB55">
        <f>[1]Tabelle1!AB55</f>
        <v>108.2</v>
      </c>
      <c r="AC55">
        <f>[1]Tabelle1!AC55</f>
        <v>106.3</v>
      </c>
      <c r="AD55">
        <f>[1]Tabelle1!AD55</f>
        <v>65.7</v>
      </c>
      <c r="AE55">
        <f>[1]Tabelle1!AE55</f>
        <v>101.2</v>
      </c>
      <c r="AF55">
        <f>[1]Tabelle1!AF55</f>
        <v>123.3</v>
      </c>
      <c r="AG55">
        <f>[1]Tabelle1!AG55</f>
        <v>25.6</v>
      </c>
      <c r="AH55">
        <f>[1]Tabelle1!AH55</f>
        <v>0.7</v>
      </c>
      <c r="AI55">
        <f>[1]Tabelle1!AI55</f>
        <v>25.4</v>
      </c>
      <c r="AJ55">
        <f>[1]Tabelle1!AJ55</f>
        <v>2.8</v>
      </c>
      <c r="AK55">
        <f>[1]Tabelle1!AK55</f>
        <v>-2.5</v>
      </c>
      <c r="AL55">
        <f>[1]Tabelle1!AL55</f>
        <v>-1.8</v>
      </c>
      <c r="AM55">
        <f>[1]Tabelle1!AM55</f>
        <v>124.6</v>
      </c>
      <c r="AN55">
        <f>[1]Tabelle1!AN55</f>
        <v>10.5</v>
      </c>
      <c r="BQ55">
        <f>DATEDIF([2]Tabelle1!C50,[2]Tabelle1!D50,"m")</f>
        <v>150</v>
      </c>
    </row>
    <row r="56" spans="1:69" ht="16" x14ac:dyDescent="0.2">
      <c r="A56" s="2" t="s">
        <v>54</v>
      </c>
      <c r="B56" s="7">
        <f t="shared" si="0"/>
        <v>36</v>
      </c>
      <c r="C56" s="6" t="s">
        <v>105</v>
      </c>
      <c r="D56" s="23" t="s">
        <v>375</v>
      </c>
      <c r="E56" s="23" t="s">
        <v>373</v>
      </c>
      <c r="F56" s="25">
        <v>11.926</v>
      </c>
      <c r="G56" s="25">
        <v>18.582000000000001</v>
      </c>
      <c r="H56" s="25">
        <v>134.816</v>
      </c>
      <c r="I56" s="6" t="s">
        <v>225</v>
      </c>
      <c r="J56" s="6" t="s">
        <v>219</v>
      </c>
      <c r="K56" s="6" t="s">
        <v>201</v>
      </c>
      <c r="L56" s="17">
        <v>3.6</v>
      </c>
      <c r="M56" s="17">
        <v>2.7</v>
      </c>
      <c r="N56" s="17">
        <v>0.5</v>
      </c>
      <c r="O56" s="6">
        <v>138.1</v>
      </c>
      <c r="P56">
        <f>[1]Tabelle1!P56</f>
        <v>127.8</v>
      </c>
      <c r="Q56">
        <f>[1]Tabelle1!Q56</f>
        <v>104.3</v>
      </c>
      <c r="R56">
        <f>[1]Tabelle1!R56</f>
        <v>41.6</v>
      </c>
      <c r="S56">
        <f>[1]Tabelle1!S56</f>
        <v>62.7</v>
      </c>
      <c r="T56">
        <f>[1]Tabelle1!T56</f>
        <v>382.8</v>
      </c>
      <c r="U56">
        <f>[1]Tabelle1!U56</f>
        <v>22.8</v>
      </c>
      <c r="V56">
        <f>[1]Tabelle1!V56</f>
        <v>12.5</v>
      </c>
      <c r="W56">
        <f>[1]Tabelle1!W56</f>
        <v>10.4</v>
      </c>
      <c r="X56">
        <f>[1]Tabelle1!X56</f>
        <v>17.7</v>
      </c>
      <c r="Y56">
        <f>[1]Tabelle1!Y56</f>
        <v>76.2</v>
      </c>
      <c r="Z56">
        <f>[1]Tabelle1!Z56</f>
        <v>88.1</v>
      </c>
      <c r="AA56">
        <f>[1]Tabelle1!AA56</f>
        <v>68.8</v>
      </c>
      <c r="AB56">
        <f>[1]Tabelle1!AB56</f>
        <v>92.1</v>
      </c>
      <c r="AC56">
        <f>[1]Tabelle1!AC56</f>
        <v>100</v>
      </c>
      <c r="AD56">
        <f>[1]Tabelle1!AD56</f>
        <v>67.5</v>
      </c>
      <c r="AE56">
        <f>[1]Tabelle1!AE56</f>
        <v>114.1</v>
      </c>
      <c r="AF56">
        <f>[1]Tabelle1!AF56</f>
        <v>123</v>
      </c>
      <c r="AG56">
        <f>[1]Tabelle1!AG56</f>
        <v>21.8</v>
      </c>
      <c r="AH56">
        <f>[1]Tabelle1!AH56</f>
        <v>5</v>
      </c>
      <c r="AI56">
        <f>[1]Tabelle1!AI56</f>
        <v>32.5</v>
      </c>
      <c r="AJ56">
        <f>[1]Tabelle1!AJ56</f>
        <v>3.9</v>
      </c>
      <c r="AK56">
        <f>[1]Tabelle1!AK56</f>
        <v>-8.1999999999999993</v>
      </c>
      <c r="AL56">
        <f>[1]Tabelle1!AL56</f>
        <v>-4.8</v>
      </c>
      <c r="AM56">
        <f>[1]Tabelle1!AM56</f>
        <v>111.8</v>
      </c>
      <c r="AN56">
        <f>[1]Tabelle1!AN56</f>
        <v>4.5999999999999996</v>
      </c>
      <c r="BQ56">
        <f>DATEDIF([2]Tabelle1!C51,[2]Tabelle1!D51,"m")</f>
        <v>432</v>
      </c>
    </row>
    <row r="57" spans="1:69" ht="16" x14ac:dyDescent="0.2">
      <c r="A57" s="2" t="s">
        <v>55</v>
      </c>
      <c r="B57" s="7">
        <f t="shared" ref="B57:B88" si="1">BQ57/12</f>
        <v>10</v>
      </c>
      <c r="C57" s="6" t="s">
        <v>105</v>
      </c>
      <c r="D57" s="23" t="s">
        <v>375</v>
      </c>
      <c r="E57" s="23" t="s">
        <v>373</v>
      </c>
      <c r="F57" s="25">
        <v>15.971</v>
      </c>
      <c r="G57" s="25">
        <v>40.134999999999998</v>
      </c>
      <c r="H57" s="25">
        <v>342.76100000000002</v>
      </c>
      <c r="I57" s="6" t="s">
        <v>191</v>
      </c>
      <c r="J57" s="6">
        <v>78</v>
      </c>
      <c r="K57" s="6" t="s">
        <v>218</v>
      </c>
      <c r="L57" s="17">
        <v>0</v>
      </c>
      <c r="M57" s="17">
        <v>6.2</v>
      </c>
      <c r="N57" s="17">
        <v>0</v>
      </c>
      <c r="O57" s="6">
        <v>125.9</v>
      </c>
      <c r="P57">
        <f>[1]Tabelle1!P57</f>
        <v>115.5</v>
      </c>
      <c r="Q57">
        <f>[1]Tabelle1!Q57</f>
        <v>112.6</v>
      </c>
      <c r="R57">
        <f>[1]Tabelle1!R57</f>
        <v>43.3</v>
      </c>
      <c r="S57">
        <f>[1]Tabelle1!S57</f>
        <v>69.3</v>
      </c>
      <c r="T57">
        <f>[1]Tabelle1!T57</f>
        <v>390.7</v>
      </c>
      <c r="U57">
        <f>[1]Tabelle1!U57</f>
        <v>30.7</v>
      </c>
      <c r="V57">
        <f>[1]Tabelle1!V57</f>
        <v>10.5</v>
      </c>
      <c r="W57">
        <f>[1]Tabelle1!W57</f>
        <v>20.2</v>
      </c>
      <c r="X57">
        <f>[1]Tabelle1!X57</f>
        <v>21.2</v>
      </c>
      <c r="Y57">
        <f>[1]Tabelle1!Y57</f>
        <v>67</v>
      </c>
      <c r="Z57">
        <f>[1]Tabelle1!Z57</f>
        <v>93.4</v>
      </c>
      <c r="AA57">
        <f>[1]Tabelle1!AA57</f>
        <v>66.900000000000006</v>
      </c>
      <c r="AB57">
        <f>[1]Tabelle1!AB57</f>
        <v>90.7</v>
      </c>
      <c r="AC57">
        <f>[1]Tabelle1!AC57</f>
        <v>103.3</v>
      </c>
      <c r="AD57">
        <f>[1]Tabelle1!AD57</f>
        <v>66.3</v>
      </c>
      <c r="AE57">
        <f>[1]Tabelle1!AE57</f>
        <v>99</v>
      </c>
      <c r="AF57">
        <f>[1]Tabelle1!AF57</f>
        <v>127.1</v>
      </c>
      <c r="AG57">
        <f>[1]Tabelle1!AG57</f>
        <v>19.100000000000001</v>
      </c>
      <c r="AH57">
        <f>[1]Tabelle1!AH57</f>
        <v>0</v>
      </c>
      <c r="AI57">
        <f>[1]Tabelle1!AI57</f>
        <v>27.6</v>
      </c>
      <c r="AJ57">
        <f>[1]Tabelle1!AJ57</f>
        <v>0.1</v>
      </c>
      <c r="AK57">
        <f>[1]Tabelle1!AK57</f>
        <v>0</v>
      </c>
      <c r="AL57">
        <f>[1]Tabelle1!AL57</f>
        <v>0</v>
      </c>
      <c r="AM57">
        <f>[1]Tabelle1!AM57</f>
        <v>126.9</v>
      </c>
      <c r="AN57">
        <f>[1]Tabelle1!AN57</f>
        <v>14.1</v>
      </c>
      <c r="BQ57">
        <f>DATEDIF([2]Tabelle1!C52,[2]Tabelle1!D52,"m")</f>
        <v>120</v>
      </c>
    </row>
    <row r="58" spans="1:69" ht="16" x14ac:dyDescent="0.2">
      <c r="A58" s="2" t="s">
        <v>56</v>
      </c>
      <c r="B58" s="7">
        <f t="shared" si="1"/>
        <v>12.333333333333334</v>
      </c>
      <c r="C58" s="6" t="s">
        <v>104</v>
      </c>
      <c r="D58" s="23" t="s">
        <v>375</v>
      </c>
      <c r="E58" s="23" t="s">
        <v>373</v>
      </c>
      <c r="F58" s="25">
        <v>18.449000000000002</v>
      </c>
      <c r="G58" s="25">
        <v>27.04</v>
      </c>
      <c r="H58" s="25">
        <v>247.482</v>
      </c>
      <c r="I58" s="6">
        <v>81</v>
      </c>
      <c r="J58" s="6">
        <v>79</v>
      </c>
      <c r="K58" s="6" t="s">
        <v>330</v>
      </c>
      <c r="L58" s="17">
        <v>0</v>
      </c>
      <c r="M58" s="17">
        <v>2</v>
      </c>
      <c r="N58" s="17">
        <v>0</v>
      </c>
      <c r="O58" s="6">
        <v>127.4</v>
      </c>
      <c r="P58">
        <f>[1]Tabelle1!P58</f>
        <v>118.3</v>
      </c>
      <c r="Q58">
        <f>[1]Tabelle1!Q58</f>
        <v>112.7</v>
      </c>
      <c r="R58">
        <f>[1]Tabelle1!R58</f>
        <v>47.8</v>
      </c>
      <c r="S58">
        <f>[1]Tabelle1!S58</f>
        <v>64.900000000000006</v>
      </c>
      <c r="T58">
        <f>[1]Tabelle1!T58</f>
        <v>384.9</v>
      </c>
      <c r="U58">
        <f>[1]Tabelle1!U58</f>
        <v>24.9</v>
      </c>
      <c r="V58">
        <f>[1]Tabelle1!V58</f>
        <v>7.8</v>
      </c>
      <c r="W58">
        <f>[1]Tabelle1!W58</f>
        <v>17.100000000000001</v>
      </c>
      <c r="X58">
        <f>[1]Tabelle1!X58</f>
        <v>12.7</v>
      </c>
      <c r="Y58">
        <f>[1]Tabelle1!Y58</f>
        <v>72.099999999999994</v>
      </c>
      <c r="Z58">
        <f>[1]Tabelle1!Z58</f>
        <v>81.900000000000006</v>
      </c>
      <c r="AA58">
        <f>[1]Tabelle1!AA58</f>
        <v>64.2</v>
      </c>
      <c r="AB58">
        <f>[1]Tabelle1!AB58</f>
        <v>95.1</v>
      </c>
      <c r="AC58">
        <f>[1]Tabelle1!AC58</f>
        <v>117</v>
      </c>
      <c r="AD58">
        <f>[1]Tabelle1!AD58</f>
        <v>55.2</v>
      </c>
      <c r="AE58">
        <f>[1]Tabelle1!AE58</f>
        <v>112.3</v>
      </c>
      <c r="AF58">
        <f>[1]Tabelle1!AF58</f>
        <v>105.8</v>
      </c>
      <c r="AG58">
        <f>[1]Tabelle1!AG58</f>
        <v>36</v>
      </c>
      <c r="AH58">
        <f>[1]Tabelle1!AH58</f>
        <v>0.1</v>
      </c>
      <c r="AI58">
        <f>[1]Tabelle1!AI58</f>
        <v>36.200000000000003</v>
      </c>
      <c r="AJ58">
        <f>[1]Tabelle1!AJ58</f>
        <v>0.1</v>
      </c>
      <c r="AK58">
        <f>[1]Tabelle1!AK58</f>
        <v>0</v>
      </c>
      <c r="AL58">
        <f>[1]Tabelle1!AL58</f>
        <v>0</v>
      </c>
      <c r="AM58">
        <f>[1]Tabelle1!AM58</f>
        <v>123.3</v>
      </c>
      <c r="AN58">
        <f>[1]Tabelle1!AN58</f>
        <v>12.9</v>
      </c>
      <c r="BQ58">
        <f>DATEDIF([2]Tabelle1!C53,[2]Tabelle1!D53,"m")</f>
        <v>148</v>
      </c>
    </row>
    <row r="59" spans="1:69" ht="16" x14ac:dyDescent="0.2">
      <c r="A59" s="2" t="s">
        <v>57</v>
      </c>
      <c r="B59" s="7">
        <f t="shared" si="1"/>
        <v>10.833333333333334</v>
      </c>
      <c r="C59" s="6" t="s">
        <v>104</v>
      </c>
      <c r="D59" s="23" t="s">
        <v>375</v>
      </c>
      <c r="E59" s="23" t="s">
        <v>373</v>
      </c>
      <c r="F59" s="25">
        <v>8.9109999999999996</v>
      </c>
      <c r="G59" s="25">
        <v>11.173</v>
      </c>
      <c r="H59" s="25">
        <v>52.320999999999998</v>
      </c>
      <c r="I59" s="6" t="s">
        <v>226</v>
      </c>
      <c r="J59" s="6" t="s">
        <v>316</v>
      </c>
      <c r="K59" s="6" t="s">
        <v>254</v>
      </c>
      <c r="L59" s="17">
        <v>0</v>
      </c>
      <c r="M59" s="17">
        <v>3.4</v>
      </c>
      <c r="N59" s="17">
        <v>0</v>
      </c>
      <c r="O59" s="6">
        <v>134.4</v>
      </c>
      <c r="P59">
        <f>[1]Tabelle1!P59</f>
        <v>126.7</v>
      </c>
      <c r="Q59">
        <f>[1]Tabelle1!Q59</f>
        <v>127.5</v>
      </c>
      <c r="R59">
        <f>[1]Tabelle1!R59</f>
        <v>56.9</v>
      </c>
      <c r="S59">
        <f>[1]Tabelle1!S59</f>
        <v>70.599999999999994</v>
      </c>
      <c r="T59">
        <f>[1]Tabelle1!T59</f>
        <v>392.6</v>
      </c>
      <c r="U59">
        <f>[1]Tabelle1!U59</f>
        <v>32.6</v>
      </c>
      <c r="V59">
        <f>[1]Tabelle1!V59</f>
        <v>5.5</v>
      </c>
      <c r="W59">
        <f>[1]Tabelle1!W59</f>
        <v>27.1</v>
      </c>
      <c r="X59">
        <f>[1]Tabelle1!X59</f>
        <v>22.4</v>
      </c>
      <c r="Y59">
        <f>[1]Tabelle1!Y59</f>
        <v>66</v>
      </c>
      <c r="Z59">
        <f>[1]Tabelle1!Z59</f>
        <v>76.8</v>
      </c>
      <c r="AA59">
        <f>[1]Tabelle1!AA59</f>
        <v>70</v>
      </c>
      <c r="AB59">
        <f>[1]Tabelle1!AB59</f>
        <v>89.9</v>
      </c>
      <c r="AC59">
        <f>[1]Tabelle1!AC59</f>
        <v>98.1</v>
      </c>
      <c r="AD59">
        <f>[1]Tabelle1!AD59</f>
        <v>76.400000000000006</v>
      </c>
      <c r="AE59">
        <f>[1]Tabelle1!AE59</f>
        <v>93.2</v>
      </c>
      <c r="AF59">
        <f>[1]Tabelle1!AF59</f>
        <v>136.1</v>
      </c>
      <c r="AG59">
        <f>[1]Tabelle1!AG59</f>
        <v>22.2</v>
      </c>
      <c r="AH59">
        <f>[1]Tabelle1!AH59</f>
        <v>0</v>
      </c>
      <c r="AI59">
        <f>[1]Tabelle1!AI59</f>
        <v>18.3</v>
      </c>
      <c r="AJ59">
        <f>[1]Tabelle1!AJ59</f>
        <v>0</v>
      </c>
      <c r="AK59">
        <f>[1]Tabelle1!AK59</f>
        <v>0</v>
      </c>
      <c r="AL59">
        <f>[1]Tabelle1!AL59</f>
        <v>0</v>
      </c>
      <c r="AM59">
        <f>[1]Tabelle1!AM59</f>
        <v>112.1</v>
      </c>
      <c r="AN59">
        <f>[1]Tabelle1!AN59</f>
        <v>9.8000000000000007</v>
      </c>
      <c r="BQ59">
        <f>DATEDIF([2]Tabelle1!C54,[2]Tabelle1!D54,"m")</f>
        <v>130</v>
      </c>
    </row>
    <row r="60" spans="1:69" ht="16" x14ac:dyDescent="0.2">
      <c r="A60" s="2" t="s">
        <v>58</v>
      </c>
      <c r="B60" s="7">
        <f t="shared" si="1"/>
        <v>15.25</v>
      </c>
      <c r="C60" s="6" t="s">
        <v>105</v>
      </c>
      <c r="D60" s="23" t="s">
        <v>375</v>
      </c>
      <c r="E60" s="23" t="s">
        <v>374</v>
      </c>
      <c r="F60" s="25">
        <v>16.085999999999999</v>
      </c>
      <c r="G60" s="25">
        <v>31.757000000000001</v>
      </c>
      <c r="H60" s="25">
        <v>285.95600000000002</v>
      </c>
      <c r="BQ60">
        <f>DATEDIF([2]Tabelle1!C55,[2]Tabelle1!D55,"m")</f>
        <v>183</v>
      </c>
    </row>
    <row r="61" spans="1:69" ht="16" x14ac:dyDescent="0.2">
      <c r="A61" s="2" t="s">
        <v>59</v>
      </c>
      <c r="B61" s="7">
        <f t="shared" si="1"/>
        <v>14.5</v>
      </c>
      <c r="C61" s="6" t="s">
        <v>105</v>
      </c>
      <c r="D61" s="23" t="s">
        <v>372</v>
      </c>
      <c r="E61" s="23" t="s">
        <v>374</v>
      </c>
      <c r="F61" s="25">
        <v>6.58</v>
      </c>
      <c r="G61" s="25">
        <v>20.574999999999999</v>
      </c>
      <c r="H61" s="25">
        <v>86.094999999999999</v>
      </c>
      <c r="I61" s="6" t="s">
        <v>186</v>
      </c>
      <c r="J61" s="6" t="s">
        <v>198</v>
      </c>
      <c r="K61" s="6" t="s">
        <v>330</v>
      </c>
      <c r="L61" s="17">
        <v>0.8</v>
      </c>
      <c r="M61" s="17">
        <v>5.6</v>
      </c>
      <c r="N61" s="17">
        <v>-3</v>
      </c>
      <c r="O61" s="6">
        <v>125.9</v>
      </c>
      <c r="P61">
        <f>[1]Tabelle1!P60</f>
        <v>120.3</v>
      </c>
      <c r="Q61">
        <f>[1]Tabelle1!Q60</f>
        <v>135.1</v>
      </c>
      <c r="R61">
        <f>[1]Tabelle1!R60</f>
        <v>58.7</v>
      </c>
      <c r="S61">
        <f>[1]Tabelle1!S60</f>
        <v>76.400000000000006</v>
      </c>
      <c r="T61">
        <f>[1]Tabelle1!T60</f>
        <v>394.9</v>
      </c>
      <c r="U61">
        <f>[1]Tabelle1!U60</f>
        <v>34.9</v>
      </c>
      <c r="V61">
        <f>[1]Tabelle1!V60</f>
        <v>5.0999999999999996</v>
      </c>
      <c r="W61">
        <f>[1]Tabelle1!W60</f>
        <v>29.8</v>
      </c>
      <c r="X61">
        <f>[1]Tabelle1!X60</f>
        <v>22.5</v>
      </c>
      <c r="Y61">
        <f>[1]Tabelle1!Y60</f>
        <v>65.8</v>
      </c>
      <c r="Z61">
        <f>[1]Tabelle1!Z60</f>
        <v>82.2</v>
      </c>
      <c r="AA61">
        <f>[1]Tabelle1!AA60</f>
        <v>67.900000000000006</v>
      </c>
      <c r="AB61">
        <f>[1]Tabelle1!AB60</f>
        <v>88.1</v>
      </c>
      <c r="AC61">
        <f>[1]Tabelle1!AC60</f>
        <v>100.5</v>
      </c>
      <c r="AD61">
        <f>[1]Tabelle1!AD60</f>
        <v>74.400000000000006</v>
      </c>
      <c r="AE61">
        <f>[1]Tabelle1!AE60</f>
        <v>92.3</v>
      </c>
      <c r="AF61">
        <f>[1]Tabelle1!AF60</f>
        <v>132.19999999999999</v>
      </c>
      <c r="AG61">
        <f>[1]Tabelle1!AG60</f>
        <v>16.2</v>
      </c>
      <c r="AH61">
        <f>[1]Tabelle1!AH60</f>
        <v>-0.4</v>
      </c>
      <c r="AI61">
        <f>[1]Tabelle1!AI60</f>
        <v>25.9</v>
      </c>
      <c r="AJ61">
        <f>[1]Tabelle1!AJ60</f>
        <v>3.3</v>
      </c>
      <c r="AK61">
        <f>[1]Tabelle1!AK60</f>
        <v>-3.6</v>
      </c>
      <c r="AL61">
        <f>[1]Tabelle1!AL60</f>
        <v>-5.5</v>
      </c>
      <c r="AM61">
        <f>[1]Tabelle1!AM60</f>
        <v>104.7</v>
      </c>
      <c r="AN61">
        <f>[1]Tabelle1!AN60</f>
        <v>12</v>
      </c>
      <c r="BQ61">
        <f>DATEDIF([2]Tabelle1!C56,[2]Tabelle1!D56,"m")</f>
        <v>174</v>
      </c>
    </row>
    <row r="62" spans="1:69" ht="16" x14ac:dyDescent="0.2">
      <c r="A62" s="2" t="s">
        <v>60</v>
      </c>
      <c r="B62" s="7">
        <f t="shared" si="1"/>
        <v>14.166666666666666</v>
      </c>
      <c r="C62" s="6" t="s">
        <v>104</v>
      </c>
      <c r="D62" s="23" t="s">
        <v>375</v>
      </c>
      <c r="E62" s="23" t="s">
        <v>374</v>
      </c>
      <c r="F62" s="25">
        <v>12</v>
      </c>
      <c r="G62" s="25">
        <v>25.855</v>
      </c>
      <c r="H62" s="25">
        <v>164.18199999999999</v>
      </c>
      <c r="I62" s="6" t="s">
        <v>228</v>
      </c>
      <c r="J62" s="6" t="s">
        <v>202</v>
      </c>
      <c r="K62" s="6" t="s">
        <v>259</v>
      </c>
      <c r="L62" s="17">
        <v>3.4</v>
      </c>
      <c r="M62" s="17">
        <v>2.4</v>
      </c>
      <c r="N62" s="17">
        <v>-2</v>
      </c>
      <c r="O62" s="6">
        <v>127.8</v>
      </c>
      <c r="P62">
        <f>[1]Tabelle1!P61</f>
        <v>119.6</v>
      </c>
      <c r="Q62">
        <f>[1]Tabelle1!Q61</f>
        <v>122.7</v>
      </c>
      <c r="R62">
        <f>[1]Tabelle1!R61</f>
        <v>53.8</v>
      </c>
      <c r="S62">
        <f>[1]Tabelle1!S61</f>
        <v>69</v>
      </c>
      <c r="T62">
        <f>[1]Tabelle1!T61</f>
        <v>385.4</v>
      </c>
      <c r="U62">
        <f>[1]Tabelle1!U61</f>
        <v>25.5</v>
      </c>
      <c r="V62">
        <f>[1]Tabelle1!V61</f>
        <v>6.6</v>
      </c>
      <c r="W62">
        <f>[1]Tabelle1!W61</f>
        <v>18.899999999999999</v>
      </c>
      <c r="X62">
        <f>[1]Tabelle1!X61</f>
        <v>20.8</v>
      </c>
      <c r="Y62">
        <f>[1]Tabelle1!Y61</f>
        <v>73.7</v>
      </c>
      <c r="Z62">
        <f>[1]Tabelle1!Z61</f>
        <v>96.4</v>
      </c>
      <c r="AA62">
        <f>[1]Tabelle1!AA61</f>
        <v>65.900000000000006</v>
      </c>
      <c r="AB62">
        <f>[1]Tabelle1!AB61</f>
        <v>90.6</v>
      </c>
      <c r="AC62">
        <f>[1]Tabelle1!AC61</f>
        <v>93</v>
      </c>
      <c r="AD62">
        <f>[1]Tabelle1!AD61</f>
        <v>80.400000000000006</v>
      </c>
      <c r="AE62">
        <f>[1]Tabelle1!AE61</f>
        <v>86.6</v>
      </c>
      <c r="AF62">
        <f>[1]Tabelle1!AF61</f>
        <v>154.9</v>
      </c>
      <c r="AG62">
        <f>[1]Tabelle1!AG61</f>
        <v>13.9</v>
      </c>
      <c r="AH62">
        <f>[1]Tabelle1!AH61</f>
        <v>-0.5</v>
      </c>
      <c r="AI62">
        <f>[1]Tabelle1!AI61</f>
        <v>8.9</v>
      </c>
      <c r="AJ62">
        <f>[1]Tabelle1!AJ61</f>
        <v>-2</v>
      </c>
      <c r="AK62">
        <f>[1]Tabelle1!AK61</f>
        <v>-4</v>
      </c>
      <c r="AL62">
        <f>[1]Tabelle1!AL61</f>
        <v>-5.0999999999999996</v>
      </c>
      <c r="AM62">
        <f>[1]Tabelle1!AM61</f>
        <v>118.1</v>
      </c>
      <c r="AN62">
        <f>[1]Tabelle1!AN61</f>
        <v>9.1999999999999993</v>
      </c>
      <c r="BQ62">
        <f>DATEDIF([2]Tabelle1!C57,[2]Tabelle1!D57,"m")</f>
        <v>170</v>
      </c>
    </row>
    <row r="63" spans="1:69" ht="16" x14ac:dyDescent="0.2">
      <c r="A63" s="2" t="s">
        <v>61</v>
      </c>
      <c r="B63" s="7">
        <f t="shared" si="1"/>
        <v>16.166666666666668</v>
      </c>
      <c r="C63" s="6" t="s">
        <v>105</v>
      </c>
      <c r="D63" s="23" t="s">
        <v>375</v>
      </c>
      <c r="E63" s="23" t="s">
        <v>374</v>
      </c>
      <c r="F63" s="25">
        <v>12.180999999999999</v>
      </c>
      <c r="G63" s="25">
        <v>24.776</v>
      </c>
      <c r="H63" s="25">
        <v>143.94499999999999</v>
      </c>
      <c r="I63" s="6" t="s">
        <v>229</v>
      </c>
      <c r="J63" s="6">
        <v>79</v>
      </c>
      <c r="K63" s="6" t="s">
        <v>246</v>
      </c>
      <c r="L63" s="17">
        <v>2</v>
      </c>
      <c r="M63" s="17">
        <v>6.5</v>
      </c>
      <c r="N63" s="17">
        <v>1.6</v>
      </c>
      <c r="O63" s="6">
        <v>124.3</v>
      </c>
      <c r="P63">
        <f>[1]Tabelle1!P62</f>
        <v>120.1</v>
      </c>
      <c r="Q63">
        <f>[1]Tabelle1!Q62</f>
        <v>113.9</v>
      </c>
      <c r="R63">
        <f>[1]Tabelle1!R62</f>
        <v>46.3</v>
      </c>
      <c r="S63">
        <f>[1]Tabelle1!S62</f>
        <v>67.599999999999994</v>
      </c>
      <c r="T63">
        <f>[1]Tabelle1!T62</f>
        <v>388.9</v>
      </c>
      <c r="U63">
        <f>[1]Tabelle1!U62</f>
        <v>29</v>
      </c>
      <c r="V63">
        <f>[1]Tabelle1!V62</f>
        <v>2.7</v>
      </c>
      <c r="W63">
        <f>[1]Tabelle1!W62</f>
        <v>26.3</v>
      </c>
      <c r="X63">
        <f>[1]Tabelle1!X62</f>
        <v>17.399999999999999</v>
      </c>
      <c r="Y63">
        <f>[1]Tabelle1!Y62</f>
        <v>68.099999999999994</v>
      </c>
      <c r="Z63">
        <f>[1]Tabelle1!Z62</f>
        <v>86.1</v>
      </c>
      <c r="AA63">
        <f>[1]Tabelle1!AA62</f>
        <v>66.599999999999994</v>
      </c>
      <c r="AB63">
        <f>[1]Tabelle1!AB62</f>
        <v>89.2</v>
      </c>
      <c r="AC63">
        <f>[1]Tabelle1!AC62</f>
        <v>91</v>
      </c>
      <c r="AD63">
        <f>[1]Tabelle1!AD62</f>
        <v>86.4</v>
      </c>
      <c r="AE63">
        <f>[1]Tabelle1!AE62</f>
        <v>93.3</v>
      </c>
      <c r="AF63">
        <f>[1]Tabelle1!AF62</f>
        <v>146.69999999999999</v>
      </c>
      <c r="AG63">
        <f>[1]Tabelle1!AG62</f>
        <v>5.4</v>
      </c>
      <c r="AH63">
        <f>[1]Tabelle1!AH62</f>
        <v>-1.8</v>
      </c>
      <c r="AI63">
        <f>[1]Tabelle1!AI62</f>
        <v>21.3</v>
      </c>
      <c r="AJ63">
        <f>[1]Tabelle1!AJ62</f>
        <v>2.5</v>
      </c>
      <c r="AK63">
        <f>[1]Tabelle1!AK62</f>
        <v>-5</v>
      </c>
      <c r="AL63">
        <f>[1]Tabelle1!AL62</f>
        <v>-2.4</v>
      </c>
      <c r="AM63">
        <f>[1]Tabelle1!AM62</f>
        <v>123.7</v>
      </c>
      <c r="AN63">
        <f>[1]Tabelle1!AN62</f>
        <v>9.1</v>
      </c>
      <c r="BQ63">
        <f>DATEDIF([2]Tabelle1!C58,[2]Tabelle1!D58,"m")</f>
        <v>194</v>
      </c>
    </row>
    <row r="64" spans="1:69" ht="16" x14ac:dyDescent="0.2">
      <c r="A64" s="2" t="s">
        <v>62</v>
      </c>
      <c r="B64" s="7">
        <f t="shared" si="1"/>
        <v>10.25</v>
      </c>
      <c r="C64" s="6" t="s">
        <v>104</v>
      </c>
      <c r="D64" s="23" t="s">
        <v>372</v>
      </c>
      <c r="E64" s="23" t="s">
        <v>374</v>
      </c>
      <c r="F64" s="25">
        <v>12.051</v>
      </c>
      <c r="G64" s="25">
        <v>18.213000000000001</v>
      </c>
      <c r="H64" s="25">
        <v>79.173000000000002</v>
      </c>
      <c r="I64" s="6" t="s">
        <v>207</v>
      </c>
      <c r="J64" s="6" t="s">
        <v>238</v>
      </c>
      <c r="K64" s="6" t="s">
        <v>243</v>
      </c>
      <c r="L64" s="17">
        <v>-0.6</v>
      </c>
      <c r="M64" s="17">
        <v>6.2</v>
      </c>
      <c r="N64" s="17">
        <v>1.4</v>
      </c>
      <c r="O64" s="6">
        <v>132.5</v>
      </c>
      <c r="P64">
        <f>[1]Tabelle1!P63</f>
        <v>121.6</v>
      </c>
      <c r="Q64">
        <f>[1]Tabelle1!Q63</f>
        <v>118.2</v>
      </c>
      <c r="R64">
        <f>[1]Tabelle1!R63</f>
        <v>46.3</v>
      </c>
      <c r="S64">
        <f>[1]Tabelle1!S63</f>
        <v>71.900000000000006</v>
      </c>
      <c r="T64">
        <f>[1]Tabelle1!T63</f>
        <v>394.2</v>
      </c>
      <c r="U64">
        <f>[1]Tabelle1!U63</f>
        <v>34.1</v>
      </c>
      <c r="V64">
        <f>[1]Tabelle1!V63</f>
        <v>5.3</v>
      </c>
      <c r="W64">
        <f>[1]Tabelle1!W63</f>
        <v>28.8</v>
      </c>
      <c r="X64">
        <f>[1]Tabelle1!X63</f>
        <v>21</v>
      </c>
      <c r="Y64">
        <f>[1]Tabelle1!Y63</f>
        <v>66.099999999999994</v>
      </c>
      <c r="Z64">
        <f>[1]Tabelle1!Z63</f>
        <v>80.099999999999994</v>
      </c>
      <c r="AA64">
        <f>[1]Tabelle1!AA63</f>
        <v>71.400000000000006</v>
      </c>
      <c r="AB64">
        <f>[1]Tabelle1!AB63</f>
        <v>85.2</v>
      </c>
      <c r="AC64">
        <f>[1]Tabelle1!AC63</f>
        <v>112</v>
      </c>
      <c r="AD64">
        <f>[1]Tabelle1!AD63</f>
        <v>62.7</v>
      </c>
      <c r="AE64">
        <f>[1]Tabelle1!AE63</f>
        <v>99.5</v>
      </c>
      <c r="AF64">
        <f>[1]Tabelle1!AF63</f>
        <v>114.4</v>
      </c>
      <c r="AG64">
        <f>[1]Tabelle1!AG63</f>
        <v>31.1</v>
      </c>
      <c r="AH64">
        <f>[1]Tabelle1!AH63</f>
        <v>5.9</v>
      </c>
      <c r="AI64">
        <f>[1]Tabelle1!AI63</f>
        <v>28.3</v>
      </c>
      <c r="AJ64">
        <f>[1]Tabelle1!AJ63</f>
        <v>4.5</v>
      </c>
      <c r="AK64">
        <f>[1]Tabelle1!AK63</f>
        <v>0.8</v>
      </c>
      <c r="AL64">
        <f>[1]Tabelle1!AL63</f>
        <v>1.3</v>
      </c>
      <c r="AM64">
        <f>[1]Tabelle1!AM63</f>
        <v>109.8</v>
      </c>
      <c r="AN64">
        <f>[1]Tabelle1!AN63</f>
        <v>16.5</v>
      </c>
      <c r="BQ64">
        <f>DATEDIF([2]Tabelle1!C59,[2]Tabelle1!D59,"m")</f>
        <v>123</v>
      </c>
    </row>
    <row r="65" spans="1:69" ht="16" x14ac:dyDescent="0.2">
      <c r="A65" s="2" t="s">
        <v>63</v>
      </c>
      <c r="B65" s="7">
        <f t="shared" si="1"/>
        <v>13.333333333333334</v>
      </c>
      <c r="C65" s="6" t="s">
        <v>105</v>
      </c>
      <c r="D65" s="23" t="s">
        <v>375</v>
      </c>
      <c r="E65" s="23" t="s">
        <v>373</v>
      </c>
      <c r="F65" s="25">
        <v>15.694000000000001</v>
      </c>
      <c r="G65" s="25">
        <v>34.719000000000001</v>
      </c>
      <c r="H65" s="25">
        <v>368.28800000000001</v>
      </c>
      <c r="I65" s="6" t="s">
        <v>230</v>
      </c>
      <c r="J65" s="6" t="s">
        <v>207</v>
      </c>
      <c r="K65" s="6" t="s">
        <v>193</v>
      </c>
      <c r="L65" s="17">
        <v>-0.3</v>
      </c>
      <c r="M65" s="17">
        <v>3.5</v>
      </c>
      <c r="N65" s="17">
        <v>-5.5</v>
      </c>
      <c r="O65" s="6">
        <v>124.1</v>
      </c>
      <c r="P65">
        <f>[1]Tabelle1!P64</f>
        <v>115.9</v>
      </c>
      <c r="Q65">
        <f>[1]Tabelle1!Q64</f>
        <v>124.8</v>
      </c>
      <c r="R65">
        <f>[1]Tabelle1!R64</f>
        <v>50.8</v>
      </c>
      <c r="S65">
        <f>[1]Tabelle1!S64</f>
        <v>74</v>
      </c>
      <c r="T65">
        <f>[1]Tabelle1!T64</f>
        <v>392.9</v>
      </c>
      <c r="U65">
        <f>[1]Tabelle1!U64</f>
        <v>32.9</v>
      </c>
      <c r="V65">
        <f>[1]Tabelle1!V64</f>
        <v>9.1</v>
      </c>
      <c r="W65">
        <f>[1]Tabelle1!W64</f>
        <v>23.8</v>
      </c>
      <c r="X65">
        <f>[1]Tabelle1!X64</f>
        <v>21.9</v>
      </c>
      <c r="Y65">
        <f>[1]Tabelle1!Y64</f>
        <v>66.3</v>
      </c>
      <c r="Z65">
        <f>[1]Tabelle1!Z64</f>
        <v>84.5</v>
      </c>
      <c r="AA65">
        <f>[1]Tabelle1!AA64</f>
        <v>67</v>
      </c>
      <c r="AB65">
        <f>[1]Tabelle1!AB64</f>
        <v>87</v>
      </c>
      <c r="AC65">
        <f>[1]Tabelle1!AC64</f>
        <v>99.4</v>
      </c>
      <c r="AD65">
        <f>[1]Tabelle1!AD64</f>
        <v>71.5</v>
      </c>
      <c r="AE65">
        <f>[1]Tabelle1!AE64</f>
        <v>90.3</v>
      </c>
      <c r="AF65">
        <f>[1]Tabelle1!AF64</f>
        <v>137.4</v>
      </c>
      <c r="AG65">
        <f>[1]Tabelle1!AG64</f>
        <v>15</v>
      </c>
      <c r="AH65">
        <f>[1]Tabelle1!AH64</f>
        <v>-0.5</v>
      </c>
      <c r="AI65">
        <f>[1]Tabelle1!AI64</f>
        <v>24.2</v>
      </c>
      <c r="AJ65">
        <f>[1]Tabelle1!AJ64</f>
        <v>1.5</v>
      </c>
      <c r="AK65">
        <f>[1]Tabelle1!AK64</f>
        <v>-3.2</v>
      </c>
      <c r="AL65">
        <f>[1]Tabelle1!AL64</f>
        <v>-3</v>
      </c>
      <c r="AM65">
        <f>[1]Tabelle1!AM64</f>
        <v>105</v>
      </c>
      <c r="AN65">
        <f>[1]Tabelle1!AN64</f>
        <v>11.8</v>
      </c>
      <c r="BQ65">
        <f>DATEDIF([2]Tabelle1!C60,[2]Tabelle1!D60,"m")</f>
        <v>160</v>
      </c>
    </row>
    <row r="66" spans="1:69" ht="16" x14ac:dyDescent="0.2">
      <c r="A66" s="2" t="s">
        <v>64</v>
      </c>
      <c r="B66" s="7">
        <f t="shared" si="1"/>
        <v>10.916666666666666</v>
      </c>
      <c r="C66" s="6" t="s">
        <v>105</v>
      </c>
      <c r="D66" s="23" t="s">
        <v>375</v>
      </c>
      <c r="E66" s="23" t="s">
        <v>373</v>
      </c>
      <c r="F66" s="25">
        <v>9.8109999999999999</v>
      </c>
      <c r="G66" s="25">
        <v>16.859000000000002</v>
      </c>
      <c r="H66" s="25">
        <v>101.911</v>
      </c>
      <c r="I66" s="6" t="s">
        <v>198</v>
      </c>
      <c r="J66" s="6" t="s">
        <v>301</v>
      </c>
      <c r="K66" s="6">
        <v>74</v>
      </c>
      <c r="L66" s="17">
        <v>1.8</v>
      </c>
      <c r="M66" s="17">
        <v>5.8</v>
      </c>
      <c r="N66" s="17">
        <v>-0.3</v>
      </c>
      <c r="O66" s="6">
        <v>131.69999999999999</v>
      </c>
      <c r="P66">
        <f>[1]Tabelle1!P65</f>
        <v>127.8</v>
      </c>
      <c r="Q66">
        <f>[1]Tabelle1!Q65</f>
        <v>120.5</v>
      </c>
      <c r="R66">
        <f>[1]Tabelle1!R65</f>
        <v>51.2</v>
      </c>
      <c r="S66">
        <f>[1]Tabelle1!S65</f>
        <v>69.3</v>
      </c>
      <c r="T66">
        <f>[1]Tabelle1!T65</f>
        <v>394.5</v>
      </c>
      <c r="U66">
        <f>[1]Tabelle1!U65</f>
        <v>34.5</v>
      </c>
      <c r="V66">
        <f>[1]Tabelle1!V65</f>
        <v>11.6</v>
      </c>
      <c r="W66">
        <f>[1]Tabelle1!W65</f>
        <v>22.9</v>
      </c>
      <c r="X66">
        <f>[1]Tabelle1!X65</f>
        <v>26.9</v>
      </c>
      <c r="Y66">
        <f>[1]Tabelle1!Y65</f>
        <v>63.2</v>
      </c>
      <c r="Z66">
        <f>[1]Tabelle1!Z65</f>
        <v>88.2</v>
      </c>
      <c r="AA66">
        <f>[1]Tabelle1!AA65</f>
        <v>70.400000000000006</v>
      </c>
      <c r="AB66">
        <f>[1]Tabelle1!AB65</f>
        <v>87.5</v>
      </c>
      <c r="AC66">
        <f>[1]Tabelle1!AC65</f>
        <v>93.9</v>
      </c>
      <c r="AD66">
        <f>[1]Tabelle1!AD65</f>
        <v>74.5</v>
      </c>
      <c r="AE66">
        <f>[1]Tabelle1!AE65</f>
        <v>98.7</v>
      </c>
      <c r="AF66">
        <f>[1]Tabelle1!AF65</f>
        <v>132.9</v>
      </c>
      <c r="AG66">
        <f>[1]Tabelle1!AG65</f>
        <v>15.3</v>
      </c>
      <c r="AH66">
        <f>[1]Tabelle1!AH65</f>
        <v>0.2</v>
      </c>
      <c r="AI66">
        <f>[1]Tabelle1!AI65</f>
        <v>26.1</v>
      </c>
      <c r="AJ66">
        <f>[1]Tabelle1!AJ65</f>
        <v>4.3</v>
      </c>
      <c r="AK66">
        <f>[1]Tabelle1!AK65</f>
        <v>-3.7</v>
      </c>
      <c r="AL66">
        <f>[1]Tabelle1!AL65</f>
        <v>-2.4</v>
      </c>
      <c r="AM66">
        <f>[1]Tabelle1!AM65</f>
        <v>114.8</v>
      </c>
      <c r="AN66">
        <f>[1]Tabelle1!AN65</f>
        <v>14.1</v>
      </c>
      <c r="BQ66">
        <f>DATEDIF([2]Tabelle1!C61,[2]Tabelle1!D61,"m")</f>
        <v>131</v>
      </c>
    </row>
    <row r="67" spans="1:69" ht="16" x14ac:dyDescent="0.2">
      <c r="A67" s="2" t="s">
        <v>65</v>
      </c>
      <c r="B67" s="7">
        <f t="shared" si="1"/>
        <v>12.916666666666666</v>
      </c>
      <c r="C67" s="6" t="s">
        <v>104</v>
      </c>
      <c r="D67" s="23" t="s">
        <v>375</v>
      </c>
      <c r="E67" s="23" t="s">
        <v>373</v>
      </c>
      <c r="F67" s="25">
        <v>15.74</v>
      </c>
      <c r="G67" s="25">
        <v>22.721</v>
      </c>
      <c r="H67" s="25">
        <v>169.328</v>
      </c>
      <c r="I67" s="6" t="s">
        <v>231</v>
      </c>
      <c r="J67" s="6" t="s">
        <v>202</v>
      </c>
      <c r="K67" s="6" t="s">
        <v>308</v>
      </c>
      <c r="L67" s="17">
        <v>1.2</v>
      </c>
      <c r="M67" s="17">
        <v>6</v>
      </c>
      <c r="N67" s="17">
        <v>2.2999999999999998</v>
      </c>
      <c r="O67" s="6">
        <v>132.19999999999999</v>
      </c>
      <c r="P67">
        <f>[1]Tabelle1!P66</f>
        <v>129.1</v>
      </c>
      <c r="Q67">
        <f>[1]Tabelle1!Q66</f>
        <v>125.4</v>
      </c>
      <c r="R67">
        <f>[1]Tabelle1!R66</f>
        <v>55.2</v>
      </c>
      <c r="S67">
        <f>[1]Tabelle1!S66</f>
        <v>70.2</v>
      </c>
      <c r="T67">
        <f>[1]Tabelle1!T66</f>
        <v>390.2</v>
      </c>
      <c r="U67">
        <f>[1]Tabelle1!U66</f>
        <v>30.2</v>
      </c>
      <c r="V67">
        <f>[1]Tabelle1!V66</f>
        <v>7.7</v>
      </c>
      <c r="W67">
        <f>[1]Tabelle1!W66</f>
        <v>22.5</v>
      </c>
      <c r="X67">
        <f>[1]Tabelle1!X66</f>
        <v>18.100000000000001</v>
      </c>
      <c r="Y67">
        <f>[1]Tabelle1!Y66</f>
        <v>69.7</v>
      </c>
      <c r="Z67">
        <f>[1]Tabelle1!Z66</f>
        <v>83.9</v>
      </c>
      <c r="AA67">
        <f>[1]Tabelle1!AA66</f>
        <v>70</v>
      </c>
      <c r="AB67">
        <f>[1]Tabelle1!AB66</f>
        <v>87</v>
      </c>
      <c r="AC67">
        <f>[1]Tabelle1!AC66</f>
        <v>107.6</v>
      </c>
      <c r="AD67">
        <f>[1]Tabelle1!AD66</f>
        <v>64.8</v>
      </c>
      <c r="AE67">
        <f>[1]Tabelle1!AE66</f>
        <v>98.7</v>
      </c>
      <c r="AF67">
        <f>[1]Tabelle1!AF66</f>
        <v>123.5</v>
      </c>
      <c r="AG67">
        <f>[1]Tabelle1!AG66</f>
        <v>24.8</v>
      </c>
      <c r="AH67">
        <f>[1]Tabelle1!AH66</f>
        <v>4.4000000000000004</v>
      </c>
      <c r="AI67">
        <f>[1]Tabelle1!AI66</f>
        <v>25.7</v>
      </c>
      <c r="AJ67">
        <f>[1]Tabelle1!AJ66</f>
        <v>7</v>
      </c>
      <c r="AK67">
        <f>[1]Tabelle1!AK66</f>
        <v>2.9</v>
      </c>
      <c r="AL67">
        <f>[1]Tabelle1!AL66</f>
        <v>3.9</v>
      </c>
      <c r="AM67">
        <f>[1]Tabelle1!AM66</f>
        <v>113.1</v>
      </c>
      <c r="AN67">
        <f>[1]Tabelle1!AN66</f>
        <v>20</v>
      </c>
      <c r="BQ67">
        <f>DATEDIF([2]Tabelle1!C62,[2]Tabelle1!D62,"m")</f>
        <v>155</v>
      </c>
    </row>
    <row r="68" spans="1:69" ht="16" x14ac:dyDescent="0.2">
      <c r="A68" s="2" t="s">
        <v>66</v>
      </c>
      <c r="B68" s="7">
        <f t="shared" si="1"/>
        <v>11.583333333333334</v>
      </c>
      <c r="C68" s="6" t="s">
        <v>105</v>
      </c>
      <c r="D68" s="23" t="s">
        <v>372</v>
      </c>
      <c r="E68" s="23" t="s">
        <v>373</v>
      </c>
      <c r="F68" s="25">
        <v>9.1240000000000006</v>
      </c>
      <c r="G68" s="25">
        <v>19.094000000000001</v>
      </c>
      <c r="H68" s="25">
        <v>93.180999999999997</v>
      </c>
      <c r="I68" s="6" t="s">
        <v>198</v>
      </c>
      <c r="J68" s="6" t="s">
        <v>317</v>
      </c>
      <c r="K68" s="6" t="s">
        <v>333</v>
      </c>
      <c r="L68" s="17">
        <v>1</v>
      </c>
      <c r="M68" s="17">
        <v>6.6</v>
      </c>
      <c r="N68" s="17">
        <v>-2.5</v>
      </c>
      <c r="O68" s="6">
        <v>154.6</v>
      </c>
      <c r="P68">
        <f>[1]Tabelle1!P67</f>
        <v>150.4</v>
      </c>
      <c r="Q68">
        <f>[1]Tabelle1!Q67</f>
        <v>122.4</v>
      </c>
      <c r="R68">
        <f>[1]Tabelle1!R67</f>
        <v>51.7</v>
      </c>
      <c r="S68">
        <f>[1]Tabelle1!S67</f>
        <v>70.7</v>
      </c>
      <c r="T68">
        <f>[1]Tabelle1!T67</f>
        <v>398.7</v>
      </c>
      <c r="U68">
        <f>[1]Tabelle1!U67</f>
        <v>38.6</v>
      </c>
      <c r="V68">
        <f>[1]Tabelle1!V67</f>
        <v>16.7</v>
      </c>
      <c r="W68">
        <f>[1]Tabelle1!W67</f>
        <v>21.9</v>
      </c>
      <c r="X68">
        <f>[1]Tabelle1!X67</f>
        <v>31.2</v>
      </c>
      <c r="Y68">
        <f>[1]Tabelle1!Y67</f>
        <v>64.2</v>
      </c>
      <c r="Z68">
        <f>[1]Tabelle1!Z67</f>
        <v>87.1</v>
      </c>
      <c r="AA68">
        <f>[1]Tabelle1!AA67</f>
        <v>78.599999999999994</v>
      </c>
      <c r="AB68">
        <f>[1]Tabelle1!AB67</f>
        <v>91.6</v>
      </c>
      <c r="AC68">
        <f>[1]Tabelle1!AC67</f>
        <v>91.7</v>
      </c>
      <c r="AD68">
        <f>[1]Tabelle1!AD67</f>
        <v>71.599999999999994</v>
      </c>
      <c r="AE68">
        <f>[1]Tabelle1!AE67</f>
        <v>98</v>
      </c>
      <c r="AF68">
        <f>[1]Tabelle1!AF67</f>
        <v>131.69999999999999</v>
      </c>
      <c r="AG68">
        <f>[1]Tabelle1!AG67</f>
        <v>13</v>
      </c>
      <c r="AH68">
        <f>[1]Tabelle1!AH67</f>
        <v>-0.7</v>
      </c>
      <c r="AI68">
        <f>[1]Tabelle1!AI67</f>
        <v>28.7</v>
      </c>
      <c r="AJ68">
        <f>[1]Tabelle1!AJ67</f>
        <v>3.6</v>
      </c>
      <c r="AK68">
        <f>[1]Tabelle1!AK67</f>
        <v>0.2</v>
      </c>
      <c r="AL68">
        <f>[1]Tabelle1!AL67</f>
        <v>0.3</v>
      </c>
      <c r="AM68">
        <f>[1]Tabelle1!AM67</f>
        <v>109.4</v>
      </c>
      <c r="AN68">
        <f>[1]Tabelle1!AN67</f>
        <v>15.2</v>
      </c>
      <c r="BQ68">
        <f>DATEDIF([2]Tabelle1!C63,[2]Tabelle1!D63,"m")</f>
        <v>139</v>
      </c>
    </row>
    <row r="69" spans="1:69" ht="16" x14ac:dyDescent="0.2">
      <c r="A69" s="2" t="s">
        <v>67</v>
      </c>
      <c r="B69" s="7">
        <f t="shared" si="1"/>
        <v>14.583333333333334</v>
      </c>
      <c r="C69" s="6" t="s">
        <v>105</v>
      </c>
      <c r="D69" s="23" t="s">
        <v>372</v>
      </c>
      <c r="E69" s="23" t="s">
        <v>374</v>
      </c>
      <c r="F69" s="25">
        <v>8.9049999999999994</v>
      </c>
      <c r="G69" s="25">
        <v>15.753</v>
      </c>
      <c r="H69" s="25">
        <v>78.418000000000006</v>
      </c>
      <c r="I69" s="6" t="s">
        <v>185</v>
      </c>
      <c r="J69" s="6" t="s">
        <v>310</v>
      </c>
      <c r="K69" s="6" t="s">
        <v>251</v>
      </c>
      <c r="L69" s="17">
        <v>4.0999999999999996</v>
      </c>
      <c r="M69" s="17">
        <v>6.9</v>
      </c>
      <c r="N69" s="17">
        <v>-1.6</v>
      </c>
      <c r="O69" s="6">
        <v>140.4</v>
      </c>
      <c r="P69">
        <f>[1]Tabelle1!P68</f>
        <v>131.6</v>
      </c>
      <c r="Q69">
        <f>[1]Tabelle1!Q68</f>
        <v>118.3</v>
      </c>
      <c r="R69">
        <f>[1]Tabelle1!R68</f>
        <v>51.4</v>
      </c>
      <c r="S69">
        <f>[1]Tabelle1!S68</f>
        <v>66.900000000000006</v>
      </c>
      <c r="T69">
        <f>[1]Tabelle1!T68</f>
        <v>391</v>
      </c>
      <c r="U69">
        <f>[1]Tabelle1!U68</f>
        <v>31</v>
      </c>
      <c r="V69">
        <f>[1]Tabelle1!V68</f>
        <v>8.1</v>
      </c>
      <c r="W69">
        <f>[1]Tabelle1!W68</f>
        <v>22.9</v>
      </c>
      <c r="X69">
        <f>[1]Tabelle1!X68</f>
        <v>25.8</v>
      </c>
      <c r="Y69">
        <f>[1]Tabelle1!Y68</f>
        <v>65.599999999999994</v>
      </c>
      <c r="Z69">
        <f>[1]Tabelle1!Z68</f>
        <v>86.3</v>
      </c>
      <c r="AA69">
        <f>[1]Tabelle1!AA68</f>
        <v>68.2</v>
      </c>
      <c r="AB69">
        <f>[1]Tabelle1!AB68</f>
        <v>94.4</v>
      </c>
      <c r="AC69">
        <f>[1]Tabelle1!AC68</f>
        <v>101.1</v>
      </c>
      <c r="AD69">
        <f>[1]Tabelle1!AD68</f>
        <v>70.8</v>
      </c>
      <c r="AE69">
        <f>[1]Tabelle1!AE68</f>
        <v>97.6</v>
      </c>
      <c r="AF69">
        <f>[1]Tabelle1!AF68</f>
        <v>130.4</v>
      </c>
      <c r="AG69">
        <f>[1]Tabelle1!AG68</f>
        <v>19.899999999999999</v>
      </c>
      <c r="AH69">
        <f>[1]Tabelle1!AH68</f>
        <v>1.7</v>
      </c>
      <c r="AI69">
        <f>[1]Tabelle1!AI68</f>
        <v>22.8</v>
      </c>
      <c r="AJ69">
        <f>[1]Tabelle1!AJ68</f>
        <v>3</v>
      </c>
      <c r="AK69">
        <f>[1]Tabelle1!AK68</f>
        <v>2.4</v>
      </c>
      <c r="AL69">
        <f>[1]Tabelle1!AL68</f>
        <v>4.2</v>
      </c>
      <c r="AM69">
        <f>[1]Tabelle1!AM68</f>
        <v>112</v>
      </c>
      <c r="AN69">
        <f>[1]Tabelle1!AN68</f>
        <v>22.5</v>
      </c>
      <c r="BQ69">
        <f>DATEDIF([2]Tabelle1!C64,[2]Tabelle1!D64,"m")</f>
        <v>175</v>
      </c>
    </row>
    <row r="70" spans="1:69" ht="16" x14ac:dyDescent="0.2">
      <c r="A70" s="2" t="s">
        <v>68</v>
      </c>
      <c r="B70" s="7">
        <f t="shared" si="1"/>
        <v>18.583333333333332</v>
      </c>
      <c r="C70" s="6" t="s">
        <v>104</v>
      </c>
      <c r="D70" s="23" t="s">
        <v>372</v>
      </c>
      <c r="E70" s="23" t="s">
        <v>374</v>
      </c>
      <c r="F70" s="25">
        <v>18.603999999999999</v>
      </c>
      <c r="G70" s="25">
        <v>32.488999999999997</v>
      </c>
      <c r="H70" s="25">
        <v>363.75799999999998</v>
      </c>
      <c r="I70" s="6">
        <v>83</v>
      </c>
      <c r="J70" s="6" t="s">
        <v>234</v>
      </c>
      <c r="K70" s="6" t="s">
        <v>341</v>
      </c>
      <c r="L70" s="17">
        <v>0</v>
      </c>
      <c r="M70" s="17">
        <v>-2.8</v>
      </c>
      <c r="N70" s="17">
        <v>-0.1</v>
      </c>
      <c r="O70" s="6">
        <v>128</v>
      </c>
      <c r="P70">
        <f>[1]Tabelle1!P69</f>
        <v>119.8</v>
      </c>
      <c r="Q70">
        <f>[1]Tabelle1!Q69</f>
        <v>124.5</v>
      </c>
      <c r="R70">
        <f>[1]Tabelle1!R69</f>
        <v>51.3</v>
      </c>
      <c r="S70">
        <f>[1]Tabelle1!S69</f>
        <v>73.2</v>
      </c>
      <c r="T70">
        <f>[1]Tabelle1!T69</f>
        <v>389.7</v>
      </c>
      <c r="U70">
        <f>[1]Tabelle1!U69</f>
        <v>29.7</v>
      </c>
      <c r="V70">
        <f>[1]Tabelle1!V69</f>
        <v>4.7</v>
      </c>
      <c r="W70">
        <f>[1]Tabelle1!W69</f>
        <v>25</v>
      </c>
      <c r="X70">
        <f>[1]Tabelle1!X69</f>
        <v>12.1</v>
      </c>
      <c r="Y70">
        <f>[1]Tabelle1!Y69</f>
        <v>68.099999999999994</v>
      </c>
      <c r="Z70">
        <f>[1]Tabelle1!Z69</f>
        <v>75.599999999999994</v>
      </c>
      <c r="AA70">
        <f>[1]Tabelle1!AA69</f>
        <v>63.6</v>
      </c>
      <c r="AB70">
        <f>[1]Tabelle1!AB69</f>
        <v>95</v>
      </c>
      <c r="AC70">
        <f>[1]Tabelle1!AC69</f>
        <v>119</v>
      </c>
      <c r="AD70">
        <f>[1]Tabelle1!AD69</f>
        <v>56.3</v>
      </c>
      <c r="AE70">
        <f>[1]Tabelle1!AE69</f>
        <v>94.6</v>
      </c>
      <c r="AF70">
        <f>[1]Tabelle1!AF69</f>
        <v>116.7</v>
      </c>
      <c r="AG70">
        <f>[1]Tabelle1!AG69</f>
        <v>36</v>
      </c>
      <c r="AH70">
        <f>[1]Tabelle1!AH69</f>
        <v>0.1</v>
      </c>
      <c r="AI70">
        <f>[1]Tabelle1!AI69</f>
        <v>30.1</v>
      </c>
      <c r="AJ70">
        <f>[1]Tabelle1!AJ69</f>
        <v>0.1</v>
      </c>
      <c r="AK70">
        <f>[1]Tabelle1!AK69</f>
        <v>-0.1</v>
      </c>
      <c r="AL70">
        <f>[1]Tabelle1!AL69</f>
        <v>0</v>
      </c>
      <c r="AM70">
        <f>[1]Tabelle1!AM69</f>
        <v>113.3</v>
      </c>
      <c r="AN70">
        <f>[1]Tabelle1!AN69</f>
        <v>4.4000000000000004</v>
      </c>
      <c r="BQ70">
        <f>DATEDIF([2]Tabelle1!C65,[2]Tabelle1!D65,"m")</f>
        <v>223</v>
      </c>
    </row>
    <row r="71" spans="1:69" ht="16" x14ac:dyDescent="0.2">
      <c r="A71" s="2" t="s">
        <v>69</v>
      </c>
      <c r="B71" s="7">
        <f t="shared" si="1"/>
        <v>9.9166666666666661</v>
      </c>
      <c r="C71" s="6" t="s">
        <v>105</v>
      </c>
      <c r="D71" s="23" t="s">
        <v>372</v>
      </c>
      <c r="E71" s="23" t="s">
        <v>373</v>
      </c>
      <c r="F71" s="25">
        <v>10.968</v>
      </c>
      <c r="G71" s="25">
        <v>18.742999999999999</v>
      </c>
      <c r="H71" s="25">
        <v>112.51300000000001</v>
      </c>
      <c r="I71" s="6" t="s">
        <v>232</v>
      </c>
      <c r="J71" s="6" t="s">
        <v>202</v>
      </c>
      <c r="K71" s="6" t="s">
        <v>218</v>
      </c>
      <c r="L71" s="17">
        <v>0</v>
      </c>
      <c r="M71" s="17">
        <v>3.1</v>
      </c>
      <c r="N71" s="17">
        <v>0</v>
      </c>
      <c r="O71" s="6">
        <v>128.19999999999999</v>
      </c>
      <c r="P71">
        <f>[1]Tabelle1!P70</f>
        <v>124.7</v>
      </c>
      <c r="Q71">
        <f>[1]Tabelle1!Q70</f>
        <v>123</v>
      </c>
      <c r="R71">
        <f>[1]Tabelle1!R70</f>
        <v>50.5</v>
      </c>
      <c r="S71">
        <f>[1]Tabelle1!S70</f>
        <v>72.5</v>
      </c>
      <c r="T71">
        <f>[1]Tabelle1!T70</f>
        <v>393.7</v>
      </c>
      <c r="U71">
        <f>[1]Tabelle1!U70</f>
        <v>33.799999999999997</v>
      </c>
      <c r="V71">
        <f>[1]Tabelle1!V70</f>
        <v>10.1</v>
      </c>
      <c r="W71">
        <f>[1]Tabelle1!W70</f>
        <v>23.7</v>
      </c>
      <c r="X71">
        <f>[1]Tabelle1!X70</f>
        <v>20.6</v>
      </c>
      <c r="Y71">
        <f>[1]Tabelle1!Y70</f>
        <v>64.5</v>
      </c>
      <c r="Z71">
        <f>[1]Tabelle1!Z70</f>
        <v>89.3</v>
      </c>
      <c r="AA71">
        <f>[1]Tabelle1!AA70</f>
        <v>68.2</v>
      </c>
      <c r="AB71">
        <f>[1]Tabelle1!AB70</f>
        <v>90.4</v>
      </c>
      <c r="AC71">
        <f>[1]Tabelle1!AC70</f>
        <v>106.5</v>
      </c>
      <c r="AD71">
        <f>[1]Tabelle1!AD70</f>
        <v>63.4</v>
      </c>
      <c r="AE71">
        <f>[1]Tabelle1!AE70</f>
        <v>92.8</v>
      </c>
      <c r="AF71">
        <f>[1]Tabelle1!AF70</f>
        <v>127</v>
      </c>
      <c r="AG71">
        <f>[1]Tabelle1!AG70</f>
        <v>26.6</v>
      </c>
      <c r="AH71">
        <f>[1]Tabelle1!AH70</f>
        <v>2.5</v>
      </c>
      <c r="AI71">
        <f>[1]Tabelle1!AI70</f>
        <v>23.4</v>
      </c>
      <c r="AJ71">
        <f>[1]Tabelle1!AJ70</f>
        <v>3.1</v>
      </c>
      <c r="AK71">
        <f>[1]Tabelle1!AK70</f>
        <v>-4.8</v>
      </c>
      <c r="AL71">
        <f>[1]Tabelle1!AL70</f>
        <v>-3.9</v>
      </c>
      <c r="AM71">
        <f>[1]Tabelle1!AM70</f>
        <v>124.7</v>
      </c>
      <c r="AN71">
        <f>[1]Tabelle1!AN70</f>
        <v>7.4</v>
      </c>
      <c r="BQ71">
        <f>DATEDIF([2]Tabelle1!C66,[2]Tabelle1!D66,"m")</f>
        <v>119</v>
      </c>
    </row>
    <row r="72" spans="1:69" ht="16" x14ac:dyDescent="0.2">
      <c r="A72" s="2" t="s">
        <v>70</v>
      </c>
      <c r="B72" s="7">
        <f t="shared" si="1"/>
        <v>10.666666666666666</v>
      </c>
      <c r="C72" s="6" t="s">
        <v>105</v>
      </c>
      <c r="D72" s="23" t="s">
        <v>375</v>
      </c>
      <c r="E72" s="23" t="s">
        <v>373</v>
      </c>
      <c r="F72" s="25">
        <v>9.2729999999999997</v>
      </c>
      <c r="G72" s="25">
        <v>21.038</v>
      </c>
      <c r="H72" s="25">
        <v>121.758</v>
      </c>
      <c r="I72" s="6" t="s">
        <v>187</v>
      </c>
      <c r="J72" s="6" t="s">
        <v>198</v>
      </c>
      <c r="K72" s="6" t="s">
        <v>212</v>
      </c>
      <c r="L72" s="17">
        <v>-1.3</v>
      </c>
      <c r="M72" s="17">
        <v>6.5</v>
      </c>
      <c r="N72" s="17">
        <v>-2.4</v>
      </c>
      <c r="O72" s="6">
        <v>129.4</v>
      </c>
      <c r="P72">
        <f>[1]Tabelle1!P71</f>
        <v>121.3</v>
      </c>
      <c r="Q72">
        <f>[1]Tabelle1!Q71</f>
        <v>134.30000000000001</v>
      </c>
      <c r="R72">
        <f>[1]Tabelle1!R71</f>
        <v>58.8</v>
      </c>
      <c r="S72">
        <f>[1]Tabelle1!S71</f>
        <v>75.5</v>
      </c>
      <c r="T72">
        <f>[1]Tabelle1!T71</f>
        <v>398.1</v>
      </c>
      <c r="U72">
        <f>[1]Tabelle1!U71</f>
        <v>38</v>
      </c>
      <c r="V72">
        <f>[1]Tabelle1!V71</f>
        <v>4.8</v>
      </c>
      <c r="W72">
        <f>[1]Tabelle1!W71</f>
        <v>33.200000000000003</v>
      </c>
      <c r="X72">
        <f>[1]Tabelle1!X71</f>
        <v>23.1</v>
      </c>
      <c r="Y72">
        <f>[1]Tabelle1!Y71</f>
        <v>60</v>
      </c>
      <c r="Z72">
        <f>[1]Tabelle1!Z71</f>
        <v>74.2</v>
      </c>
      <c r="AA72">
        <f>[1]Tabelle1!AA71</f>
        <v>67.7</v>
      </c>
      <c r="AB72">
        <f>[1]Tabelle1!AB71</f>
        <v>90.3</v>
      </c>
      <c r="AC72">
        <f>[1]Tabelle1!AC71</f>
        <v>99.6</v>
      </c>
      <c r="AD72">
        <f>[1]Tabelle1!AD71</f>
        <v>75.5</v>
      </c>
      <c r="AE72">
        <f>[1]Tabelle1!AE71</f>
        <v>89.4</v>
      </c>
      <c r="AF72">
        <f>[1]Tabelle1!AF71</f>
        <v>132.9</v>
      </c>
      <c r="AG72">
        <f>[1]Tabelle1!AG71</f>
        <v>14.4</v>
      </c>
      <c r="AH72">
        <f>[1]Tabelle1!AH71</f>
        <v>1</v>
      </c>
      <c r="AI72">
        <f>[1]Tabelle1!AI71</f>
        <v>26.1</v>
      </c>
      <c r="AJ72">
        <f>[1]Tabelle1!AJ71</f>
        <v>5.5</v>
      </c>
      <c r="AK72">
        <f>[1]Tabelle1!AK71</f>
        <v>1.2</v>
      </c>
      <c r="AL72">
        <f>[1]Tabelle1!AL71</f>
        <v>2.8</v>
      </c>
      <c r="AM72">
        <f>[1]Tabelle1!AM71</f>
        <v>127.5</v>
      </c>
      <c r="AN72">
        <f>[1]Tabelle1!AN71</f>
        <v>17.2</v>
      </c>
      <c r="BQ72">
        <f>DATEDIF([2]Tabelle1!C67,[2]Tabelle1!D67,"m")</f>
        <v>128</v>
      </c>
    </row>
    <row r="73" spans="1:69" ht="16" x14ac:dyDescent="0.2">
      <c r="A73" s="2" t="s">
        <v>71</v>
      </c>
      <c r="B73" s="7">
        <f t="shared" si="1"/>
        <v>13.5</v>
      </c>
      <c r="C73" s="6" t="s">
        <v>104</v>
      </c>
      <c r="D73" s="23" t="s">
        <v>375</v>
      </c>
      <c r="E73" s="23" t="s">
        <v>373</v>
      </c>
      <c r="F73" s="25">
        <v>7.26</v>
      </c>
      <c r="G73" s="25">
        <v>14.657999999999999</v>
      </c>
      <c r="H73" s="25">
        <v>77.126999999999995</v>
      </c>
      <c r="I73" s="6" t="s">
        <v>235</v>
      </c>
      <c r="J73" s="6" t="s">
        <v>303</v>
      </c>
      <c r="K73" s="6" t="s">
        <v>184</v>
      </c>
      <c r="L73" s="17">
        <v>0.4</v>
      </c>
      <c r="M73" s="17">
        <v>3.9</v>
      </c>
      <c r="N73" s="17">
        <v>-4.5</v>
      </c>
      <c r="O73" s="6">
        <v>133</v>
      </c>
      <c r="P73">
        <f>[1]Tabelle1!P72</f>
        <v>128.69999999999999</v>
      </c>
      <c r="Q73">
        <f>[1]Tabelle1!Q72</f>
        <v>125</v>
      </c>
      <c r="R73">
        <f>[1]Tabelle1!R72</f>
        <v>54.8</v>
      </c>
      <c r="S73">
        <f>[1]Tabelle1!S72</f>
        <v>70.2</v>
      </c>
      <c r="T73">
        <f>[1]Tabelle1!T72</f>
        <v>391</v>
      </c>
      <c r="U73">
        <f>[1]Tabelle1!U72</f>
        <v>31</v>
      </c>
      <c r="V73">
        <f>[1]Tabelle1!V72</f>
        <v>6.6</v>
      </c>
      <c r="W73">
        <f>[1]Tabelle1!W72</f>
        <v>24.5</v>
      </c>
      <c r="X73">
        <f>[1]Tabelle1!X72</f>
        <v>21.1</v>
      </c>
      <c r="Y73">
        <f>[1]Tabelle1!Y72</f>
        <v>66.8</v>
      </c>
      <c r="Z73">
        <f>[1]Tabelle1!Z72</f>
        <v>74.900000000000006</v>
      </c>
      <c r="AA73">
        <f>[1]Tabelle1!AA72</f>
        <v>67.3</v>
      </c>
      <c r="AB73">
        <f>[1]Tabelle1!AB72</f>
        <v>91</v>
      </c>
      <c r="AC73">
        <f>[1]Tabelle1!AC72</f>
        <v>99.6</v>
      </c>
      <c r="AD73">
        <f>[1]Tabelle1!AD72</f>
        <v>73.8</v>
      </c>
      <c r="AE73">
        <f>[1]Tabelle1!AE72</f>
        <v>88.7</v>
      </c>
      <c r="AF73">
        <f>[1]Tabelle1!AF72</f>
        <v>140.69999999999999</v>
      </c>
      <c r="AG73">
        <f>[1]Tabelle1!AG72</f>
        <v>16.3</v>
      </c>
      <c r="AH73">
        <f>[1]Tabelle1!AH72</f>
        <v>1.1000000000000001</v>
      </c>
      <c r="AI73">
        <f>[1]Tabelle1!AI72</f>
        <v>19.100000000000001</v>
      </c>
      <c r="AJ73">
        <f>[1]Tabelle1!AJ72</f>
        <v>2.7</v>
      </c>
      <c r="AK73">
        <f>[1]Tabelle1!AK72</f>
        <v>-0.2</v>
      </c>
      <c r="AL73">
        <f>[1]Tabelle1!AL72</f>
        <v>-0.5</v>
      </c>
      <c r="AM73">
        <f>[1]Tabelle1!AM72</f>
        <v>113.3</v>
      </c>
      <c r="AN73">
        <f>[1]Tabelle1!AN72</f>
        <v>11.3</v>
      </c>
      <c r="BQ73">
        <f>DATEDIF([2]Tabelle1!C68,[2]Tabelle1!D68,"m")</f>
        <v>162</v>
      </c>
    </row>
    <row r="74" spans="1:69" ht="16" x14ac:dyDescent="0.2">
      <c r="A74" s="2" t="s">
        <v>72</v>
      </c>
      <c r="B74" s="7">
        <f t="shared" si="1"/>
        <v>11.416666666666666</v>
      </c>
      <c r="C74" s="6" t="s">
        <v>105</v>
      </c>
      <c r="D74" s="23" t="s">
        <v>375</v>
      </c>
      <c r="E74" s="23" t="s">
        <v>374</v>
      </c>
      <c r="F74" s="25">
        <v>8.6110000000000007</v>
      </c>
      <c r="G74" s="25">
        <v>10.416</v>
      </c>
      <c r="H74" s="25">
        <v>56.524000000000001</v>
      </c>
      <c r="I74" s="6" t="s">
        <v>236</v>
      </c>
      <c r="J74" s="6">
        <v>75</v>
      </c>
      <c r="K74" s="6" t="s">
        <v>202</v>
      </c>
      <c r="L74" s="17">
        <v>3.1</v>
      </c>
      <c r="M74" s="17">
        <v>0.8</v>
      </c>
      <c r="N74" s="17">
        <v>-1.1000000000000001</v>
      </c>
      <c r="O74" s="6">
        <v>131</v>
      </c>
      <c r="P74">
        <f>[1]Tabelle1!P73</f>
        <v>125.1</v>
      </c>
      <c r="Q74">
        <f>[1]Tabelle1!Q73</f>
        <v>122.5</v>
      </c>
      <c r="R74">
        <f>[1]Tabelle1!R73</f>
        <v>49.4</v>
      </c>
      <c r="S74">
        <f>[1]Tabelle1!S73</f>
        <v>73.099999999999994</v>
      </c>
      <c r="T74">
        <f>[1]Tabelle1!T73</f>
        <v>394.4</v>
      </c>
      <c r="U74">
        <f>[1]Tabelle1!U73</f>
        <v>34.299999999999997</v>
      </c>
      <c r="V74">
        <f>[1]Tabelle1!V73</f>
        <v>10.6</v>
      </c>
      <c r="W74">
        <f>[1]Tabelle1!W73</f>
        <v>23.7</v>
      </c>
      <c r="X74">
        <f>[1]Tabelle1!X73</f>
        <v>18.2</v>
      </c>
      <c r="Y74">
        <f>[1]Tabelle1!Y73</f>
        <v>65.599999999999994</v>
      </c>
      <c r="Z74">
        <f>[1]Tabelle1!Z73</f>
        <v>92.9</v>
      </c>
      <c r="AA74">
        <f>[1]Tabelle1!AA73</f>
        <v>70.2</v>
      </c>
      <c r="AB74">
        <f>[1]Tabelle1!AB73</f>
        <v>89.9</v>
      </c>
      <c r="AC74">
        <f>[1]Tabelle1!AC73</f>
        <v>99.3</v>
      </c>
      <c r="AD74">
        <f>[1]Tabelle1!AD73</f>
        <v>70.099999999999994</v>
      </c>
      <c r="AE74">
        <f>[1]Tabelle1!AE73</f>
        <v>77.5</v>
      </c>
      <c r="AF74">
        <f>[1]Tabelle1!AF73</f>
        <v>148.9</v>
      </c>
      <c r="AG74">
        <f>[1]Tabelle1!AG73</f>
        <v>23.5</v>
      </c>
      <c r="AH74">
        <f>[1]Tabelle1!AH73</f>
        <v>2</v>
      </c>
      <c r="AI74">
        <f>[1]Tabelle1!AI73</f>
        <v>6.8</v>
      </c>
      <c r="AJ74">
        <f>[1]Tabelle1!AJ73</f>
        <v>-2.8</v>
      </c>
      <c r="AK74">
        <f>[1]Tabelle1!AK73</f>
        <v>-5.3</v>
      </c>
      <c r="AL74">
        <f>[1]Tabelle1!AL73</f>
        <v>-4.7</v>
      </c>
      <c r="AM74">
        <f>[1]Tabelle1!AM73</f>
        <v>109.4</v>
      </c>
      <c r="AN74">
        <f>[1]Tabelle1!AN73</f>
        <v>3.1</v>
      </c>
      <c r="BQ74">
        <f>DATEDIF([2]Tabelle1!C69,[2]Tabelle1!D69,"m")</f>
        <v>137</v>
      </c>
    </row>
    <row r="75" spans="1:69" ht="16" x14ac:dyDescent="0.2">
      <c r="A75" s="2" t="s">
        <v>73</v>
      </c>
      <c r="B75" s="7">
        <f t="shared" si="1"/>
        <v>11.416666666666666</v>
      </c>
      <c r="C75" s="6" t="s">
        <v>104</v>
      </c>
      <c r="D75" s="23" t="s">
        <v>375</v>
      </c>
      <c r="E75" s="23" t="s">
        <v>374</v>
      </c>
      <c r="F75" s="25">
        <v>12.872</v>
      </c>
      <c r="G75" s="25">
        <v>30.588000000000001</v>
      </c>
      <c r="H75" s="25">
        <v>235.483</v>
      </c>
      <c r="I75" s="6" t="s">
        <v>237</v>
      </c>
      <c r="J75" s="6">
        <v>66</v>
      </c>
      <c r="K75" s="6" t="s">
        <v>342</v>
      </c>
      <c r="L75" s="17">
        <v>4.7</v>
      </c>
      <c r="M75" s="17">
        <v>5.6</v>
      </c>
      <c r="N75" s="17">
        <v>5</v>
      </c>
      <c r="O75" s="6">
        <v>144.9</v>
      </c>
      <c r="P75">
        <f>[1]Tabelle1!P74</f>
        <v>132.6</v>
      </c>
      <c r="Q75">
        <f>[1]Tabelle1!Q74</f>
        <v>118.4</v>
      </c>
      <c r="R75">
        <f>[1]Tabelle1!R74</f>
        <v>46.4</v>
      </c>
      <c r="S75">
        <f>[1]Tabelle1!S74</f>
        <v>72</v>
      </c>
      <c r="T75">
        <f>[1]Tabelle1!T74</f>
        <v>401.1</v>
      </c>
      <c r="U75">
        <f>[1]Tabelle1!U74</f>
        <v>41.1</v>
      </c>
      <c r="V75">
        <f>[1]Tabelle1!V74</f>
        <v>12.5</v>
      </c>
      <c r="W75">
        <f>[1]Tabelle1!W74</f>
        <v>28.6</v>
      </c>
      <c r="X75">
        <f>[1]Tabelle1!X74</f>
        <v>24.5</v>
      </c>
      <c r="Y75">
        <f>[1]Tabelle1!Y74</f>
        <v>58.8</v>
      </c>
      <c r="Z75">
        <f>[1]Tabelle1!Z74</f>
        <v>84.3</v>
      </c>
      <c r="AA75">
        <f>[1]Tabelle1!AA74</f>
        <v>76.3</v>
      </c>
      <c r="AB75">
        <f>[1]Tabelle1!AB74</f>
        <v>86.1</v>
      </c>
      <c r="AC75">
        <f>[1]Tabelle1!AC74</f>
        <v>94.5</v>
      </c>
      <c r="AD75">
        <f>[1]Tabelle1!AD74</f>
        <v>73</v>
      </c>
      <c r="AE75">
        <f>[1]Tabelle1!AE74</f>
        <v>87.7</v>
      </c>
      <c r="AF75">
        <f>[1]Tabelle1!AF74</f>
        <v>136.69999999999999</v>
      </c>
      <c r="AG75">
        <f>[1]Tabelle1!AG74</f>
        <v>22.9</v>
      </c>
      <c r="AH75">
        <f>[1]Tabelle1!AH74</f>
        <v>0.5</v>
      </c>
      <c r="AI75">
        <f>[1]Tabelle1!AI74</f>
        <v>14.8</v>
      </c>
      <c r="AJ75">
        <f>[1]Tabelle1!AJ74</f>
        <v>1</v>
      </c>
      <c r="AK75">
        <f>[1]Tabelle1!AK74</f>
        <v>-2.8</v>
      </c>
      <c r="AL75">
        <f>[1]Tabelle1!AL74</f>
        <v>-1.3</v>
      </c>
      <c r="AM75">
        <f>[1]Tabelle1!AM74</f>
        <v>118</v>
      </c>
      <c r="AN75">
        <f>[1]Tabelle1!AN74</f>
        <v>9.3000000000000007</v>
      </c>
      <c r="BQ75">
        <f>DATEDIF([2]Tabelle1!C70,[2]Tabelle1!D70,"m")</f>
        <v>137</v>
      </c>
    </row>
    <row r="76" spans="1:69" ht="16" x14ac:dyDescent="0.2">
      <c r="A76" s="2" t="s">
        <v>74</v>
      </c>
      <c r="B76" s="7">
        <f t="shared" si="1"/>
        <v>10.083333333333334</v>
      </c>
      <c r="C76" s="6" t="s">
        <v>105</v>
      </c>
      <c r="D76" s="23" t="s">
        <v>375</v>
      </c>
      <c r="E76" s="23" t="s">
        <v>374</v>
      </c>
      <c r="F76" s="25">
        <v>10.311999999999999</v>
      </c>
      <c r="G76" s="25">
        <v>16.716999999999999</v>
      </c>
      <c r="H76" s="25">
        <v>102.16200000000001</v>
      </c>
      <c r="I76" s="6" t="s">
        <v>238</v>
      </c>
      <c r="J76" s="6" t="s">
        <v>318</v>
      </c>
      <c r="K76" s="6" t="s">
        <v>320</v>
      </c>
      <c r="L76" s="17">
        <v>3.1</v>
      </c>
      <c r="M76" s="17">
        <v>1.3</v>
      </c>
      <c r="N76" s="17">
        <v>-5</v>
      </c>
      <c r="O76" s="6">
        <v>130.5</v>
      </c>
      <c r="P76">
        <f>[1]Tabelle1!P75</f>
        <v>129.30000000000001</v>
      </c>
      <c r="Q76">
        <f>[1]Tabelle1!Q75</f>
        <v>127.3</v>
      </c>
      <c r="R76">
        <f>[1]Tabelle1!R75</f>
        <v>57.8</v>
      </c>
      <c r="S76">
        <f>[1]Tabelle1!S75</f>
        <v>69.5</v>
      </c>
      <c r="T76">
        <f>[1]Tabelle1!T75</f>
        <v>391.9</v>
      </c>
      <c r="U76">
        <f>[1]Tabelle1!U75</f>
        <v>31.9</v>
      </c>
      <c r="V76">
        <f>[1]Tabelle1!V75</f>
        <v>8.6999999999999993</v>
      </c>
      <c r="W76">
        <f>[1]Tabelle1!W75</f>
        <v>23.2</v>
      </c>
      <c r="X76">
        <f>[1]Tabelle1!X75</f>
        <v>26.4</v>
      </c>
      <c r="Y76">
        <f>[1]Tabelle1!Y75</f>
        <v>66.3</v>
      </c>
      <c r="Z76">
        <f>[1]Tabelle1!Z75</f>
        <v>81.3</v>
      </c>
      <c r="AA76">
        <f>[1]Tabelle1!AA75</f>
        <v>68.7</v>
      </c>
      <c r="AB76">
        <f>[1]Tabelle1!AB75</f>
        <v>88.2</v>
      </c>
      <c r="AC76">
        <f>[1]Tabelle1!AC75</f>
        <v>93.3</v>
      </c>
      <c r="AD76">
        <f>[1]Tabelle1!AD75</f>
        <v>78</v>
      </c>
      <c r="AE76">
        <f>[1]Tabelle1!AE75</f>
        <v>95.6</v>
      </c>
      <c r="AF76">
        <f>[1]Tabelle1!AF75</f>
        <v>139.19999999999999</v>
      </c>
      <c r="AG76">
        <f>[1]Tabelle1!AG75</f>
        <v>18.600000000000001</v>
      </c>
      <c r="AH76">
        <f>[1]Tabelle1!AH75</f>
        <v>2.6</v>
      </c>
      <c r="AI76">
        <f>[1]Tabelle1!AI75</f>
        <v>20.9</v>
      </c>
      <c r="AJ76">
        <f>[1]Tabelle1!AJ75</f>
        <v>1.2</v>
      </c>
      <c r="AK76">
        <f>[1]Tabelle1!AK75</f>
        <v>-1.3</v>
      </c>
      <c r="AL76">
        <f>[1]Tabelle1!AL75</f>
        <v>-1.3</v>
      </c>
      <c r="AM76">
        <f>[1]Tabelle1!AM75</f>
        <v>119</v>
      </c>
      <c r="AN76">
        <f>[1]Tabelle1!AN75</f>
        <v>8.6</v>
      </c>
      <c r="BQ76">
        <f>DATEDIF([2]Tabelle1!C71,[2]Tabelle1!D71,"m")</f>
        <v>121</v>
      </c>
    </row>
    <row r="77" spans="1:69" ht="16" x14ac:dyDescent="0.2">
      <c r="A77" s="2" t="s">
        <v>75</v>
      </c>
      <c r="B77" s="7">
        <f t="shared" si="1"/>
        <v>27.166666666666668</v>
      </c>
      <c r="C77" s="6" t="s">
        <v>105</v>
      </c>
      <c r="D77" s="23" t="s">
        <v>372</v>
      </c>
      <c r="E77" s="23" t="s">
        <v>373</v>
      </c>
      <c r="F77" s="25">
        <v>7.4930000000000003</v>
      </c>
      <c r="G77" s="25">
        <v>15.82</v>
      </c>
      <c r="H77" s="25">
        <v>76.64</v>
      </c>
      <c r="I77" s="6">
        <v>83</v>
      </c>
      <c r="J77" s="6" t="s">
        <v>223</v>
      </c>
      <c r="K77" s="6" t="s">
        <v>228</v>
      </c>
      <c r="L77" s="17">
        <v>4</v>
      </c>
      <c r="M77" s="17">
        <v>6.1</v>
      </c>
      <c r="N77" s="17">
        <v>4</v>
      </c>
      <c r="O77" s="6">
        <v>141.5</v>
      </c>
      <c r="P77">
        <f>[1]Tabelle1!P76</f>
        <v>135.9</v>
      </c>
      <c r="Q77">
        <f>[1]Tabelle1!Q76</f>
        <v>115.6</v>
      </c>
      <c r="R77">
        <f>[1]Tabelle1!R76</f>
        <v>49.4</v>
      </c>
      <c r="S77">
        <f>[1]Tabelle1!S76</f>
        <v>66.2</v>
      </c>
      <c r="T77">
        <f>[1]Tabelle1!T76</f>
        <v>387</v>
      </c>
      <c r="U77">
        <f>[1]Tabelle1!U76</f>
        <v>27</v>
      </c>
      <c r="V77">
        <f>[1]Tabelle1!V76</f>
        <v>11.3</v>
      </c>
      <c r="W77">
        <f>[1]Tabelle1!W76</f>
        <v>15.7</v>
      </c>
      <c r="X77">
        <f>[1]Tabelle1!X76</f>
        <v>15.7</v>
      </c>
      <c r="Y77">
        <f>[1]Tabelle1!Y76</f>
        <v>71.7</v>
      </c>
      <c r="Z77">
        <f>[1]Tabelle1!Z76</f>
        <v>85.6</v>
      </c>
      <c r="AA77">
        <f>[1]Tabelle1!AA76</f>
        <v>68</v>
      </c>
      <c r="AB77">
        <f>[1]Tabelle1!AB76</f>
        <v>94.4</v>
      </c>
      <c r="AC77">
        <f>[1]Tabelle1!AC76</f>
        <v>78.5</v>
      </c>
      <c r="AD77">
        <f>[1]Tabelle1!AD76</f>
        <v>90.2</v>
      </c>
      <c r="AE77">
        <f>[1]Tabelle1!AE76</f>
        <v>98.9</v>
      </c>
      <c r="AF77">
        <f>[1]Tabelle1!AF76</f>
        <v>155.6</v>
      </c>
      <c r="AG77">
        <f>[1]Tabelle1!AG76</f>
        <v>-4.5</v>
      </c>
      <c r="AH77">
        <f>[1]Tabelle1!AH76</f>
        <v>-4.0999999999999996</v>
      </c>
      <c r="AI77">
        <f>[1]Tabelle1!AI76</f>
        <v>22.8</v>
      </c>
      <c r="AJ77">
        <f>[1]Tabelle1!AJ76</f>
        <v>0.9</v>
      </c>
      <c r="AK77">
        <f>[1]Tabelle1!AK76</f>
        <v>-5.3</v>
      </c>
      <c r="AL77">
        <f>[1]Tabelle1!AL76</f>
        <v>-7.3</v>
      </c>
      <c r="AM77">
        <f>[1]Tabelle1!AM76</f>
        <v>101.2</v>
      </c>
      <c r="AN77">
        <f>[1]Tabelle1!AN76</f>
        <v>7.3</v>
      </c>
      <c r="BQ77">
        <f>DATEDIF([2]Tabelle1!C72,[2]Tabelle1!D72,"m")</f>
        <v>326</v>
      </c>
    </row>
    <row r="78" spans="1:69" ht="16" x14ac:dyDescent="0.2">
      <c r="A78" s="2" t="s">
        <v>76</v>
      </c>
      <c r="B78" s="7">
        <f t="shared" si="1"/>
        <v>10.5</v>
      </c>
      <c r="C78" s="6" t="s">
        <v>105</v>
      </c>
      <c r="D78" s="23" t="s">
        <v>372</v>
      </c>
      <c r="E78" s="23" t="s">
        <v>373</v>
      </c>
      <c r="F78" s="25">
        <v>14.86</v>
      </c>
      <c r="G78" s="25">
        <v>18.888000000000002</v>
      </c>
      <c r="H78" s="25">
        <v>158.08099999999999</v>
      </c>
      <c r="I78" s="6" t="s">
        <v>184</v>
      </c>
      <c r="J78" s="6" t="s">
        <v>236</v>
      </c>
      <c r="K78" s="6" t="s">
        <v>315</v>
      </c>
      <c r="L78" s="17">
        <v>-1.6</v>
      </c>
      <c r="M78" s="17">
        <v>3.8</v>
      </c>
      <c r="N78" s="17">
        <v>0.2</v>
      </c>
      <c r="O78" s="6">
        <v>140.9</v>
      </c>
      <c r="P78">
        <f>[1]Tabelle1!P77</f>
        <v>131.6</v>
      </c>
      <c r="Q78">
        <f>[1]Tabelle1!Q77</f>
        <v>125.4</v>
      </c>
      <c r="R78">
        <f>[1]Tabelle1!R77</f>
        <v>50.5</v>
      </c>
      <c r="S78">
        <f>[1]Tabelle1!S77</f>
        <v>74.8</v>
      </c>
      <c r="T78">
        <f>[1]Tabelle1!T77</f>
        <v>399.5</v>
      </c>
      <c r="U78">
        <f>[1]Tabelle1!U77</f>
        <v>39.4</v>
      </c>
      <c r="V78">
        <f>[1]Tabelle1!V77</f>
        <v>11.5</v>
      </c>
      <c r="W78">
        <f>[1]Tabelle1!W77</f>
        <v>28</v>
      </c>
      <c r="X78">
        <f>[1]Tabelle1!X77</f>
        <v>19.600000000000001</v>
      </c>
      <c r="Y78">
        <f>[1]Tabelle1!Y77</f>
        <v>60.1</v>
      </c>
      <c r="Z78">
        <f>[1]Tabelle1!Z77</f>
        <v>95.1</v>
      </c>
      <c r="AA78">
        <f>[1]Tabelle1!AA77</f>
        <v>72.3</v>
      </c>
      <c r="AB78">
        <f>[1]Tabelle1!AB77</f>
        <v>89.8</v>
      </c>
      <c r="AC78">
        <f>[1]Tabelle1!AC77</f>
        <v>102.7</v>
      </c>
      <c r="AD78">
        <f>[1]Tabelle1!AD77</f>
        <v>65.8</v>
      </c>
      <c r="AE78">
        <f>[1]Tabelle1!AE77</f>
        <v>93.7</v>
      </c>
      <c r="AF78">
        <f>[1]Tabelle1!AF77</f>
        <v>124.1</v>
      </c>
      <c r="AG78">
        <f>[1]Tabelle1!AG77</f>
        <v>23.1</v>
      </c>
      <c r="AH78">
        <f>[1]Tabelle1!AH77</f>
        <v>3.3</v>
      </c>
      <c r="AI78">
        <f>[1]Tabelle1!AI77</f>
        <v>28.9</v>
      </c>
      <c r="AJ78">
        <f>[1]Tabelle1!AJ77</f>
        <v>4.4000000000000004</v>
      </c>
      <c r="AK78">
        <f>[1]Tabelle1!AK77</f>
        <v>1.4</v>
      </c>
      <c r="AL78">
        <f>[1]Tabelle1!AL77</f>
        <v>1.8</v>
      </c>
      <c r="AM78">
        <f>[1]Tabelle1!AM77</f>
        <v>110.2</v>
      </c>
      <c r="AN78">
        <f>[1]Tabelle1!AN77</f>
        <v>17.8</v>
      </c>
      <c r="BQ78">
        <f>DATEDIF([2]Tabelle1!C73,[2]Tabelle1!D73,"m")</f>
        <v>126</v>
      </c>
    </row>
    <row r="79" spans="1:69" ht="16" x14ac:dyDescent="0.2">
      <c r="A79" s="2" t="s">
        <v>77</v>
      </c>
      <c r="B79" s="7">
        <f t="shared" si="1"/>
        <v>35.75</v>
      </c>
      <c r="C79" s="6" t="s">
        <v>105</v>
      </c>
      <c r="D79" s="23" t="s">
        <v>372</v>
      </c>
      <c r="E79" s="23" t="s">
        <v>373</v>
      </c>
      <c r="F79" s="25">
        <v>11.805</v>
      </c>
      <c r="G79" s="25">
        <v>16.11</v>
      </c>
      <c r="H79" s="25">
        <v>132.30099999999999</v>
      </c>
      <c r="I79" s="6" t="s">
        <v>239</v>
      </c>
      <c r="J79" s="6" t="s">
        <v>219</v>
      </c>
      <c r="K79" s="6" t="s">
        <v>337</v>
      </c>
      <c r="L79" s="17">
        <v>-3.2</v>
      </c>
      <c r="M79" s="17">
        <v>9.3000000000000007</v>
      </c>
      <c r="N79" s="17">
        <v>-0.4</v>
      </c>
      <c r="O79" s="6">
        <v>122.2</v>
      </c>
      <c r="P79">
        <f>[1]Tabelle1!P79</f>
        <v>120.2</v>
      </c>
      <c r="Q79">
        <f>[1]Tabelle1!Q79</f>
        <v>128.4</v>
      </c>
      <c r="R79">
        <f>[1]Tabelle1!R79</f>
        <v>48.9</v>
      </c>
      <c r="S79">
        <f>[1]Tabelle1!S79</f>
        <v>79.5</v>
      </c>
      <c r="T79">
        <f>[1]Tabelle1!T79</f>
        <v>400.1</v>
      </c>
      <c r="U79">
        <f>[1]Tabelle1!U79</f>
        <v>40</v>
      </c>
      <c r="V79">
        <f>[1]Tabelle1!V79</f>
        <v>7.8</v>
      </c>
      <c r="W79">
        <f>[1]Tabelle1!W79</f>
        <v>32.200000000000003</v>
      </c>
      <c r="X79">
        <f>[1]Tabelle1!X79</f>
        <v>28.2</v>
      </c>
      <c r="Y79">
        <f>[1]Tabelle1!Y79</f>
        <v>62.4</v>
      </c>
      <c r="Z79">
        <f>[1]Tabelle1!Z79</f>
        <v>82.3</v>
      </c>
      <c r="AA79">
        <f>[1]Tabelle1!AA79</f>
        <v>73.3</v>
      </c>
      <c r="AB79">
        <f>[1]Tabelle1!AB79</f>
        <v>80.099999999999994</v>
      </c>
      <c r="AC79">
        <f>[1]Tabelle1!AC79</f>
        <v>97.3</v>
      </c>
      <c r="AD79">
        <f>[1]Tabelle1!AD79</f>
        <v>74.900000000000006</v>
      </c>
      <c r="AE79">
        <f>[1]Tabelle1!AE79</f>
        <v>95.7</v>
      </c>
      <c r="AF79">
        <f>[1]Tabelle1!AF79</f>
        <v>126.9</v>
      </c>
      <c r="AG79">
        <f>[1]Tabelle1!AG79</f>
        <v>12.5</v>
      </c>
      <c r="AH79">
        <f>[1]Tabelle1!AH79</f>
        <v>-0.1</v>
      </c>
      <c r="AI79">
        <f>[1]Tabelle1!AI79</f>
        <v>31.2</v>
      </c>
      <c r="AJ79">
        <f>[1]Tabelle1!AJ79</f>
        <v>7.4</v>
      </c>
      <c r="AK79">
        <f>[1]Tabelle1!AK79</f>
        <v>-6</v>
      </c>
      <c r="AL79">
        <f>[1]Tabelle1!AL79</f>
        <v>-3.9</v>
      </c>
      <c r="AM79">
        <f>[1]Tabelle1!AM79</f>
        <v>130.9</v>
      </c>
      <c r="AN79">
        <f>[1]Tabelle1!AN79</f>
        <v>10.6</v>
      </c>
      <c r="BQ79">
        <f>DATEDIF([2]Tabelle1!C175,[2]Tabelle1!D175,"m")</f>
        <v>429</v>
      </c>
    </row>
    <row r="80" spans="1:69" ht="16" x14ac:dyDescent="0.2">
      <c r="A80" s="2" t="s">
        <v>78</v>
      </c>
      <c r="B80" s="7">
        <f t="shared" si="1"/>
        <v>8.0833333333333339</v>
      </c>
      <c r="C80" s="6" t="s">
        <v>105</v>
      </c>
      <c r="D80" s="23" t="s">
        <v>375</v>
      </c>
      <c r="E80" s="23" t="s">
        <v>374</v>
      </c>
      <c r="F80" s="25">
        <v>11.528</v>
      </c>
      <c r="G80" s="25">
        <v>18.332000000000001</v>
      </c>
      <c r="H80" s="25">
        <v>129.06200000000001</v>
      </c>
      <c r="I80" s="6">
        <v>84</v>
      </c>
      <c r="J80" s="6" t="s">
        <v>180</v>
      </c>
      <c r="K80" s="6" t="s">
        <v>220</v>
      </c>
      <c r="L80" s="17">
        <v>2.6</v>
      </c>
      <c r="M80" s="17">
        <v>6.8</v>
      </c>
      <c r="N80" s="17">
        <v>0.5</v>
      </c>
      <c r="O80" s="6">
        <v>128.19999999999999</v>
      </c>
      <c r="P80">
        <f>[1]Tabelle1!P80</f>
        <v>123.7</v>
      </c>
      <c r="Q80">
        <f>[1]Tabelle1!Q80</f>
        <v>121.2</v>
      </c>
      <c r="R80">
        <f>[1]Tabelle1!R80</f>
        <v>53.3</v>
      </c>
      <c r="S80">
        <f>[1]Tabelle1!S80</f>
        <v>68</v>
      </c>
      <c r="T80">
        <f>[1]Tabelle1!T80</f>
        <v>390.6</v>
      </c>
      <c r="U80">
        <f>[1]Tabelle1!U80</f>
        <v>30.6</v>
      </c>
      <c r="V80">
        <f>[1]Tabelle1!V80</f>
        <v>11.8</v>
      </c>
      <c r="W80">
        <f>[1]Tabelle1!W80</f>
        <v>18.8</v>
      </c>
      <c r="X80">
        <f>[1]Tabelle1!X80</f>
        <v>21.7</v>
      </c>
      <c r="Y80">
        <f>[1]Tabelle1!Y80</f>
        <v>65.7</v>
      </c>
      <c r="Z80">
        <f>[1]Tabelle1!Z80</f>
        <v>84.7</v>
      </c>
      <c r="AA80">
        <f>[1]Tabelle1!AA80</f>
        <v>65.8</v>
      </c>
      <c r="AB80">
        <f>[1]Tabelle1!AB80</f>
        <v>89.6</v>
      </c>
      <c r="AC80">
        <f>[1]Tabelle1!AC80</f>
        <v>106.6</v>
      </c>
      <c r="AD80">
        <f>[1]Tabelle1!AD80</f>
        <v>61.6</v>
      </c>
      <c r="AE80">
        <f>[1]Tabelle1!AE80</f>
        <v>103.2</v>
      </c>
      <c r="AF80">
        <f>[1]Tabelle1!AF80</f>
        <v>119.5</v>
      </c>
      <c r="AG80">
        <f>[1]Tabelle1!AG80</f>
        <v>22.6</v>
      </c>
      <c r="AH80">
        <f>[1]Tabelle1!AH80</f>
        <v>1.7</v>
      </c>
      <c r="AI80">
        <f>[1]Tabelle1!AI80</f>
        <v>31.1</v>
      </c>
      <c r="AJ80">
        <f>[1]Tabelle1!AJ80</f>
        <v>3.3</v>
      </c>
      <c r="AK80">
        <f>[1]Tabelle1!AK80</f>
        <v>-0.9</v>
      </c>
      <c r="AL80">
        <f>[1]Tabelle1!AL80</f>
        <v>-1.3</v>
      </c>
      <c r="AM80">
        <f>[1]Tabelle1!AM80</f>
        <v>116.7</v>
      </c>
      <c r="AN80">
        <f>[1]Tabelle1!AN80</f>
        <v>15.9</v>
      </c>
      <c r="BQ80">
        <f>DATEDIF([2]Tabelle1!C176,[2]Tabelle1!D176,"m")</f>
        <v>97</v>
      </c>
    </row>
    <row r="81" spans="1:69" ht="16" x14ac:dyDescent="0.2">
      <c r="A81" s="2" t="s">
        <v>79</v>
      </c>
      <c r="B81" s="7">
        <f t="shared" si="1"/>
        <v>9.6666666666666661</v>
      </c>
      <c r="C81" s="6" t="s">
        <v>105</v>
      </c>
      <c r="D81" s="23" t="s">
        <v>372</v>
      </c>
      <c r="E81" s="23" t="s">
        <v>374</v>
      </c>
      <c r="F81" s="25">
        <v>10.554</v>
      </c>
      <c r="G81" s="25">
        <v>22.655999999999999</v>
      </c>
      <c r="H81" s="25">
        <v>140.99600000000001</v>
      </c>
      <c r="I81" s="6" t="s">
        <v>240</v>
      </c>
      <c r="J81" s="6" t="s">
        <v>223</v>
      </c>
      <c r="K81" s="6" t="s">
        <v>201</v>
      </c>
      <c r="L81" s="17">
        <v>0.9</v>
      </c>
      <c r="M81" s="17">
        <v>4.2</v>
      </c>
      <c r="N81" s="17">
        <v>-2.5</v>
      </c>
      <c r="O81" s="6">
        <v>136</v>
      </c>
      <c r="P81">
        <f>[1]Tabelle1!P81</f>
        <v>131.4</v>
      </c>
      <c r="Q81">
        <f>[1]Tabelle1!Q81</f>
        <v>118.6</v>
      </c>
      <c r="R81">
        <f>[1]Tabelle1!R81</f>
        <v>49.3</v>
      </c>
      <c r="S81">
        <f>[1]Tabelle1!S81</f>
        <v>69.3</v>
      </c>
      <c r="T81">
        <f>[1]Tabelle1!T81</f>
        <v>391.1</v>
      </c>
      <c r="U81">
        <f>[1]Tabelle1!U81</f>
        <v>31.1</v>
      </c>
      <c r="V81">
        <f>[1]Tabelle1!V81</f>
        <v>11.5</v>
      </c>
      <c r="W81">
        <f>[1]Tabelle1!W81</f>
        <v>19.600000000000001</v>
      </c>
      <c r="X81">
        <f>[1]Tabelle1!X81</f>
        <v>23</v>
      </c>
      <c r="Y81">
        <f>[1]Tabelle1!Y81</f>
        <v>67.2</v>
      </c>
      <c r="Z81">
        <f>[1]Tabelle1!Z81</f>
        <v>79.5</v>
      </c>
      <c r="AA81">
        <f>[1]Tabelle1!AA81</f>
        <v>69.3</v>
      </c>
      <c r="AB81">
        <f>[1]Tabelle1!AB81</f>
        <v>88.4</v>
      </c>
      <c r="AC81">
        <f>[1]Tabelle1!AC81</f>
        <v>107.7</v>
      </c>
      <c r="AD81">
        <f>[1]Tabelle1!AD81</f>
        <v>60.7</v>
      </c>
      <c r="AE81">
        <f>[1]Tabelle1!AE81</f>
        <v>106.3</v>
      </c>
      <c r="AF81">
        <f>[1]Tabelle1!AF81</f>
        <v>114.8</v>
      </c>
      <c r="AG81">
        <f>[1]Tabelle1!AG81</f>
        <v>26.6</v>
      </c>
      <c r="AH81">
        <f>[1]Tabelle1!AH81</f>
        <v>2.8</v>
      </c>
      <c r="AI81">
        <f>[1]Tabelle1!AI81</f>
        <v>34.4</v>
      </c>
      <c r="AJ81">
        <f>[1]Tabelle1!AJ81</f>
        <v>5.4</v>
      </c>
      <c r="AK81">
        <f>[1]Tabelle1!AK81</f>
        <v>-1.5</v>
      </c>
      <c r="AL81">
        <f>[1]Tabelle1!AL81</f>
        <v>-1.7</v>
      </c>
      <c r="AM81">
        <f>[1]Tabelle1!AM81</f>
        <v>100.8</v>
      </c>
      <c r="AN81">
        <f>[1]Tabelle1!AN81</f>
        <v>12.5</v>
      </c>
      <c r="BQ81">
        <f>DATEDIF([2]Tabelle1!C177,[2]Tabelle1!D177,"m")</f>
        <v>116</v>
      </c>
    </row>
    <row r="82" spans="1:69" ht="16" x14ac:dyDescent="0.2">
      <c r="A82" s="2" t="s">
        <v>80</v>
      </c>
      <c r="B82" s="7">
        <f t="shared" si="1"/>
        <v>8.0833333333333339</v>
      </c>
      <c r="C82" s="6" t="s">
        <v>105</v>
      </c>
      <c r="D82" s="23" t="s">
        <v>372</v>
      </c>
      <c r="E82" s="23" t="s">
        <v>374</v>
      </c>
      <c r="F82" s="25">
        <v>7.0069999999999997</v>
      </c>
      <c r="G82" s="25">
        <v>22.681000000000001</v>
      </c>
      <c r="H82" s="25">
        <v>93.94</v>
      </c>
      <c r="I82" s="6" t="s">
        <v>181</v>
      </c>
      <c r="J82" s="6" t="s">
        <v>319</v>
      </c>
      <c r="K82" s="6" t="s">
        <v>317</v>
      </c>
      <c r="L82" s="17">
        <v>2.7</v>
      </c>
      <c r="M82" s="17">
        <v>6.6</v>
      </c>
      <c r="N82" s="17">
        <v>2.8</v>
      </c>
      <c r="O82" s="6">
        <v>140</v>
      </c>
      <c r="P82">
        <f>[1]Tabelle1!P82</f>
        <v>132.1</v>
      </c>
      <c r="Q82">
        <f>[1]Tabelle1!Q82</f>
        <v>124</v>
      </c>
      <c r="R82">
        <f>[1]Tabelle1!R82</f>
        <v>52</v>
      </c>
      <c r="S82">
        <f>[1]Tabelle1!S82</f>
        <v>72</v>
      </c>
      <c r="T82">
        <f>[1]Tabelle1!T82</f>
        <v>397.1</v>
      </c>
      <c r="U82">
        <f>[1]Tabelle1!U82</f>
        <v>37.1</v>
      </c>
      <c r="V82">
        <f>[1]Tabelle1!V82</f>
        <v>15.9</v>
      </c>
      <c r="W82">
        <f>[1]Tabelle1!W82</f>
        <v>21.1</v>
      </c>
      <c r="X82">
        <f>[1]Tabelle1!X82</f>
        <v>24.9</v>
      </c>
      <c r="Y82">
        <f>[1]Tabelle1!Y82</f>
        <v>61.3</v>
      </c>
      <c r="Z82">
        <f>[1]Tabelle1!Z82</f>
        <v>95.5</v>
      </c>
      <c r="AA82">
        <f>[1]Tabelle1!AA82</f>
        <v>72.599999999999994</v>
      </c>
      <c r="AB82">
        <f>[1]Tabelle1!AB82</f>
        <v>87.3</v>
      </c>
      <c r="AC82">
        <f>[1]Tabelle1!AC82</f>
        <v>88.4</v>
      </c>
      <c r="AD82">
        <f>[1]Tabelle1!AD82</f>
        <v>75.599999999999994</v>
      </c>
      <c r="AE82">
        <f>[1]Tabelle1!AE82</f>
        <v>94.1</v>
      </c>
      <c r="AF82">
        <f>[1]Tabelle1!AF82</f>
        <v>140.4</v>
      </c>
      <c r="AG82">
        <f>[1]Tabelle1!AG82</f>
        <v>11.4</v>
      </c>
      <c r="AH82">
        <f>[1]Tabelle1!AH82</f>
        <v>-1.6</v>
      </c>
      <c r="AI82">
        <f>[1]Tabelle1!AI82</f>
        <v>21.7</v>
      </c>
      <c r="AJ82">
        <f>[1]Tabelle1!AJ82</f>
        <v>1.3</v>
      </c>
      <c r="AK82">
        <f>[1]Tabelle1!AK82</f>
        <v>-1.7</v>
      </c>
      <c r="AL82">
        <f>[1]Tabelle1!AL82</f>
        <v>-2.6</v>
      </c>
      <c r="AM82">
        <f>[1]Tabelle1!AM82</f>
        <v>119</v>
      </c>
      <c r="AN82">
        <f>[1]Tabelle1!AN82</f>
        <v>18.2</v>
      </c>
      <c r="BQ82">
        <f>DATEDIF([2]Tabelle1!C178,[2]Tabelle1!D178,"m")</f>
        <v>97</v>
      </c>
    </row>
    <row r="83" spans="1:69" ht="16" x14ac:dyDescent="0.2">
      <c r="A83" s="2" t="s">
        <v>81</v>
      </c>
      <c r="B83" s="7">
        <f t="shared" si="1"/>
        <v>13.916666666666666</v>
      </c>
      <c r="C83" s="6" t="s">
        <v>104</v>
      </c>
      <c r="D83" s="23" t="s">
        <v>376</v>
      </c>
      <c r="E83" s="23" t="s">
        <v>376</v>
      </c>
      <c r="F83" s="25">
        <v>10.061</v>
      </c>
      <c r="G83" s="25">
        <v>27.204999999999998</v>
      </c>
      <c r="H83" s="25">
        <v>156.94399999999999</v>
      </c>
      <c r="I83" s="6" t="s">
        <v>197</v>
      </c>
      <c r="J83" s="6" t="s">
        <v>226</v>
      </c>
      <c r="K83" s="6" t="s">
        <v>181</v>
      </c>
      <c r="L83" s="17">
        <v>2</v>
      </c>
      <c r="M83" s="17">
        <v>6.7</v>
      </c>
      <c r="N83" s="17">
        <v>7.1</v>
      </c>
      <c r="O83" s="6">
        <v>128.1</v>
      </c>
      <c r="P83">
        <f>[1]Tabelle1!P83</f>
        <v>118.7</v>
      </c>
      <c r="Q83">
        <f>[1]Tabelle1!Q83</f>
        <v>110.3</v>
      </c>
      <c r="R83">
        <f>[1]Tabelle1!R83</f>
        <v>45.8</v>
      </c>
      <c r="S83">
        <f>[1]Tabelle1!S83</f>
        <v>64.400000000000006</v>
      </c>
      <c r="T83">
        <f>[1]Tabelle1!T83</f>
        <v>384.6</v>
      </c>
      <c r="U83">
        <f>[1]Tabelle1!U83</f>
        <v>24.6</v>
      </c>
      <c r="V83">
        <f>[1]Tabelle1!V83</f>
        <v>8.1</v>
      </c>
      <c r="W83">
        <f>[1]Tabelle1!W83</f>
        <v>16.5</v>
      </c>
      <c r="X83">
        <f>[1]Tabelle1!X83</f>
        <v>13.1</v>
      </c>
      <c r="Y83">
        <f>[1]Tabelle1!Y83</f>
        <v>72.3</v>
      </c>
      <c r="Z83">
        <f>[1]Tabelle1!Z83</f>
        <v>93</v>
      </c>
      <c r="AA83">
        <f>[1]Tabelle1!AA83</f>
        <v>66.2</v>
      </c>
      <c r="AB83">
        <f>[1]Tabelle1!AB83</f>
        <v>90.9</v>
      </c>
      <c r="AC83">
        <f>[1]Tabelle1!AC83</f>
        <v>90.4</v>
      </c>
      <c r="AD83">
        <f>[1]Tabelle1!AD83</f>
        <v>81.400000000000006</v>
      </c>
      <c r="AE83">
        <f>[1]Tabelle1!AE83</f>
        <v>107.8</v>
      </c>
      <c r="AF83">
        <f>[1]Tabelle1!AF83</f>
        <v>137.1</v>
      </c>
      <c r="AG83">
        <f>[1]Tabelle1!AG83</f>
        <v>7.8</v>
      </c>
      <c r="AH83">
        <f>[1]Tabelle1!AH83</f>
        <v>-1</v>
      </c>
      <c r="AI83">
        <f>[1]Tabelle1!AI83</f>
        <v>28.4</v>
      </c>
      <c r="AJ83">
        <f>[1]Tabelle1!AJ83</f>
        <v>3.7</v>
      </c>
      <c r="AK83">
        <f>[1]Tabelle1!AK83</f>
        <v>0.2</v>
      </c>
      <c r="AL83">
        <f>[1]Tabelle1!AL83</f>
        <v>-3.3</v>
      </c>
      <c r="AM83">
        <f>[1]Tabelle1!AM83</f>
        <v>138.30000000000001</v>
      </c>
      <c r="AN83">
        <f>[1]Tabelle1!AN83</f>
        <v>20.100000000000001</v>
      </c>
      <c r="BQ83">
        <f>DATEDIF([2]Tabelle1!C179,[2]Tabelle1!D179,"m")</f>
        <v>167</v>
      </c>
    </row>
    <row r="84" spans="1:69" ht="16" x14ac:dyDescent="0.2">
      <c r="A84" s="2" t="s">
        <v>82</v>
      </c>
      <c r="B84" s="7">
        <f t="shared" si="1"/>
        <v>12.25</v>
      </c>
      <c r="C84" s="6" t="s">
        <v>105</v>
      </c>
      <c r="D84" s="23" t="s">
        <v>375</v>
      </c>
      <c r="E84" s="23" t="s">
        <v>373</v>
      </c>
      <c r="F84" s="25">
        <v>7.7409999999999997</v>
      </c>
      <c r="G84" s="25">
        <v>19.212</v>
      </c>
      <c r="H84" s="25">
        <v>66.869</v>
      </c>
      <c r="I84" s="6" t="s">
        <v>241</v>
      </c>
      <c r="J84" s="6" t="s">
        <v>219</v>
      </c>
      <c r="K84" s="6" t="s">
        <v>253</v>
      </c>
      <c r="L84" s="17">
        <v>1.3</v>
      </c>
      <c r="M84" s="17">
        <v>4.3</v>
      </c>
      <c r="N84" s="17">
        <v>3.4</v>
      </c>
      <c r="O84" s="6">
        <v>133.30000000000001</v>
      </c>
      <c r="P84">
        <f>[1]Tabelle1!P84</f>
        <v>127.3</v>
      </c>
      <c r="Q84">
        <f>[1]Tabelle1!Q84</f>
        <v>123.8</v>
      </c>
      <c r="R84">
        <f>[1]Tabelle1!R84</f>
        <v>52.4</v>
      </c>
      <c r="S84">
        <f>[1]Tabelle1!S84</f>
        <v>71.3</v>
      </c>
      <c r="T84">
        <f>[1]Tabelle1!T84</f>
        <v>392.3</v>
      </c>
      <c r="U84">
        <f>[1]Tabelle1!U84</f>
        <v>32.299999999999997</v>
      </c>
      <c r="V84">
        <f>[1]Tabelle1!V84</f>
        <v>12.6</v>
      </c>
      <c r="W84">
        <f>[1]Tabelle1!W84</f>
        <v>19.7</v>
      </c>
      <c r="X84">
        <f>[1]Tabelle1!X84</f>
        <v>14.9</v>
      </c>
      <c r="Y84">
        <f>[1]Tabelle1!Y84</f>
        <v>66.400000000000006</v>
      </c>
      <c r="Z84">
        <f>[1]Tabelle1!Z84</f>
        <v>83.5</v>
      </c>
      <c r="AA84">
        <f>[1]Tabelle1!AA84</f>
        <v>68.5</v>
      </c>
      <c r="AB84">
        <f>[1]Tabelle1!AB84</f>
        <v>90.2</v>
      </c>
      <c r="AC84">
        <f>[1]Tabelle1!AC84</f>
        <v>98.1</v>
      </c>
      <c r="AD84">
        <f>[1]Tabelle1!AD84</f>
        <v>69.3</v>
      </c>
      <c r="AE84">
        <f>[1]Tabelle1!AE84</f>
        <v>93</v>
      </c>
      <c r="AF84">
        <f>[1]Tabelle1!AF84</f>
        <v>136.6</v>
      </c>
      <c r="AG84">
        <f>[1]Tabelle1!AG84</f>
        <v>18.399999999999999</v>
      </c>
      <c r="AH84">
        <f>[1]Tabelle1!AH84</f>
        <v>0.8</v>
      </c>
      <c r="AI84">
        <f>[1]Tabelle1!AI84</f>
        <v>20.8</v>
      </c>
      <c r="AJ84">
        <f>[1]Tabelle1!AJ84</f>
        <v>2</v>
      </c>
      <c r="AK84">
        <f>[1]Tabelle1!AK84</f>
        <v>-3.7</v>
      </c>
      <c r="AL84">
        <f>[1]Tabelle1!AL84</f>
        <v>-3.6</v>
      </c>
      <c r="AM84">
        <f>[1]Tabelle1!AM84</f>
        <v>106.4</v>
      </c>
      <c r="AN84">
        <f>[1]Tabelle1!AN84</f>
        <v>6.9</v>
      </c>
      <c r="BQ84">
        <f>DATEDIF([2]Tabelle1!C180,[2]Tabelle1!D180,"m")</f>
        <v>147</v>
      </c>
    </row>
    <row r="85" spans="1:69" ht="16" x14ac:dyDescent="0.2">
      <c r="A85" s="2" t="s">
        <v>83</v>
      </c>
      <c r="B85" s="7">
        <f t="shared" si="1"/>
        <v>6.916666666666667</v>
      </c>
      <c r="C85" s="6" t="s">
        <v>105</v>
      </c>
      <c r="D85" s="23" t="s">
        <v>375</v>
      </c>
      <c r="E85" s="23" t="s">
        <v>373</v>
      </c>
      <c r="F85" s="25">
        <v>8.8320000000000007</v>
      </c>
      <c r="G85" s="25">
        <v>15.978999999999999</v>
      </c>
      <c r="H85" s="25">
        <v>79.227999999999994</v>
      </c>
      <c r="I85" s="6" t="s">
        <v>190</v>
      </c>
      <c r="J85" s="6" t="s">
        <v>307</v>
      </c>
      <c r="K85" s="6" t="s">
        <v>325</v>
      </c>
      <c r="L85" s="17">
        <v>1.9</v>
      </c>
      <c r="M85" s="17">
        <v>7.8</v>
      </c>
      <c r="N85" s="17">
        <v>2.2999999999999998</v>
      </c>
      <c r="O85" s="6">
        <v>131</v>
      </c>
      <c r="P85">
        <f>[1]Tabelle1!P86</f>
        <v>123.1</v>
      </c>
      <c r="Q85">
        <f>[1]Tabelle1!Q86</f>
        <v>134.6</v>
      </c>
      <c r="R85">
        <f>[1]Tabelle1!R86</f>
        <v>56.3</v>
      </c>
      <c r="S85">
        <f>[1]Tabelle1!S86</f>
        <v>78.400000000000006</v>
      </c>
      <c r="T85">
        <f>[1]Tabelle1!T86</f>
        <v>397.9</v>
      </c>
      <c r="U85">
        <f>[1]Tabelle1!U86</f>
        <v>37.9</v>
      </c>
      <c r="V85">
        <f>[1]Tabelle1!V86</f>
        <v>11.6</v>
      </c>
      <c r="W85">
        <f>[1]Tabelle1!W86</f>
        <v>26.3</v>
      </c>
      <c r="X85">
        <f>[1]Tabelle1!X86</f>
        <v>22.9</v>
      </c>
      <c r="Y85">
        <f>[1]Tabelle1!Y86</f>
        <v>62.5</v>
      </c>
      <c r="Z85">
        <f>[1]Tabelle1!Z86</f>
        <v>91.5</v>
      </c>
      <c r="AA85">
        <f>[1]Tabelle1!AA86</f>
        <v>68.900000000000006</v>
      </c>
      <c r="AB85">
        <f>[1]Tabelle1!AB86</f>
        <v>88.4</v>
      </c>
      <c r="AC85">
        <f>[1]Tabelle1!AC86</f>
        <v>91.6</v>
      </c>
      <c r="AD85">
        <f>[1]Tabelle1!AD86</f>
        <v>76.8</v>
      </c>
      <c r="AE85">
        <f>[1]Tabelle1!AE86</f>
        <v>96.9</v>
      </c>
      <c r="AF85">
        <f>[1]Tabelle1!AF86</f>
        <v>133.6</v>
      </c>
      <c r="AG85">
        <f>[1]Tabelle1!AG86</f>
        <v>8.3000000000000007</v>
      </c>
      <c r="AH85">
        <f>[1]Tabelle1!AH86</f>
        <v>-2.5</v>
      </c>
      <c r="AI85">
        <f>[1]Tabelle1!AI86</f>
        <v>30.3</v>
      </c>
      <c r="AJ85">
        <f>[1]Tabelle1!AJ86</f>
        <v>4.0999999999999996</v>
      </c>
      <c r="AK85">
        <f>[1]Tabelle1!AK86</f>
        <v>-0.5</v>
      </c>
      <c r="AL85">
        <f>[1]Tabelle1!AL86</f>
        <v>-3.1</v>
      </c>
      <c r="AM85">
        <f>[1]Tabelle1!AM86</f>
        <v>105.5</v>
      </c>
      <c r="AN85">
        <f>[1]Tabelle1!AN86</f>
        <v>16.7</v>
      </c>
      <c r="BQ85">
        <f>DATEDIF([2]Tabelle1!C181,[2]Tabelle1!D181,"m")</f>
        <v>83</v>
      </c>
    </row>
    <row r="86" spans="1:69" ht="16" x14ac:dyDescent="0.2">
      <c r="A86" s="2" t="s">
        <v>84</v>
      </c>
      <c r="B86" s="7">
        <f t="shared" si="1"/>
        <v>14.916666666666666</v>
      </c>
      <c r="C86" s="6" t="s">
        <v>105</v>
      </c>
      <c r="D86" s="23" t="s">
        <v>375</v>
      </c>
      <c r="E86" s="23" t="s">
        <v>373</v>
      </c>
      <c r="F86" s="25">
        <v>7.5309999999999997</v>
      </c>
      <c r="G86" s="25">
        <v>21.2</v>
      </c>
      <c r="H86" s="25">
        <v>89.802000000000007</v>
      </c>
      <c r="I86" s="6" t="s">
        <v>231</v>
      </c>
      <c r="J86" s="6" t="s">
        <v>225</v>
      </c>
      <c r="K86" s="6" t="s">
        <v>220</v>
      </c>
      <c r="L86" s="17">
        <v>1.4</v>
      </c>
      <c r="M86" s="17">
        <v>4.5999999999999996</v>
      </c>
      <c r="N86" s="17">
        <v>-3.1</v>
      </c>
      <c r="O86" s="6">
        <v>128.30000000000001</v>
      </c>
      <c r="P86">
        <f>[1]Tabelle1!P87</f>
        <v>121.1</v>
      </c>
      <c r="Q86">
        <f>[1]Tabelle1!Q87</f>
        <v>113.6</v>
      </c>
      <c r="R86">
        <f>[1]Tabelle1!R87</f>
        <v>44.1</v>
      </c>
      <c r="S86">
        <f>[1]Tabelle1!S87</f>
        <v>69.400000000000006</v>
      </c>
      <c r="T86">
        <f>[1]Tabelle1!T87</f>
        <v>388.2</v>
      </c>
      <c r="U86">
        <f>[1]Tabelle1!U87</f>
        <v>28.2</v>
      </c>
      <c r="V86">
        <f>[1]Tabelle1!V87</f>
        <v>5.2</v>
      </c>
      <c r="W86">
        <f>[1]Tabelle1!W87</f>
        <v>23</v>
      </c>
      <c r="X86">
        <f>[1]Tabelle1!X87</f>
        <v>22</v>
      </c>
      <c r="Y86">
        <f>[1]Tabelle1!Y87</f>
        <v>70.7</v>
      </c>
      <c r="Z86">
        <f>[1]Tabelle1!Z87</f>
        <v>81.599999999999994</v>
      </c>
      <c r="AA86">
        <f>[1]Tabelle1!AA87</f>
        <v>68.400000000000006</v>
      </c>
      <c r="AB86">
        <f>[1]Tabelle1!AB87</f>
        <v>88</v>
      </c>
      <c r="AC86">
        <f>[1]Tabelle1!AC87</f>
        <v>101</v>
      </c>
      <c r="AD86">
        <f>[1]Tabelle1!AD87</f>
        <v>73.8</v>
      </c>
      <c r="AE86">
        <f>[1]Tabelle1!AE87</f>
        <v>101.4</v>
      </c>
      <c r="AF86">
        <f>[1]Tabelle1!AF87</f>
        <v>129.4</v>
      </c>
      <c r="AG86">
        <f>[1]Tabelle1!AG87</f>
        <v>18.2</v>
      </c>
      <c r="AH86">
        <f>[1]Tabelle1!AH87</f>
        <v>2.7</v>
      </c>
      <c r="AI86">
        <f>[1]Tabelle1!AI87</f>
        <v>27.8</v>
      </c>
      <c r="AJ86">
        <f>[1]Tabelle1!AJ87</f>
        <v>5.0999999999999996</v>
      </c>
      <c r="AK86">
        <f>[1]Tabelle1!AK87</f>
        <v>-5</v>
      </c>
      <c r="AL86">
        <f>[1]Tabelle1!AL87</f>
        <v>-3.6</v>
      </c>
      <c r="AM86">
        <f>[1]Tabelle1!AM87</f>
        <v>128.6</v>
      </c>
      <c r="AN86">
        <f>[1]Tabelle1!AN87</f>
        <v>8.5</v>
      </c>
      <c r="BQ86">
        <f>DATEDIF([2]Tabelle1!C182,[2]Tabelle1!D182,"m")</f>
        <v>179</v>
      </c>
    </row>
    <row r="87" spans="1:69" ht="16" x14ac:dyDescent="0.2">
      <c r="A87" s="2" t="s">
        <v>85</v>
      </c>
      <c r="B87" s="7">
        <f t="shared" si="1"/>
        <v>10.333333333333334</v>
      </c>
      <c r="C87" s="6" t="s">
        <v>104</v>
      </c>
      <c r="D87" s="23" t="s">
        <v>372</v>
      </c>
      <c r="E87" s="23" t="s">
        <v>374</v>
      </c>
      <c r="F87" s="25">
        <v>13.65</v>
      </c>
      <c r="G87" s="25">
        <v>19.419</v>
      </c>
      <c r="H87" s="25">
        <v>162.27699999999999</v>
      </c>
      <c r="BQ87">
        <f>DATEDIF([2]Tabelle1!C183,[2]Tabelle1!D183,"m")</f>
        <v>124</v>
      </c>
    </row>
    <row r="88" spans="1:69" ht="16" x14ac:dyDescent="0.2">
      <c r="A88" s="2" t="s">
        <v>86</v>
      </c>
      <c r="B88" s="7">
        <f t="shared" si="1"/>
        <v>12.666666666666666</v>
      </c>
      <c r="C88" s="6" t="s">
        <v>105</v>
      </c>
      <c r="D88" s="23" t="s">
        <v>375</v>
      </c>
      <c r="E88" s="23" t="s">
        <v>373</v>
      </c>
      <c r="F88" s="25">
        <v>7.4139999999999997</v>
      </c>
      <c r="G88" s="25">
        <v>14.004</v>
      </c>
      <c r="H88" s="25">
        <v>75.593999999999994</v>
      </c>
      <c r="I88" s="6" t="s">
        <v>212</v>
      </c>
      <c r="J88" s="6" t="s">
        <v>243</v>
      </c>
      <c r="K88" s="6" t="s">
        <v>313</v>
      </c>
      <c r="L88" s="17">
        <v>2.2000000000000002</v>
      </c>
      <c r="M88" s="17">
        <v>3.4</v>
      </c>
      <c r="N88" s="17">
        <v>-3.8</v>
      </c>
      <c r="O88" s="6">
        <v>139.1</v>
      </c>
      <c r="P88">
        <f>[1]Tabelle1!P88</f>
        <v>128.19999999999999</v>
      </c>
      <c r="Q88">
        <f>[1]Tabelle1!Q88</f>
        <v>126.1</v>
      </c>
      <c r="R88">
        <f>[1]Tabelle1!R88</f>
        <v>56.6</v>
      </c>
      <c r="S88">
        <f>[1]Tabelle1!S88</f>
        <v>69.5</v>
      </c>
      <c r="T88">
        <f>[1]Tabelle1!T88</f>
        <v>393.2</v>
      </c>
      <c r="U88">
        <f>[1]Tabelle1!U88</f>
        <v>33.200000000000003</v>
      </c>
      <c r="V88">
        <f>[1]Tabelle1!V88</f>
        <v>4.5</v>
      </c>
      <c r="W88">
        <f>[1]Tabelle1!W88</f>
        <v>28.7</v>
      </c>
      <c r="X88">
        <f>[1]Tabelle1!X88</f>
        <v>26</v>
      </c>
      <c r="Y88">
        <f>[1]Tabelle1!Y88</f>
        <v>63.1</v>
      </c>
      <c r="Z88">
        <f>[1]Tabelle1!Z88</f>
        <v>81</v>
      </c>
      <c r="AA88">
        <f>[1]Tabelle1!AA88</f>
        <v>66.8</v>
      </c>
      <c r="AB88">
        <f>[1]Tabelle1!AB88</f>
        <v>95.5</v>
      </c>
      <c r="AC88">
        <f>[1]Tabelle1!AC88</f>
        <v>109.5</v>
      </c>
      <c r="AD88">
        <f>[1]Tabelle1!AD88</f>
        <v>66</v>
      </c>
      <c r="AE88">
        <f>[1]Tabelle1!AE88</f>
        <v>97.6</v>
      </c>
      <c r="AF88">
        <f>[1]Tabelle1!AF88</f>
        <v>119.7</v>
      </c>
      <c r="AG88">
        <f>[1]Tabelle1!AG88</f>
        <v>31.6</v>
      </c>
      <c r="AH88">
        <f>[1]Tabelle1!AH88</f>
        <v>5.9</v>
      </c>
      <c r="AI88">
        <f>[1]Tabelle1!AI88</f>
        <v>25.3</v>
      </c>
      <c r="AJ88">
        <f>[1]Tabelle1!AJ88</f>
        <v>2.9</v>
      </c>
      <c r="AK88">
        <f>[1]Tabelle1!AK88</f>
        <v>0.2</v>
      </c>
      <c r="AL88">
        <f>[1]Tabelle1!AL88</f>
        <v>0</v>
      </c>
      <c r="AM88">
        <f>[1]Tabelle1!AM88</f>
        <v>105.7</v>
      </c>
      <c r="AN88">
        <f>[1]Tabelle1!AN88</f>
        <v>15.3</v>
      </c>
      <c r="BQ88">
        <f>DATEDIF([2]Tabelle1!C184,[2]Tabelle1!D184,"m")</f>
        <v>152</v>
      </c>
    </row>
    <row r="89" spans="1:69" ht="16" x14ac:dyDescent="0.2">
      <c r="A89" s="2" t="s">
        <v>87</v>
      </c>
      <c r="B89" s="7">
        <f t="shared" ref="B89:B101" si="2">BQ89/12</f>
        <v>16.166666666666668</v>
      </c>
      <c r="C89" s="6" t="s">
        <v>105</v>
      </c>
      <c r="D89" s="23" t="s">
        <v>372</v>
      </c>
      <c r="E89" s="23" t="s">
        <v>374</v>
      </c>
      <c r="F89" s="25">
        <v>8.3369999999999997</v>
      </c>
      <c r="G89" s="25">
        <v>20.637</v>
      </c>
      <c r="H89" s="25">
        <v>108.816</v>
      </c>
      <c r="I89" s="6" t="s">
        <v>232</v>
      </c>
      <c r="J89" s="6" t="s">
        <v>203</v>
      </c>
      <c r="K89" s="6">
        <v>77</v>
      </c>
      <c r="L89" s="17">
        <v>1.1000000000000001</v>
      </c>
      <c r="M89" s="17">
        <v>3.5</v>
      </c>
      <c r="N89" s="17">
        <v>-3.4</v>
      </c>
      <c r="O89" s="6">
        <v>132.80000000000001</v>
      </c>
      <c r="P89">
        <f>[1]Tabelle1!P89</f>
        <v>124.2</v>
      </c>
      <c r="Q89">
        <f>[1]Tabelle1!Q89</f>
        <v>127</v>
      </c>
      <c r="R89">
        <f>[1]Tabelle1!R89</f>
        <v>50.6</v>
      </c>
      <c r="S89">
        <f>[1]Tabelle1!S89</f>
        <v>76.400000000000006</v>
      </c>
      <c r="T89">
        <f>[1]Tabelle1!T89</f>
        <v>396.5</v>
      </c>
      <c r="U89">
        <f>[1]Tabelle1!U89</f>
        <v>36.5</v>
      </c>
      <c r="V89">
        <f>[1]Tabelle1!V89</f>
        <v>9.4</v>
      </c>
      <c r="W89">
        <f>[1]Tabelle1!W89</f>
        <v>27.1</v>
      </c>
      <c r="X89">
        <f>[1]Tabelle1!X89</f>
        <v>23.7</v>
      </c>
      <c r="Y89">
        <f>[1]Tabelle1!Y89</f>
        <v>63.9</v>
      </c>
      <c r="Z89">
        <f>[1]Tabelle1!Z89</f>
        <v>81</v>
      </c>
      <c r="AA89">
        <f>[1]Tabelle1!AA89</f>
        <v>70.5</v>
      </c>
      <c r="AB89">
        <f>[1]Tabelle1!AB89</f>
        <v>88.2</v>
      </c>
      <c r="AC89">
        <f>[1]Tabelle1!AC89</f>
        <v>102.6</v>
      </c>
      <c r="AD89">
        <f>[1]Tabelle1!AD89</f>
        <v>68</v>
      </c>
      <c r="AE89">
        <f>[1]Tabelle1!AE89</f>
        <v>95.3</v>
      </c>
      <c r="AF89">
        <f>[1]Tabelle1!AF89</f>
        <v>125.6</v>
      </c>
      <c r="AG89">
        <f>[1]Tabelle1!AG89</f>
        <v>22.7</v>
      </c>
      <c r="AH89">
        <f>[1]Tabelle1!AH89</f>
        <v>4.3</v>
      </c>
      <c r="AI89">
        <f>[1]Tabelle1!AI89</f>
        <v>28.2</v>
      </c>
      <c r="AJ89">
        <f>[1]Tabelle1!AJ89</f>
        <v>5.5</v>
      </c>
      <c r="AK89">
        <f>[1]Tabelle1!AK89</f>
        <v>-4.2</v>
      </c>
      <c r="AL89">
        <f>[1]Tabelle1!AL89</f>
        <v>-2.4</v>
      </c>
      <c r="AM89">
        <f>[1]Tabelle1!AM89</f>
        <v>124.6</v>
      </c>
      <c r="AN89">
        <f>[1]Tabelle1!AN89</f>
        <v>10.1</v>
      </c>
      <c r="BQ89">
        <f>DATEDIF([2]Tabelle1!C74,[2]Tabelle1!D74,"m")</f>
        <v>194</v>
      </c>
    </row>
    <row r="90" spans="1:69" ht="16" x14ac:dyDescent="0.2">
      <c r="A90" s="2" t="s">
        <v>88</v>
      </c>
      <c r="B90" s="7">
        <f t="shared" si="2"/>
        <v>10.583333333333334</v>
      </c>
      <c r="C90" s="6" t="s">
        <v>105</v>
      </c>
      <c r="D90" s="23" t="s">
        <v>372</v>
      </c>
      <c r="E90" s="23" t="s">
        <v>374</v>
      </c>
      <c r="F90" s="25">
        <v>10.419</v>
      </c>
      <c r="G90" s="25">
        <v>13.659000000000001</v>
      </c>
      <c r="H90" s="25">
        <v>67.055999999999997</v>
      </c>
      <c r="I90" s="6" t="s">
        <v>191</v>
      </c>
      <c r="J90" s="6" t="s">
        <v>320</v>
      </c>
      <c r="K90" s="6" t="s">
        <v>336</v>
      </c>
      <c r="L90" s="17">
        <v>-0.9</v>
      </c>
      <c r="M90" s="17">
        <v>8.9</v>
      </c>
      <c r="N90" s="17">
        <v>3.5</v>
      </c>
      <c r="O90" s="6">
        <v>133.30000000000001</v>
      </c>
      <c r="P90">
        <f>[1]Tabelle1!P90</f>
        <v>125.9</v>
      </c>
      <c r="Q90">
        <f>[1]Tabelle1!Q90</f>
        <v>126.6</v>
      </c>
      <c r="R90">
        <f>[1]Tabelle1!R90</f>
        <v>49</v>
      </c>
      <c r="S90">
        <f>[1]Tabelle1!S90</f>
        <v>77.5</v>
      </c>
      <c r="T90">
        <f>[1]Tabelle1!T90</f>
        <v>399.8</v>
      </c>
      <c r="U90">
        <f>[1]Tabelle1!U90</f>
        <v>39.799999999999997</v>
      </c>
      <c r="V90">
        <f>[1]Tabelle1!V90</f>
        <v>7.6</v>
      </c>
      <c r="W90">
        <f>[1]Tabelle1!W90</f>
        <v>32.200000000000003</v>
      </c>
      <c r="X90">
        <f>[1]Tabelle1!X90</f>
        <v>21</v>
      </c>
      <c r="Y90">
        <f>[1]Tabelle1!Y90</f>
        <v>60.7</v>
      </c>
      <c r="Z90">
        <f>[1]Tabelle1!Z90</f>
        <v>83.3</v>
      </c>
      <c r="AA90">
        <f>[1]Tabelle1!AA90</f>
        <v>72.5</v>
      </c>
      <c r="AB90">
        <f>[1]Tabelle1!AB90</f>
        <v>83.9</v>
      </c>
      <c r="AC90">
        <f>[1]Tabelle1!AC90</f>
        <v>95.5</v>
      </c>
      <c r="AD90">
        <f>[1]Tabelle1!AD90</f>
        <v>76.900000000000006</v>
      </c>
      <c r="AE90">
        <f>[1]Tabelle1!AE90</f>
        <v>95.1</v>
      </c>
      <c r="AF90">
        <f>[1]Tabelle1!AF90</f>
        <v>129.6</v>
      </c>
      <c r="AG90">
        <f>[1]Tabelle1!AG90</f>
        <v>11.3</v>
      </c>
      <c r="AH90">
        <f>[1]Tabelle1!AH90</f>
        <v>-0.4</v>
      </c>
      <c r="AI90">
        <f>[1]Tabelle1!AI90</f>
        <v>30.1</v>
      </c>
      <c r="AJ90">
        <f>[1]Tabelle1!AJ90</f>
        <v>7.7</v>
      </c>
      <c r="AK90">
        <f>[1]Tabelle1!AK90</f>
        <v>0.8</v>
      </c>
      <c r="AL90">
        <f>[1]Tabelle1!AL90</f>
        <v>1.3</v>
      </c>
      <c r="AM90">
        <f>[1]Tabelle1!AM90</f>
        <v>124.4</v>
      </c>
      <c r="AN90">
        <f>[1]Tabelle1!AN90</f>
        <v>17.8</v>
      </c>
      <c r="BQ90">
        <f>DATEDIF([2]Tabelle1!C75,[2]Tabelle1!D75,"m")</f>
        <v>127</v>
      </c>
    </row>
    <row r="91" spans="1:69" ht="16" x14ac:dyDescent="0.2">
      <c r="A91" s="2" t="s">
        <v>89</v>
      </c>
      <c r="B91" s="7">
        <f t="shared" si="2"/>
        <v>9.3333333333333339</v>
      </c>
      <c r="C91" s="6" t="s">
        <v>105</v>
      </c>
      <c r="D91" s="23" t="s">
        <v>372</v>
      </c>
      <c r="E91" s="23" t="s">
        <v>374</v>
      </c>
      <c r="F91" s="25">
        <v>8.8970000000000002</v>
      </c>
      <c r="G91" s="25">
        <v>14.098000000000001</v>
      </c>
      <c r="H91" s="25">
        <v>58.942999999999998</v>
      </c>
      <c r="I91" s="6" t="s">
        <v>226</v>
      </c>
      <c r="J91" s="6" t="s">
        <v>226</v>
      </c>
      <c r="K91" s="6" t="s">
        <v>203</v>
      </c>
      <c r="L91" s="17">
        <v>1</v>
      </c>
      <c r="M91" s="17">
        <v>0</v>
      </c>
      <c r="N91" s="17">
        <v>-6.5</v>
      </c>
      <c r="O91" s="6">
        <v>131.4</v>
      </c>
      <c r="P91">
        <f>[1]Tabelle1!P91</f>
        <v>123.3</v>
      </c>
      <c r="Q91">
        <f>[1]Tabelle1!Q91</f>
        <v>129</v>
      </c>
      <c r="R91">
        <f>[1]Tabelle1!R91</f>
        <v>52.3</v>
      </c>
      <c r="S91">
        <f>[1]Tabelle1!S91</f>
        <v>76.7</v>
      </c>
      <c r="T91">
        <f>[1]Tabelle1!T91</f>
        <v>397.7</v>
      </c>
      <c r="U91">
        <f>[1]Tabelle1!U91</f>
        <v>37.700000000000003</v>
      </c>
      <c r="V91">
        <f>[1]Tabelle1!V91</f>
        <v>10.7</v>
      </c>
      <c r="W91">
        <f>[1]Tabelle1!W91</f>
        <v>27</v>
      </c>
      <c r="X91">
        <f>[1]Tabelle1!X91</f>
        <v>24</v>
      </c>
      <c r="Y91">
        <f>[1]Tabelle1!Y91</f>
        <v>62.2</v>
      </c>
      <c r="Z91">
        <f>[1]Tabelle1!Z91</f>
        <v>86.9</v>
      </c>
      <c r="AA91">
        <f>[1]Tabelle1!AA91</f>
        <v>69.8</v>
      </c>
      <c r="AB91">
        <f>[1]Tabelle1!AB91</f>
        <v>89.5</v>
      </c>
      <c r="AC91">
        <f>[1]Tabelle1!AC91</f>
        <v>104.6</v>
      </c>
      <c r="AD91">
        <f>[1]Tabelle1!AD91</f>
        <v>64.7</v>
      </c>
      <c r="AE91">
        <f>[1]Tabelle1!AE91</f>
        <v>94.4</v>
      </c>
      <c r="AF91">
        <f>[1]Tabelle1!AF91</f>
        <v>123.3</v>
      </c>
      <c r="AG91">
        <f>[1]Tabelle1!AG91</f>
        <v>28.7</v>
      </c>
      <c r="AH91">
        <f>[1]Tabelle1!AH91</f>
        <v>6.4</v>
      </c>
      <c r="AI91">
        <f>[1]Tabelle1!AI91</f>
        <v>27.9</v>
      </c>
      <c r="AJ91">
        <f>[1]Tabelle1!AJ91</f>
        <v>4</v>
      </c>
      <c r="AK91">
        <f>[1]Tabelle1!AK91</f>
        <v>-3.6</v>
      </c>
      <c r="AL91">
        <f>[1]Tabelle1!AL91</f>
        <v>-1.8</v>
      </c>
      <c r="AM91">
        <f>[1]Tabelle1!AM91</f>
        <v>112.4</v>
      </c>
      <c r="AN91">
        <f>[1]Tabelle1!AN91</f>
        <v>10.3</v>
      </c>
      <c r="BQ91">
        <f>DATEDIF([2]Tabelle1!C76,[2]Tabelle1!D76,"m")</f>
        <v>112</v>
      </c>
    </row>
    <row r="92" spans="1:69" ht="16" x14ac:dyDescent="0.2">
      <c r="A92" s="2" t="s">
        <v>90</v>
      </c>
      <c r="B92" s="7">
        <f t="shared" si="2"/>
        <v>11.75</v>
      </c>
      <c r="C92" s="6" t="s">
        <v>105</v>
      </c>
      <c r="D92" s="23" t="s">
        <v>375</v>
      </c>
      <c r="E92" s="23" t="s">
        <v>374</v>
      </c>
      <c r="F92" s="25">
        <v>10.124000000000001</v>
      </c>
      <c r="G92" s="25">
        <v>20.247</v>
      </c>
      <c r="H92" s="25">
        <v>106.02500000000001</v>
      </c>
      <c r="I92" s="6" t="s">
        <v>189</v>
      </c>
      <c r="J92" s="6" t="s">
        <v>312</v>
      </c>
      <c r="K92" s="6" t="s">
        <v>319</v>
      </c>
      <c r="L92" s="17">
        <v>-0.7</v>
      </c>
      <c r="M92" s="17">
        <v>7.2</v>
      </c>
      <c r="N92" s="17">
        <v>7.6</v>
      </c>
      <c r="O92" s="6">
        <v>137.69999999999999</v>
      </c>
      <c r="P92">
        <f>[1]Tabelle1!P92</f>
        <v>130.30000000000001</v>
      </c>
      <c r="Q92">
        <f>[1]Tabelle1!Q92</f>
        <v>130.4</v>
      </c>
      <c r="R92">
        <f>[1]Tabelle1!R92</f>
        <v>48.8</v>
      </c>
      <c r="S92">
        <f>[1]Tabelle1!S92</f>
        <v>81.599999999999994</v>
      </c>
      <c r="T92">
        <f>[1]Tabelle1!T92</f>
        <v>406.3</v>
      </c>
      <c r="U92">
        <f>[1]Tabelle1!U92</f>
        <v>46.2</v>
      </c>
      <c r="V92">
        <f>[1]Tabelle1!V92</f>
        <v>7.7</v>
      </c>
      <c r="W92">
        <f>[1]Tabelle1!W92</f>
        <v>38.5</v>
      </c>
      <c r="X92">
        <f>[1]Tabelle1!X92</f>
        <v>17.899999999999999</v>
      </c>
      <c r="Y92">
        <f>[1]Tabelle1!Y92</f>
        <v>57.8</v>
      </c>
      <c r="Z92">
        <f>[1]Tabelle1!Z92</f>
        <v>81.3</v>
      </c>
      <c r="AA92">
        <f>[1]Tabelle1!AA92</f>
        <v>78.3</v>
      </c>
      <c r="AB92">
        <f>[1]Tabelle1!AB92</f>
        <v>80.099999999999994</v>
      </c>
      <c r="AC92">
        <f>[1]Tabelle1!AC92</f>
        <v>97.4</v>
      </c>
      <c r="AD92">
        <f>[1]Tabelle1!AD92</f>
        <v>74.900000000000006</v>
      </c>
      <c r="AE92">
        <f>[1]Tabelle1!AE92</f>
        <v>90.1</v>
      </c>
      <c r="AF92">
        <f>[1]Tabelle1!AF92</f>
        <v>126.2</v>
      </c>
      <c r="AG92">
        <f>[1]Tabelle1!AG92</f>
        <v>19.3</v>
      </c>
      <c r="AH92">
        <f>[1]Tabelle1!AH92</f>
        <v>2.7</v>
      </c>
      <c r="AI92">
        <f>[1]Tabelle1!AI92</f>
        <v>27.3</v>
      </c>
      <c r="AJ92">
        <f>[1]Tabelle1!AJ92</f>
        <v>6.6</v>
      </c>
      <c r="AK92">
        <f>[1]Tabelle1!AK92</f>
        <v>0.5</v>
      </c>
      <c r="AL92">
        <f>[1]Tabelle1!AL92</f>
        <v>0.9</v>
      </c>
      <c r="AM92">
        <f>[1]Tabelle1!AM92</f>
        <v>117.5</v>
      </c>
      <c r="AN92">
        <f>[1]Tabelle1!AN92</f>
        <v>18.100000000000001</v>
      </c>
      <c r="BQ92">
        <f>DATEDIF([2]Tabelle1!C77,[2]Tabelle1!D77,"m")</f>
        <v>141</v>
      </c>
    </row>
    <row r="93" spans="1:69" ht="16" x14ac:dyDescent="0.2">
      <c r="A93" s="2" t="s">
        <v>91</v>
      </c>
      <c r="B93" s="7">
        <f t="shared" si="2"/>
        <v>10.25</v>
      </c>
      <c r="C93" s="6" t="s">
        <v>105</v>
      </c>
      <c r="D93" s="23" t="s">
        <v>372</v>
      </c>
      <c r="E93" s="23" t="s">
        <v>374</v>
      </c>
      <c r="F93" s="25">
        <v>10.276999999999999</v>
      </c>
      <c r="G93" s="25">
        <v>16.841999999999999</v>
      </c>
      <c r="H93" s="25">
        <v>90.051000000000002</v>
      </c>
      <c r="BQ93">
        <f>DATEDIF([2]Tabelle1!C78,[2]Tabelle1!D78,"m")</f>
        <v>123</v>
      </c>
    </row>
    <row r="94" spans="1:69" ht="16" x14ac:dyDescent="0.2">
      <c r="A94" s="2" t="s">
        <v>92</v>
      </c>
      <c r="B94" s="7">
        <f t="shared" si="2"/>
        <v>23.583333333333332</v>
      </c>
      <c r="C94" s="6" t="s">
        <v>105</v>
      </c>
      <c r="D94" s="23" t="s">
        <v>372</v>
      </c>
      <c r="E94" s="23" t="s">
        <v>373</v>
      </c>
      <c r="F94" s="25">
        <v>12.912000000000001</v>
      </c>
      <c r="G94" s="25">
        <v>35.264000000000003</v>
      </c>
      <c r="H94" s="25">
        <v>275.47699999999998</v>
      </c>
      <c r="I94" s="6" t="s">
        <v>242</v>
      </c>
      <c r="J94" s="6">
        <v>81</v>
      </c>
      <c r="K94" s="6" t="s">
        <v>196</v>
      </c>
      <c r="L94" s="17">
        <v>1.3</v>
      </c>
      <c r="M94" s="17">
        <v>3.6</v>
      </c>
      <c r="N94" s="17">
        <v>1.8</v>
      </c>
      <c r="O94" s="6">
        <v>121.9</v>
      </c>
      <c r="P94">
        <f>[1]Tabelle1!P93</f>
        <v>116.2</v>
      </c>
      <c r="Q94">
        <f>[1]Tabelle1!Q93</f>
        <v>120.9</v>
      </c>
      <c r="R94">
        <f>[1]Tabelle1!R93</f>
        <v>51</v>
      </c>
      <c r="S94">
        <f>[1]Tabelle1!S93</f>
        <v>70</v>
      </c>
      <c r="T94">
        <f>[1]Tabelle1!T93</f>
        <v>386.2</v>
      </c>
      <c r="U94">
        <f>[1]Tabelle1!U93</f>
        <v>26.2</v>
      </c>
      <c r="V94">
        <f>[1]Tabelle1!V93</f>
        <v>5.6</v>
      </c>
      <c r="W94">
        <f>[1]Tabelle1!W93</f>
        <v>20.6</v>
      </c>
      <c r="X94">
        <f>[1]Tabelle1!X93</f>
        <v>11.5</v>
      </c>
      <c r="Y94">
        <f>[1]Tabelle1!Y93</f>
        <v>71.7</v>
      </c>
      <c r="Z94">
        <f>[1]Tabelle1!Z93</f>
        <v>82.2</v>
      </c>
      <c r="AA94">
        <f>[1]Tabelle1!AA93</f>
        <v>64</v>
      </c>
      <c r="AB94">
        <f>[1]Tabelle1!AB93</f>
        <v>90.5</v>
      </c>
      <c r="AC94">
        <f>[1]Tabelle1!AC93</f>
        <v>111.4</v>
      </c>
      <c r="AD94">
        <f>[1]Tabelle1!AD93</f>
        <v>63</v>
      </c>
      <c r="AE94">
        <f>[1]Tabelle1!AE93</f>
        <v>99.1</v>
      </c>
      <c r="AF94">
        <f>[1]Tabelle1!AF93</f>
        <v>123.3</v>
      </c>
      <c r="AG94">
        <f>[1]Tabelle1!AG93</f>
        <v>26.7</v>
      </c>
      <c r="AH94">
        <f>[1]Tabelle1!AH93</f>
        <v>3.9</v>
      </c>
      <c r="AI94">
        <f>[1]Tabelle1!AI93</f>
        <v>26.3</v>
      </c>
      <c r="AJ94">
        <f>[1]Tabelle1!AJ93</f>
        <v>4.4000000000000004</v>
      </c>
      <c r="AK94">
        <f>[1]Tabelle1!AK93</f>
        <v>-1.9</v>
      </c>
      <c r="AL94">
        <f>[1]Tabelle1!AL93</f>
        <v>0.3</v>
      </c>
      <c r="AM94">
        <f>[1]Tabelle1!AM93</f>
        <v>109.3</v>
      </c>
      <c r="AN94">
        <f>[1]Tabelle1!AN93</f>
        <v>14.1</v>
      </c>
      <c r="BQ94">
        <f>DATEDIF([2]Tabelle1!C79,[2]Tabelle1!D79,"m")</f>
        <v>283</v>
      </c>
    </row>
    <row r="95" spans="1:69" ht="16" x14ac:dyDescent="0.2">
      <c r="A95" s="2" t="s">
        <v>93</v>
      </c>
      <c r="B95" s="7">
        <f t="shared" si="2"/>
        <v>11.833333333333334</v>
      </c>
      <c r="C95" s="6" t="s">
        <v>104</v>
      </c>
      <c r="D95" s="23" t="s">
        <v>372</v>
      </c>
      <c r="E95" s="23" t="s">
        <v>373</v>
      </c>
      <c r="F95" s="25">
        <v>13.468</v>
      </c>
      <c r="G95" s="25">
        <v>28.184000000000001</v>
      </c>
      <c r="H95" s="25">
        <v>253.20599999999999</v>
      </c>
      <c r="I95" s="6" t="s">
        <v>243</v>
      </c>
      <c r="J95" s="6" t="s">
        <v>316</v>
      </c>
      <c r="K95" s="6" t="s">
        <v>318</v>
      </c>
      <c r="L95" s="17">
        <v>1.4</v>
      </c>
      <c r="M95" s="17">
        <v>1.8</v>
      </c>
      <c r="N95" s="17">
        <v>-0.5</v>
      </c>
      <c r="O95" s="6">
        <v>144.4</v>
      </c>
      <c r="P95">
        <f>[1]Tabelle1!P94</f>
        <v>138.30000000000001</v>
      </c>
      <c r="Q95">
        <f>[1]Tabelle1!Q94</f>
        <v>134.69999999999999</v>
      </c>
      <c r="R95">
        <f>[1]Tabelle1!R94</f>
        <v>62.7</v>
      </c>
      <c r="S95">
        <f>[1]Tabelle1!S94</f>
        <v>72</v>
      </c>
      <c r="T95">
        <f>[1]Tabelle1!T94</f>
        <v>394.6</v>
      </c>
      <c r="U95">
        <f>[1]Tabelle1!U94</f>
        <v>34.6</v>
      </c>
      <c r="V95">
        <f>[1]Tabelle1!V94</f>
        <v>9.1</v>
      </c>
      <c r="W95">
        <f>[1]Tabelle1!W94</f>
        <v>25.5</v>
      </c>
      <c r="X95">
        <f>[1]Tabelle1!X94</f>
        <v>20.6</v>
      </c>
      <c r="Y95">
        <f>[1]Tabelle1!Y94</f>
        <v>64</v>
      </c>
      <c r="Z95">
        <f>[1]Tabelle1!Z94</f>
        <v>82.7</v>
      </c>
      <c r="AA95">
        <f>[1]Tabelle1!AA94</f>
        <v>69.900000000000006</v>
      </c>
      <c r="AB95">
        <f>[1]Tabelle1!AB94</f>
        <v>92.7</v>
      </c>
      <c r="AC95">
        <f>[1]Tabelle1!AC94</f>
        <v>98.6</v>
      </c>
      <c r="AD95">
        <f>[1]Tabelle1!AD94</f>
        <v>72.3</v>
      </c>
      <c r="AE95">
        <f>[1]Tabelle1!AE94</f>
        <v>91.3</v>
      </c>
      <c r="AF95">
        <f>[1]Tabelle1!AF94</f>
        <v>135.5</v>
      </c>
      <c r="AG95">
        <f>[1]Tabelle1!AG94</f>
        <v>24.2</v>
      </c>
      <c r="AH95">
        <f>[1]Tabelle1!AH94</f>
        <v>3.4</v>
      </c>
      <c r="AI95">
        <f>[1]Tabelle1!AI94</f>
        <v>18.399999999999999</v>
      </c>
      <c r="AJ95">
        <f>[1]Tabelle1!AJ94</f>
        <v>2.4</v>
      </c>
      <c r="AK95">
        <f>[1]Tabelle1!AK94</f>
        <v>-3.8</v>
      </c>
      <c r="AL95">
        <f>[1]Tabelle1!AL94</f>
        <v>-3.1</v>
      </c>
      <c r="AM95">
        <f>[1]Tabelle1!AM94</f>
        <v>88.6</v>
      </c>
      <c r="AN95">
        <f>[1]Tabelle1!AN94</f>
        <v>9.6</v>
      </c>
      <c r="BQ95">
        <f>DATEDIF([2]Tabelle1!C81,[2]Tabelle1!D81,"m")</f>
        <v>142</v>
      </c>
    </row>
    <row r="96" spans="1:69" ht="16" x14ac:dyDescent="0.2">
      <c r="A96" s="2" t="s">
        <v>94</v>
      </c>
      <c r="B96" s="7">
        <f t="shared" si="2"/>
        <v>11.5</v>
      </c>
      <c r="C96" s="6" t="s">
        <v>104</v>
      </c>
      <c r="D96" s="23" t="s">
        <v>375</v>
      </c>
      <c r="E96" s="23" t="s">
        <v>374</v>
      </c>
      <c r="F96" s="25">
        <v>16.297999999999998</v>
      </c>
      <c r="G96" s="25">
        <v>26.975000000000001</v>
      </c>
      <c r="H96" s="25">
        <v>236.791</v>
      </c>
      <c r="I96" s="6" t="s">
        <v>194</v>
      </c>
      <c r="J96" s="6" t="s">
        <v>244</v>
      </c>
      <c r="K96" s="6" t="s">
        <v>184</v>
      </c>
      <c r="L96" s="17">
        <v>1.9</v>
      </c>
      <c r="M96" s="17">
        <v>5.5</v>
      </c>
      <c r="N96" s="17">
        <v>1.8</v>
      </c>
      <c r="O96" s="6">
        <v>130.9</v>
      </c>
      <c r="P96">
        <f>[1]Tabelle1!P95</f>
        <v>125</v>
      </c>
      <c r="Q96">
        <f>[1]Tabelle1!Q95</f>
        <v>115.3</v>
      </c>
      <c r="R96">
        <f>[1]Tabelle1!R95</f>
        <v>50.7</v>
      </c>
      <c r="S96">
        <f>[1]Tabelle1!S95</f>
        <v>64.599999999999994</v>
      </c>
      <c r="T96">
        <f>[1]Tabelle1!T95</f>
        <v>387.1</v>
      </c>
      <c r="U96">
        <f>[1]Tabelle1!U95</f>
        <v>27.1</v>
      </c>
      <c r="V96">
        <f>[1]Tabelle1!V95</f>
        <v>6.3</v>
      </c>
      <c r="W96">
        <f>[1]Tabelle1!W95</f>
        <v>20.8</v>
      </c>
      <c r="X96">
        <f>[1]Tabelle1!X95</f>
        <v>17.100000000000001</v>
      </c>
      <c r="Y96">
        <f>[1]Tabelle1!Y95</f>
        <v>68.3</v>
      </c>
      <c r="Z96">
        <f>[1]Tabelle1!Z95</f>
        <v>86.7</v>
      </c>
      <c r="AA96">
        <f>[1]Tabelle1!AA95</f>
        <v>64.599999999999994</v>
      </c>
      <c r="AB96">
        <f>[1]Tabelle1!AB95</f>
        <v>91.5</v>
      </c>
      <c r="AC96">
        <f>[1]Tabelle1!AC95</f>
        <v>111.6</v>
      </c>
      <c r="AD96">
        <f>[1]Tabelle1!AD95</f>
        <v>62.1</v>
      </c>
      <c r="AE96">
        <f>[1]Tabelle1!AE95</f>
        <v>86.3</v>
      </c>
      <c r="AF96">
        <f>[1]Tabelle1!AF95</f>
        <v>135</v>
      </c>
      <c r="AG96">
        <f>[1]Tabelle1!AG95</f>
        <v>27.7</v>
      </c>
      <c r="AH96">
        <f>[1]Tabelle1!AH95</f>
        <v>4.9000000000000004</v>
      </c>
      <c r="AI96">
        <f>[1]Tabelle1!AI95</f>
        <v>11.8</v>
      </c>
      <c r="AJ96">
        <f>[1]Tabelle1!AJ95</f>
        <v>0.2</v>
      </c>
      <c r="AK96">
        <f>[1]Tabelle1!AK95</f>
        <v>-1.3</v>
      </c>
      <c r="AL96">
        <f>[1]Tabelle1!AL95</f>
        <v>-3.7</v>
      </c>
      <c r="AM96">
        <f>[1]Tabelle1!AM95</f>
        <v>113.2</v>
      </c>
      <c r="AN96">
        <f>[1]Tabelle1!AN95</f>
        <v>16.600000000000001</v>
      </c>
      <c r="BQ96">
        <f>DATEDIF([2]Tabelle1!C82,[2]Tabelle1!D82,"m")</f>
        <v>138</v>
      </c>
    </row>
    <row r="97" spans="1:69" ht="16" x14ac:dyDescent="0.2">
      <c r="A97" s="2" t="s">
        <v>95</v>
      </c>
      <c r="B97" s="7">
        <f t="shared" si="2"/>
        <v>11.666666666666666</v>
      </c>
      <c r="C97" s="6" t="s">
        <v>104</v>
      </c>
      <c r="D97" s="23" t="s">
        <v>372</v>
      </c>
      <c r="E97" s="23" t="s">
        <v>374</v>
      </c>
      <c r="F97" s="25">
        <v>11.196999999999999</v>
      </c>
      <c r="G97" s="25">
        <v>19.315000000000001</v>
      </c>
      <c r="H97" s="25">
        <v>115.28700000000001</v>
      </c>
      <c r="I97" s="6" t="s">
        <v>244</v>
      </c>
      <c r="J97" s="6" t="s">
        <v>301</v>
      </c>
      <c r="K97" s="6" t="s">
        <v>333</v>
      </c>
      <c r="L97" s="17">
        <v>-0.3</v>
      </c>
      <c r="M97" s="17">
        <v>5.6</v>
      </c>
      <c r="N97" s="17">
        <v>-3.1</v>
      </c>
      <c r="O97" s="6">
        <v>133.30000000000001</v>
      </c>
      <c r="P97">
        <f>[1]Tabelle1!P96</f>
        <v>129.1</v>
      </c>
      <c r="Q97">
        <f>[1]Tabelle1!Q96</f>
        <v>129</v>
      </c>
      <c r="R97">
        <f>[1]Tabelle1!R96</f>
        <v>51.2</v>
      </c>
      <c r="S97">
        <f>[1]Tabelle1!S96</f>
        <v>77.900000000000006</v>
      </c>
      <c r="T97">
        <f>[1]Tabelle1!T96</f>
        <v>404.2</v>
      </c>
      <c r="U97">
        <f>[1]Tabelle1!U96</f>
        <v>44.2</v>
      </c>
      <c r="V97">
        <f>[1]Tabelle1!V96</f>
        <v>11.3</v>
      </c>
      <c r="W97">
        <f>[1]Tabelle1!W96</f>
        <v>32.799999999999997</v>
      </c>
      <c r="X97">
        <f>[1]Tabelle1!X96</f>
        <v>28.1</v>
      </c>
      <c r="Y97">
        <f>[1]Tabelle1!Y96</f>
        <v>56.5</v>
      </c>
      <c r="Z97">
        <f>[1]Tabelle1!Z96</f>
        <v>80.5</v>
      </c>
      <c r="AA97">
        <f>[1]Tabelle1!AA96</f>
        <v>74.900000000000006</v>
      </c>
      <c r="AB97">
        <f>[1]Tabelle1!AB96</f>
        <v>81.3</v>
      </c>
      <c r="AC97">
        <f>[1]Tabelle1!AC96</f>
        <v>94.5</v>
      </c>
      <c r="AD97">
        <f>[1]Tabelle1!AD96</f>
        <v>74.2</v>
      </c>
      <c r="AE97">
        <f>[1]Tabelle1!AE96</f>
        <v>89.9</v>
      </c>
      <c r="AF97">
        <f>[1]Tabelle1!AF96</f>
        <v>131.5</v>
      </c>
      <c r="AG97">
        <f>[1]Tabelle1!AG96</f>
        <v>16.100000000000001</v>
      </c>
      <c r="AH97">
        <f>[1]Tabelle1!AH96</f>
        <v>2.1</v>
      </c>
      <c r="AI97">
        <f>[1]Tabelle1!AI96</f>
        <v>26.9</v>
      </c>
      <c r="AJ97">
        <f>[1]Tabelle1!AJ96</f>
        <v>6.7</v>
      </c>
      <c r="AK97">
        <f>[1]Tabelle1!AK96</f>
        <v>1.7</v>
      </c>
      <c r="AL97">
        <f>[1]Tabelle1!AL96</f>
        <v>4.2</v>
      </c>
      <c r="AM97">
        <f>[1]Tabelle1!AM96</f>
        <v>112.1</v>
      </c>
      <c r="AN97">
        <f>[1]Tabelle1!AN96</f>
        <v>17.3</v>
      </c>
      <c r="BQ97">
        <f>DATEDIF([2]Tabelle1!C83,[2]Tabelle1!D83,"m")</f>
        <v>140</v>
      </c>
    </row>
    <row r="98" spans="1:69" ht="16" x14ac:dyDescent="0.2">
      <c r="A98" s="2" t="s">
        <v>96</v>
      </c>
      <c r="B98" s="7">
        <f t="shared" si="2"/>
        <v>11.5</v>
      </c>
      <c r="C98" s="6" t="s">
        <v>104</v>
      </c>
      <c r="D98" s="23" t="s">
        <v>372</v>
      </c>
      <c r="E98" s="23" t="s">
        <v>374</v>
      </c>
      <c r="F98" s="25">
        <v>11.49</v>
      </c>
      <c r="G98" s="25">
        <v>16.687000000000001</v>
      </c>
      <c r="H98" s="25">
        <v>119.714</v>
      </c>
      <c r="I98" s="6" t="s">
        <v>245</v>
      </c>
      <c r="J98" s="6" t="s">
        <v>320</v>
      </c>
      <c r="K98" s="6" t="s">
        <v>202</v>
      </c>
      <c r="L98" s="17">
        <v>2.6</v>
      </c>
      <c r="M98" s="17">
        <v>3.2</v>
      </c>
      <c r="N98" s="17">
        <v>0.8</v>
      </c>
      <c r="O98" s="6">
        <v>129.5</v>
      </c>
      <c r="P98">
        <f>[1]Tabelle1!P97</f>
        <v>123.5</v>
      </c>
      <c r="Q98">
        <f>[1]Tabelle1!Q97</f>
        <v>119.5</v>
      </c>
      <c r="R98">
        <f>[1]Tabelle1!R97</f>
        <v>51.8</v>
      </c>
      <c r="S98">
        <f>[1]Tabelle1!S97</f>
        <v>67.7</v>
      </c>
      <c r="T98">
        <f>[1]Tabelle1!T97</f>
        <v>389.8</v>
      </c>
      <c r="U98">
        <f>[1]Tabelle1!U97</f>
        <v>29.8</v>
      </c>
      <c r="V98">
        <f>[1]Tabelle1!V97</f>
        <v>8.3000000000000007</v>
      </c>
      <c r="W98">
        <f>[1]Tabelle1!W97</f>
        <v>21.5</v>
      </c>
      <c r="X98">
        <f>[1]Tabelle1!X97</f>
        <v>17.8</v>
      </c>
      <c r="Y98">
        <f>[1]Tabelle1!Y97</f>
        <v>66.900000000000006</v>
      </c>
      <c r="Z98">
        <f>[1]Tabelle1!Z97</f>
        <v>84.7</v>
      </c>
      <c r="AA98">
        <f>[1]Tabelle1!AA97</f>
        <v>67</v>
      </c>
      <c r="AB98">
        <f>[1]Tabelle1!AB97</f>
        <v>89.7</v>
      </c>
      <c r="AC98">
        <f>[1]Tabelle1!AC97</f>
        <v>96.4</v>
      </c>
      <c r="AD98">
        <f>[1]Tabelle1!AD97</f>
        <v>75.2</v>
      </c>
      <c r="AE98">
        <f>[1]Tabelle1!AE97</f>
        <v>90.3</v>
      </c>
      <c r="AF98">
        <f>[1]Tabelle1!AF97</f>
        <v>143.4</v>
      </c>
      <c r="AG98">
        <f>[1]Tabelle1!AG97</f>
        <v>18</v>
      </c>
      <c r="AH98">
        <f>[1]Tabelle1!AH97</f>
        <v>3.5</v>
      </c>
      <c r="AI98">
        <f>[1]Tabelle1!AI97</f>
        <v>15.4</v>
      </c>
      <c r="AJ98">
        <f>[1]Tabelle1!AJ97</f>
        <v>0.9</v>
      </c>
      <c r="AK98">
        <f>[1]Tabelle1!AK97</f>
        <v>-2.8</v>
      </c>
      <c r="AL98">
        <f>[1]Tabelle1!AL97</f>
        <v>-1.4</v>
      </c>
      <c r="AM98">
        <f>[1]Tabelle1!AM97</f>
        <v>121.7</v>
      </c>
      <c r="AN98">
        <f>[1]Tabelle1!AN97</f>
        <v>9.4</v>
      </c>
      <c r="BQ98">
        <f>DATEDIF([2]Tabelle1!C84,[2]Tabelle1!D84,"m")</f>
        <v>138</v>
      </c>
    </row>
    <row r="99" spans="1:69" ht="16" x14ac:dyDescent="0.2">
      <c r="A99" s="2" t="s">
        <v>97</v>
      </c>
      <c r="B99" s="7">
        <f t="shared" si="2"/>
        <v>14.916666666666666</v>
      </c>
      <c r="C99" s="6" t="s">
        <v>104</v>
      </c>
      <c r="D99" s="23" t="s">
        <v>372</v>
      </c>
      <c r="E99" s="23" t="s">
        <v>374</v>
      </c>
      <c r="F99" s="25">
        <v>16.515999999999998</v>
      </c>
      <c r="G99" s="25">
        <v>24.167999999999999</v>
      </c>
      <c r="H99" s="25">
        <v>216.90899999999999</v>
      </c>
      <c r="I99" s="6" t="s">
        <v>237</v>
      </c>
      <c r="J99" s="6" t="s">
        <v>301</v>
      </c>
      <c r="K99" s="6" t="s">
        <v>310</v>
      </c>
      <c r="L99" s="17">
        <v>2.2999999999999998</v>
      </c>
      <c r="M99" s="17">
        <v>-1.3</v>
      </c>
      <c r="N99" s="17">
        <v>-7</v>
      </c>
      <c r="O99" s="6">
        <v>134.19999999999999</v>
      </c>
      <c r="P99">
        <f>[1]Tabelle1!P98</f>
        <v>127.9</v>
      </c>
      <c r="Q99">
        <f>[1]Tabelle1!Q98</f>
        <v>129.19999999999999</v>
      </c>
      <c r="R99">
        <f>[1]Tabelle1!R98</f>
        <v>54.8</v>
      </c>
      <c r="S99">
        <f>[1]Tabelle1!S98</f>
        <v>74.5</v>
      </c>
      <c r="T99">
        <f>[1]Tabelle1!T98</f>
        <v>396</v>
      </c>
      <c r="U99">
        <f>[1]Tabelle1!U98</f>
        <v>36</v>
      </c>
      <c r="V99">
        <f>[1]Tabelle1!V98</f>
        <v>10.7</v>
      </c>
      <c r="W99">
        <f>[1]Tabelle1!W98</f>
        <v>25.3</v>
      </c>
      <c r="X99">
        <f>[1]Tabelle1!X98</f>
        <v>25.8</v>
      </c>
      <c r="Y99">
        <f>[1]Tabelle1!Y98</f>
        <v>63.8</v>
      </c>
      <c r="Z99">
        <f>[1]Tabelle1!Z98</f>
        <v>88.8</v>
      </c>
      <c r="AA99">
        <f>[1]Tabelle1!AA98</f>
        <v>70.7</v>
      </c>
      <c r="AB99">
        <f>[1]Tabelle1!AB98</f>
        <v>86.8</v>
      </c>
      <c r="AC99">
        <f>[1]Tabelle1!AC98</f>
        <v>102.7</v>
      </c>
      <c r="AD99">
        <f>[1]Tabelle1!AD98</f>
        <v>66.599999999999994</v>
      </c>
      <c r="AE99">
        <f>[1]Tabelle1!AE98</f>
        <v>93</v>
      </c>
      <c r="AF99">
        <f>[1]Tabelle1!AF98</f>
        <v>128.30000000000001</v>
      </c>
      <c r="AG99">
        <f>[1]Tabelle1!AG98</f>
        <v>31.1</v>
      </c>
      <c r="AH99">
        <f>[1]Tabelle1!AH98</f>
        <v>6</v>
      </c>
      <c r="AI99">
        <f>[1]Tabelle1!AI98</f>
        <v>21.9</v>
      </c>
      <c r="AJ99">
        <f>[1]Tabelle1!AJ98</f>
        <v>2.4</v>
      </c>
      <c r="AK99">
        <f>[1]Tabelle1!AK98</f>
        <v>-4.9000000000000004</v>
      </c>
      <c r="AL99">
        <f>[1]Tabelle1!AL98</f>
        <v>-3.2</v>
      </c>
      <c r="AM99">
        <f>[1]Tabelle1!AM98</f>
        <v>123.3</v>
      </c>
      <c r="AN99">
        <f>[1]Tabelle1!AN98</f>
        <v>4.0999999999999996</v>
      </c>
      <c r="BQ99">
        <f>DATEDIF([2]Tabelle1!C85,[2]Tabelle1!D85,"m")</f>
        <v>179</v>
      </c>
    </row>
    <row r="100" spans="1:69" x14ac:dyDescent="0.2">
      <c r="A100" t="s">
        <v>98</v>
      </c>
      <c r="B100" s="7">
        <f t="shared" si="2"/>
        <v>13</v>
      </c>
      <c r="C100" s="6" t="s">
        <v>105</v>
      </c>
      <c r="D100" s="23" t="s">
        <v>375</v>
      </c>
      <c r="E100" s="23" t="s">
        <v>374</v>
      </c>
      <c r="F100" s="25">
        <v>8.8719999999999999</v>
      </c>
      <c r="G100" s="25">
        <v>24.082999999999998</v>
      </c>
      <c r="H100" s="25">
        <v>97.677000000000007</v>
      </c>
      <c r="I100" s="6" t="s">
        <v>246</v>
      </c>
      <c r="J100" s="6" t="s">
        <v>180</v>
      </c>
      <c r="K100" s="6" t="s">
        <v>311</v>
      </c>
      <c r="L100" s="17">
        <v>2</v>
      </c>
      <c r="M100" s="17">
        <v>3</v>
      </c>
      <c r="N100" s="17">
        <v>-1.3</v>
      </c>
      <c r="O100" s="6">
        <v>136.80000000000001</v>
      </c>
      <c r="P100">
        <f>[1]Tabelle1!P99</f>
        <v>128.5</v>
      </c>
      <c r="Q100">
        <f>[1]Tabelle1!Q99</f>
        <v>115.3</v>
      </c>
      <c r="R100">
        <f>[1]Tabelle1!R99</f>
        <v>47.9</v>
      </c>
      <c r="S100">
        <f>[1]Tabelle1!S99</f>
        <v>67.400000000000006</v>
      </c>
      <c r="T100">
        <f>[1]Tabelle1!T99</f>
        <v>389.1</v>
      </c>
      <c r="U100">
        <f>[1]Tabelle1!U99</f>
        <v>29.1</v>
      </c>
      <c r="V100">
        <f>[1]Tabelle1!V99</f>
        <v>7.1</v>
      </c>
      <c r="W100">
        <f>[1]Tabelle1!W99</f>
        <v>21.9</v>
      </c>
      <c r="X100">
        <f>[1]Tabelle1!X99</f>
        <v>19.3</v>
      </c>
      <c r="Y100">
        <f>[1]Tabelle1!Y99</f>
        <v>68.900000000000006</v>
      </c>
      <c r="Z100">
        <f>[1]Tabelle1!Z99</f>
        <v>92.2</v>
      </c>
      <c r="AA100">
        <f>[1]Tabelle1!AA99</f>
        <v>68.5</v>
      </c>
      <c r="AB100">
        <f>[1]Tabelle1!AB99</f>
        <v>92.9</v>
      </c>
      <c r="AC100">
        <f>[1]Tabelle1!AC99</f>
        <v>105.1</v>
      </c>
      <c r="AD100">
        <f>[1]Tabelle1!AD99</f>
        <v>67.7</v>
      </c>
      <c r="AE100">
        <f>[1]Tabelle1!AE99</f>
        <v>97.4</v>
      </c>
      <c r="AF100">
        <f>[1]Tabelle1!AF99</f>
        <v>128.5</v>
      </c>
      <c r="AG100">
        <f>[1]Tabelle1!AG99</f>
        <v>25</v>
      </c>
      <c r="AH100">
        <f>[1]Tabelle1!AH99</f>
        <v>3.2</v>
      </c>
      <c r="AI100">
        <f>[1]Tabelle1!AI99</f>
        <v>23.6</v>
      </c>
      <c r="AJ100">
        <f>[1]Tabelle1!AJ99</f>
        <v>4.0999999999999996</v>
      </c>
      <c r="AK100">
        <f>[1]Tabelle1!AK99</f>
        <v>-3.2</v>
      </c>
      <c r="AL100">
        <f>[1]Tabelle1!AL99</f>
        <v>-2.7</v>
      </c>
      <c r="AM100">
        <f>[1]Tabelle1!AM99</f>
        <v>96</v>
      </c>
      <c r="AN100">
        <f>[1]Tabelle1!AN99</f>
        <v>12.6</v>
      </c>
      <c r="BQ100">
        <f>DATEDIF([2]Tabelle1!C86,[2]Tabelle1!D86,"m")</f>
        <v>156</v>
      </c>
    </row>
    <row r="101" spans="1:69" x14ac:dyDescent="0.2">
      <c r="A101" t="s">
        <v>106</v>
      </c>
      <c r="B101" s="7">
        <f t="shared" si="2"/>
        <v>10.416666666666666</v>
      </c>
      <c r="C101" s="6" t="s">
        <v>105</v>
      </c>
      <c r="D101" s="23" t="s">
        <v>375</v>
      </c>
      <c r="E101" s="23" t="s">
        <v>374</v>
      </c>
      <c r="F101" s="25">
        <v>15.173999999999999</v>
      </c>
      <c r="G101" s="25">
        <v>19.390999999999998</v>
      </c>
      <c r="H101" s="25">
        <v>133.39500000000001</v>
      </c>
      <c r="I101" s="6" t="s">
        <v>201</v>
      </c>
      <c r="J101" s="6" t="s">
        <v>321</v>
      </c>
      <c r="K101" s="6" t="s">
        <v>333</v>
      </c>
      <c r="L101" s="17">
        <v>1.3</v>
      </c>
      <c r="M101" s="17">
        <v>5.7</v>
      </c>
      <c r="N101" s="17">
        <v>4.5999999999999996</v>
      </c>
      <c r="O101" s="6">
        <v>140.69999999999999</v>
      </c>
      <c r="P101">
        <f>[1]Tabelle1!P100</f>
        <v>133.80000000000001</v>
      </c>
      <c r="Q101">
        <f>[1]Tabelle1!Q100</f>
        <v>116.3</v>
      </c>
      <c r="R101">
        <f>[1]Tabelle1!R100</f>
        <v>49.3</v>
      </c>
      <c r="S101">
        <f>[1]Tabelle1!S100</f>
        <v>67</v>
      </c>
      <c r="T101">
        <f>[1]Tabelle1!T100</f>
        <v>391.3</v>
      </c>
      <c r="U101">
        <f>[1]Tabelle1!U100</f>
        <v>31.3</v>
      </c>
      <c r="V101">
        <f>[1]Tabelle1!V100</f>
        <v>11.5</v>
      </c>
      <c r="W101">
        <f>[1]Tabelle1!W100</f>
        <v>19.8</v>
      </c>
      <c r="X101">
        <f>[1]Tabelle1!X100</f>
        <v>19.3</v>
      </c>
      <c r="Y101">
        <f>[1]Tabelle1!Y100</f>
        <v>67</v>
      </c>
      <c r="Z101">
        <f>[1]Tabelle1!Z100</f>
        <v>94.2</v>
      </c>
      <c r="AA101">
        <f>[1]Tabelle1!AA100</f>
        <v>71.8</v>
      </c>
      <c r="AB101">
        <f>[1]Tabelle1!AB100</f>
        <v>87.9</v>
      </c>
      <c r="AC101">
        <f>[1]Tabelle1!AC100</f>
        <v>110.7</v>
      </c>
      <c r="AD101">
        <f>[1]Tabelle1!AD100</f>
        <v>57.7</v>
      </c>
      <c r="AE101">
        <f>[1]Tabelle1!AE100</f>
        <v>104</v>
      </c>
      <c r="AF101">
        <f>[1]Tabelle1!AF100</f>
        <v>114</v>
      </c>
      <c r="AG101">
        <f>[1]Tabelle1!AG100</f>
        <v>33.200000000000003</v>
      </c>
      <c r="AH101">
        <f>[1]Tabelle1!AH100</f>
        <v>5.5</v>
      </c>
      <c r="AI101">
        <f>[1]Tabelle1!AI100</f>
        <v>27.1</v>
      </c>
      <c r="AJ101">
        <f>[1]Tabelle1!AJ100</f>
        <v>5.6</v>
      </c>
      <c r="AK101">
        <f>[1]Tabelle1!AK100</f>
        <v>0.2</v>
      </c>
      <c r="AL101">
        <f>[1]Tabelle1!AL100</f>
        <v>-1.8</v>
      </c>
      <c r="AM101">
        <f>[1]Tabelle1!AM100</f>
        <v>118.2</v>
      </c>
      <c r="AN101">
        <f>[1]Tabelle1!AN100</f>
        <v>14.3</v>
      </c>
      <c r="BQ101">
        <f>DATEDIF([2]Tabelle1!C87,[2]Tabelle1!D87,"m")</f>
        <v>125</v>
      </c>
    </row>
    <row r="102" spans="1:69" x14ac:dyDescent="0.2">
      <c r="A102" t="s">
        <v>107</v>
      </c>
      <c r="B102" s="6" t="s">
        <v>294</v>
      </c>
      <c r="C102" s="6" t="s">
        <v>105</v>
      </c>
      <c r="D102" s="23" t="s">
        <v>372</v>
      </c>
      <c r="E102" s="23" t="s">
        <v>373</v>
      </c>
      <c r="F102" s="25">
        <v>12.615</v>
      </c>
      <c r="G102" s="25">
        <v>30.276</v>
      </c>
      <c r="H102" s="25">
        <v>221.92699999999999</v>
      </c>
      <c r="I102" s="6" t="s">
        <v>247</v>
      </c>
      <c r="J102" s="6" t="s">
        <v>256</v>
      </c>
      <c r="K102" s="6" t="s">
        <v>192</v>
      </c>
      <c r="L102" s="17">
        <v>5.2</v>
      </c>
      <c r="M102" s="17">
        <v>4.3</v>
      </c>
      <c r="N102" s="17">
        <v>-0.4</v>
      </c>
      <c r="O102" s="6">
        <v>128.30000000000001</v>
      </c>
      <c r="P102">
        <f>[1]Tabelle1!P101</f>
        <v>120.9</v>
      </c>
      <c r="Q102">
        <f>[1]Tabelle1!Q101</f>
        <v>126.1</v>
      </c>
      <c r="R102">
        <f>[1]Tabelle1!R101</f>
        <v>49.8</v>
      </c>
      <c r="S102">
        <f>[1]Tabelle1!S101</f>
        <v>76.2</v>
      </c>
      <c r="T102">
        <f>[1]Tabelle1!T101</f>
        <v>396.8</v>
      </c>
      <c r="U102">
        <f>[1]Tabelle1!U101</f>
        <v>36.799999999999997</v>
      </c>
      <c r="V102">
        <f>[1]Tabelle1!V101</f>
        <v>4.3</v>
      </c>
      <c r="W102">
        <f>[1]Tabelle1!W101</f>
        <v>32.5</v>
      </c>
      <c r="X102">
        <f>[1]Tabelle1!X101</f>
        <v>19.5</v>
      </c>
      <c r="Y102">
        <f>[1]Tabelle1!Y101</f>
        <v>62.4</v>
      </c>
      <c r="Z102">
        <f>[1]Tabelle1!Z101</f>
        <v>78.099999999999994</v>
      </c>
      <c r="AA102">
        <f>[1]Tabelle1!AA101</f>
        <v>68.8</v>
      </c>
      <c r="AB102">
        <f>[1]Tabelle1!AB101</f>
        <v>87.1</v>
      </c>
      <c r="AC102">
        <f>[1]Tabelle1!AC101</f>
        <v>99.2</v>
      </c>
      <c r="AD102">
        <f>[1]Tabelle1!AD101</f>
        <v>76.5</v>
      </c>
      <c r="AE102">
        <f>[1]Tabelle1!AE101</f>
        <v>85.2</v>
      </c>
      <c r="AF102">
        <f>[1]Tabelle1!AF101</f>
        <v>138.80000000000001</v>
      </c>
      <c r="AG102">
        <f>[1]Tabelle1!AG101</f>
        <v>17.3</v>
      </c>
      <c r="AH102">
        <f>[1]Tabelle1!AH101</f>
        <v>0.8</v>
      </c>
      <c r="AI102">
        <f>[1]Tabelle1!AI101</f>
        <v>19.600000000000001</v>
      </c>
      <c r="AJ102">
        <f>[1]Tabelle1!AJ101</f>
        <v>2.1</v>
      </c>
      <c r="AK102">
        <f>[1]Tabelle1!AK101</f>
        <v>-6.8</v>
      </c>
      <c r="AL102">
        <f>[1]Tabelle1!AL101</f>
        <v>-5.5</v>
      </c>
      <c r="AM102">
        <f>[1]Tabelle1!AM101</f>
        <v>91</v>
      </c>
      <c r="AN102">
        <f>[1]Tabelle1!AN101</f>
        <v>3</v>
      </c>
    </row>
    <row r="103" spans="1:69" x14ac:dyDescent="0.2">
      <c r="A103" t="s">
        <v>108</v>
      </c>
      <c r="B103" s="6" t="s">
        <v>278</v>
      </c>
      <c r="C103" s="6" t="s">
        <v>105</v>
      </c>
      <c r="D103" s="23" t="s">
        <v>372</v>
      </c>
      <c r="E103" s="23" t="s">
        <v>373</v>
      </c>
      <c r="F103" s="25">
        <v>12.734</v>
      </c>
      <c r="G103" s="25">
        <v>19.931000000000001</v>
      </c>
      <c r="H103" s="25">
        <v>164.14699999999999</v>
      </c>
      <c r="I103" s="6" t="s">
        <v>248</v>
      </c>
      <c r="J103" s="6" t="s">
        <v>226</v>
      </c>
      <c r="K103" s="6" t="s">
        <v>212</v>
      </c>
      <c r="L103" s="17">
        <v>3.2</v>
      </c>
      <c r="M103" s="17">
        <v>4.5999999999999996</v>
      </c>
      <c r="N103" s="17">
        <v>3.3</v>
      </c>
      <c r="O103" s="6">
        <v>136.30000000000001</v>
      </c>
      <c r="P103">
        <f>[1]Tabelle1!P102</f>
        <v>126.9</v>
      </c>
      <c r="Q103">
        <f>[1]Tabelle1!Q102</f>
        <v>119.5</v>
      </c>
      <c r="R103">
        <f>[1]Tabelle1!R102</f>
        <v>52.4</v>
      </c>
      <c r="S103">
        <f>[1]Tabelle1!S102</f>
        <v>67.099999999999994</v>
      </c>
      <c r="T103">
        <f>[1]Tabelle1!T102</f>
        <v>390.7</v>
      </c>
      <c r="U103">
        <f>[1]Tabelle1!U102</f>
        <v>30.7</v>
      </c>
      <c r="V103">
        <f>[1]Tabelle1!V102</f>
        <v>5.6</v>
      </c>
      <c r="W103">
        <f>[1]Tabelle1!W102</f>
        <v>25.1</v>
      </c>
      <c r="X103">
        <f>[1]Tabelle1!X102</f>
        <v>15.6</v>
      </c>
      <c r="Y103">
        <f>[1]Tabelle1!Y102</f>
        <v>65.400000000000006</v>
      </c>
      <c r="Z103">
        <f>[1]Tabelle1!Z102</f>
        <v>92.2</v>
      </c>
      <c r="AA103">
        <f>[1]Tabelle1!AA102</f>
        <v>66.8</v>
      </c>
      <c r="AB103">
        <f>[1]Tabelle1!AB102</f>
        <v>91</v>
      </c>
      <c r="AC103">
        <f>[1]Tabelle1!AC102</f>
        <v>102.6</v>
      </c>
      <c r="AD103">
        <f>[1]Tabelle1!AD102</f>
        <v>71.8</v>
      </c>
      <c r="AE103">
        <f>[1]Tabelle1!AE102</f>
        <v>89.6</v>
      </c>
      <c r="AF103">
        <f>[1]Tabelle1!AF102</f>
        <v>137.1</v>
      </c>
      <c r="AG103">
        <f>[1]Tabelle1!AG102</f>
        <v>22</v>
      </c>
      <c r="AH103">
        <f>[1]Tabelle1!AH102</f>
        <v>4.5999999999999996</v>
      </c>
      <c r="AI103">
        <f>[1]Tabelle1!AI102</f>
        <v>16.2</v>
      </c>
      <c r="AJ103">
        <f>[1]Tabelle1!AJ102</f>
        <v>1.2</v>
      </c>
      <c r="AK103">
        <f>[1]Tabelle1!AK102</f>
        <v>1.9</v>
      </c>
      <c r="AL103">
        <f>[1]Tabelle1!AL102</f>
        <v>-6.1</v>
      </c>
      <c r="AM103">
        <f>[1]Tabelle1!AM102</f>
        <v>109.9</v>
      </c>
      <c r="AN103">
        <f>[1]Tabelle1!AN102</f>
        <v>16.8</v>
      </c>
    </row>
    <row r="104" spans="1:69" x14ac:dyDescent="0.2">
      <c r="A104" t="s">
        <v>109</v>
      </c>
      <c r="B104">
        <v>10</v>
      </c>
      <c r="C104" s="6" t="s">
        <v>105</v>
      </c>
      <c r="D104" s="23" t="s">
        <v>372</v>
      </c>
      <c r="E104" s="23" t="s">
        <v>374</v>
      </c>
      <c r="F104" s="25">
        <v>11.173</v>
      </c>
      <c r="G104" s="25">
        <v>10.734999999999999</v>
      </c>
      <c r="H104" s="25">
        <v>61.631999999999998</v>
      </c>
      <c r="I104" s="6" t="s">
        <v>204</v>
      </c>
      <c r="J104" s="6" t="s">
        <v>322</v>
      </c>
      <c r="K104" s="6">
        <v>82</v>
      </c>
      <c r="L104" s="17">
        <v>2.2999999999999998</v>
      </c>
      <c r="M104" s="17">
        <v>3.4</v>
      </c>
      <c r="N104" s="17">
        <v>-0.1</v>
      </c>
      <c r="O104" s="6">
        <v>127</v>
      </c>
      <c r="P104">
        <f>[1]Tabelle1!P103</f>
        <v>123.6</v>
      </c>
      <c r="Q104">
        <f>[1]Tabelle1!Q103</f>
        <v>124.5</v>
      </c>
      <c r="R104">
        <f>[1]Tabelle1!R103</f>
        <v>58.9</v>
      </c>
      <c r="S104">
        <f>[1]Tabelle1!S103</f>
        <v>65.5</v>
      </c>
      <c r="T104">
        <f>[1]Tabelle1!T103</f>
        <v>382.3</v>
      </c>
      <c r="U104">
        <f>[1]Tabelle1!U103</f>
        <v>22.3</v>
      </c>
      <c r="V104">
        <f>[1]Tabelle1!V103</f>
        <v>9.8000000000000007</v>
      </c>
      <c r="W104">
        <f>[1]Tabelle1!W103</f>
        <v>12.6</v>
      </c>
      <c r="X104">
        <f>[1]Tabelle1!X103</f>
        <v>15.7</v>
      </c>
      <c r="Y104">
        <f>[1]Tabelle1!Y103</f>
        <v>74.400000000000006</v>
      </c>
      <c r="Z104">
        <f>[1]Tabelle1!Z103</f>
        <v>97</v>
      </c>
      <c r="AA104">
        <f>[1]Tabelle1!AA103</f>
        <v>61.4</v>
      </c>
      <c r="AB104">
        <f>[1]Tabelle1!AB103</f>
        <v>95.3</v>
      </c>
      <c r="AC104">
        <f>[1]Tabelle1!AC103</f>
        <v>98.5</v>
      </c>
      <c r="AD104">
        <f>[1]Tabelle1!AD103</f>
        <v>71.7</v>
      </c>
      <c r="AE104">
        <f>[1]Tabelle1!AE103</f>
        <v>89.5</v>
      </c>
      <c r="AF104">
        <f>[1]Tabelle1!AF103</f>
        <v>149.69999999999999</v>
      </c>
      <c r="AG104">
        <f>[1]Tabelle1!AG103</f>
        <v>14.7</v>
      </c>
      <c r="AH104">
        <f>[1]Tabelle1!AH103</f>
        <v>-0.1</v>
      </c>
      <c r="AI104">
        <f>[1]Tabelle1!AI103</f>
        <v>12.3</v>
      </c>
      <c r="AJ104">
        <f>[1]Tabelle1!AJ103</f>
        <v>-0.5</v>
      </c>
      <c r="AK104">
        <f>[1]Tabelle1!AK103</f>
        <v>-2.7</v>
      </c>
      <c r="AL104">
        <f>[1]Tabelle1!AL103</f>
        <v>-4.3</v>
      </c>
      <c r="AM104">
        <f>[1]Tabelle1!AM103</f>
        <v>112.8</v>
      </c>
      <c r="AN104">
        <f>[1]Tabelle1!AN103</f>
        <v>9.3000000000000007</v>
      </c>
    </row>
    <row r="105" spans="1:69" x14ac:dyDescent="0.2">
      <c r="A105" t="s">
        <v>110</v>
      </c>
      <c r="B105" s="6" t="s">
        <v>273</v>
      </c>
      <c r="C105" s="6" t="s">
        <v>104</v>
      </c>
      <c r="D105" s="23" t="s">
        <v>372</v>
      </c>
      <c r="E105" s="23" t="s">
        <v>374</v>
      </c>
      <c r="F105" s="25">
        <v>11.198</v>
      </c>
      <c r="G105" s="25">
        <v>18.661999999999999</v>
      </c>
      <c r="H105" s="25">
        <v>135.71700000000001</v>
      </c>
      <c r="I105" s="6" t="s">
        <v>229</v>
      </c>
      <c r="J105" s="6" t="s">
        <v>193</v>
      </c>
      <c r="K105" s="6" t="s">
        <v>250</v>
      </c>
      <c r="L105" s="17">
        <v>0.2</v>
      </c>
      <c r="M105" s="17">
        <v>4.8</v>
      </c>
      <c r="N105" s="17">
        <v>1.1000000000000001</v>
      </c>
      <c r="O105" s="6">
        <v>126.8</v>
      </c>
      <c r="P105">
        <f>[1]Tabelle1!P104</f>
        <v>119</v>
      </c>
      <c r="Q105">
        <f>[1]Tabelle1!Q104</f>
        <v>132.9</v>
      </c>
      <c r="R105">
        <f>[1]Tabelle1!R104</f>
        <v>54.6</v>
      </c>
      <c r="S105">
        <f>[1]Tabelle1!S104</f>
        <v>78.2</v>
      </c>
      <c r="T105">
        <f>[1]Tabelle1!T104</f>
        <v>398.1</v>
      </c>
      <c r="U105">
        <f>[1]Tabelle1!U104</f>
        <v>38.1</v>
      </c>
      <c r="V105">
        <f>[1]Tabelle1!V104</f>
        <v>4.3</v>
      </c>
      <c r="W105">
        <f>[1]Tabelle1!W104</f>
        <v>33.799999999999997</v>
      </c>
      <c r="X105">
        <f>[1]Tabelle1!X104</f>
        <v>14.5</v>
      </c>
      <c r="Y105">
        <f>[1]Tabelle1!Y104</f>
        <v>60.5</v>
      </c>
      <c r="Z105">
        <f>[1]Tabelle1!Z104</f>
        <v>84</v>
      </c>
      <c r="AA105">
        <f>[1]Tabelle1!AA104</f>
        <v>67</v>
      </c>
      <c r="AB105">
        <f>[1]Tabelle1!AB104</f>
        <v>90.5</v>
      </c>
      <c r="AC105">
        <f>[1]Tabelle1!AC104</f>
        <v>110.2</v>
      </c>
      <c r="AD105">
        <f>[1]Tabelle1!AD104</f>
        <v>65.5</v>
      </c>
      <c r="AE105">
        <f>[1]Tabelle1!AE104</f>
        <v>91.7</v>
      </c>
      <c r="AF105">
        <f>[1]Tabelle1!AF104</f>
        <v>120.1</v>
      </c>
      <c r="AG105">
        <f>[1]Tabelle1!AG104</f>
        <v>24.7</v>
      </c>
      <c r="AH105">
        <f>[1]Tabelle1!AH104</f>
        <v>3.2</v>
      </c>
      <c r="AI105">
        <f>[1]Tabelle1!AI104</f>
        <v>30.4</v>
      </c>
      <c r="AJ105">
        <f>[1]Tabelle1!AJ104</f>
        <v>6.7</v>
      </c>
      <c r="AK105">
        <f>[1]Tabelle1!AK104</f>
        <v>-0.8</v>
      </c>
      <c r="AL105">
        <f>[1]Tabelle1!AL104</f>
        <v>1</v>
      </c>
      <c r="AM105">
        <f>[1]Tabelle1!AM104</f>
        <v>116.2</v>
      </c>
      <c r="AN105">
        <f>[1]Tabelle1!AN104</f>
        <v>16.2</v>
      </c>
    </row>
    <row r="106" spans="1:69" x14ac:dyDescent="0.2">
      <c r="A106" t="s">
        <v>111</v>
      </c>
      <c r="B106" s="6" t="s">
        <v>285</v>
      </c>
      <c r="C106" s="6" t="s">
        <v>104</v>
      </c>
      <c r="D106" s="23" t="s">
        <v>372</v>
      </c>
      <c r="E106" s="23" t="s">
        <v>374</v>
      </c>
      <c r="F106" s="25">
        <v>13.897</v>
      </c>
      <c r="G106" s="25">
        <v>24.763000000000002</v>
      </c>
      <c r="H106" s="25">
        <v>152.05099999999999</v>
      </c>
      <c r="I106" s="6" t="s">
        <v>249</v>
      </c>
      <c r="J106" s="6" t="s">
        <v>246</v>
      </c>
      <c r="K106" s="6" t="s">
        <v>195</v>
      </c>
      <c r="L106" s="17">
        <v>2.5</v>
      </c>
      <c r="M106" s="17">
        <v>2.1</v>
      </c>
      <c r="N106" s="17">
        <v>-1.5</v>
      </c>
      <c r="O106" s="6">
        <v>125</v>
      </c>
      <c r="P106">
        <f>[1]Tabelle1!P105</f>
        <v>120.2</v>
      </c>
      <c r="Q106">
        <f>[1]Tabelle1!Q105</f>
        <v>111.4</v>
      </c>
      <c r="R106">
        <f>[1]Tabelle1!R105</f>
        <v>44.4</v>
      </c>
      <c r="S106">
        <f>[1]Tabelle1!S105</f>
        <v>67</v>
      </c>
      <c r="T106">
        <f>[1]Tabelle1!T105</f>
        <v>386.4</v>
      </c>
      <c r="U106">
        <f>[1]Tabelle1!U105</f>
        <v>26.4</v>
      </c>
      <c r="V106">
        <f>[1]Tabelle1!V105</f>
        <v>-1.4</v>
      </c>
      <c r="W106">
        <f>[1]Tabelle1!W105</f>
        <v>27.7</v>
      </c>
      <c r="X106">
        <f>[1]Tabelle1!X105</f>
        <v>14.9</v>
      </c>
      <c r="Y106">
        <f>[1]Tabelle1!Y105</f>
        <v>71.400000000000006</v>
      </c>
      <c r="Z106">
        <f>[1]Tabelle1!Z105</f>
        <v>72.3</v>
      </c>
      <c r="AA106">
        <f>[1]Tabelle1!AA105</f>
        <v>65.900000000000006</v>
      </c>
      <c r="AB106">
        <f>[1]Tabelle1!AB105</f>
        <v>88.8</v>
      </c>
      <c r="AC106">
        <f>[1]Tabelle1!AC105</f>
        <v>115.4</v>
      </c>
      <c r="AD106">
        <f>[1]Tabelle1!AD105</f>
        <v>65.900000000000006</v>
      </c>
      <c r="AE106">
        <f>[1]Tabelle1!AE105</f>
        <v>106.4</v>
      </c>
      <c r="AF106">
        <f>[1]Tabelle1!AF105</f>
        <v>111.8</v>
      </c>
      <c r="AG106">
        <f>[1]Tabelle1!AG105</f>
        <v>33.200000000000003</v>
      </c>
      <c r="AH106">
        <f>[1]Tabelle1!AH105</f>
        <v>6.9</v>
      </c>
      <c r="AI106">
        <f>[1]Tabelle1!AI105</f>
        <v>32.9</v>
      </c>
      <c r="AJ106">
        <f>[1]Tabelle1!AJ105</f>
        <v>6.4</v>
      </c>
      <c r="AK106">
        <f>[1]Tabelle1!AK105</f>
        <v>-1.2</v>
      </c>
      <c r="AL106">
        <f>[1]Tabelle1!AL105</f>
        <v>0.8</v>
      </c>
      <c r="AM106">
        <f>[1]Tabelle1!AM105</f>
        <v>94.1</v>
      </c>
      <c r="AN106">
        <f>[1]Tabelle1!AN105</f>
        <v>14.8</v>
      </c>
    </row>
    <row r="107" spans="1:69" x14ac:dyDescent="0.2">
      <c r="A107" t="s">
        <v>112</v>
      </c>
      <c r="B107" s="6" t="s">
        <v>199</v>
      </c>
      <c r="C107" s="6" t="s">
        <v>105</v>
      </c>
      <c r="D107" s="23" t="s">
        <v>372</v>
      </c>
      <c r="E107" s="23" t="s">
        <v>374</v>
      </c>
      <c r="F107" s="25">
        <v>17.102</v>
      </c>
      <c r="G107" s="25">
        <v>23.568000000000001</v>
      </c>
      <c r="H107" s="25">
        <v>189.09399999999999</v>
      </c>
      <c r="I107" s="6" t="s">
        <v>249</v>
      </c>
      <c r="J107" s="6" t="s">
        <v>225</v>
      </c>
      <c r="K107" s="6" t="s">
        <v>323</v>
      </c>
      <c r="L107" s="17">
        <v>2.7</v>
      </c>
      <c r="M107" s="17">
        <v>4</v>
      </c>
      <c r="N107" s="17">
        <v>0.1</v>
      </c>
      <c r="O107" s="6">
        <v>133.4</v>
      </c>
      <c r="P107">
        <f>[1]Tabelle1!P106</f>
        <v>125.5</v>
      </c>
      <c r="Q107">
        <f>[1]Tabelle1!Q106</f>
        <v>120.5</v>
      </c>
      <c r="R107">
        <f>[1]Tabelle1!R106</f>
        <v>51.7</v>
      </c>
      <c r="S107">
        <f>[1]Tabelle1!S106</f>
        <v>68.8</v>
      </c>
      <c r="T107">
        <f>[1]Tabelle1!T106</f>
        <v>393.3</v>
      </c>
      <c r="U107">
        <f>[1]Tabelle1!U106</f>
        <v>33.299999999999997</v>
      </c>
      <c r="V107">
        <f>[1]Tabelle1!V106</f>
        <v>8.9</v>
      </c>
      <c r="W107">
        <f>[1]Tabelle1!W106</f>
        <v>24.4</v>
      </c>
      <c r="X107">
        <f>[1]Tabelle1!X106</f>
        <v>17.899999999999999</v>
      </c>
      <c r="Y107">
        <f>[1]Tabelle1!Y106</f>
        <v>61.3</v>
      </c>
      <c r="Z107">
        <f>[1]Tabelle1!Z106</f>
        <v>83.5</v>
      </c>
      <c r="AA107">
        <f>[1]Tabelle1!AA106</f>
        <v>64.900000000000006</v>
      </c>
      <c r="AB107">
        <f>[1]Tabelle1!AB106</f>
        <v>93.9</v>
      </c>
      <c r="AC107">
        <f>[1]Tabelle1!AC106</f>
        <v>87.9</v>
      </c>
      <c r="AD107">
        <f>[1]Tabelle1!AD106</f>
        <v>83.2</v>
      </c>
      <c r="AE107">
        <f>[1]Tabelle1!AE106</f>
        <v>83.2</v>
      </c>
      <c r="AF107">
        <f>[1]Tabelle1!AF106</f>
        <v>155.6</v>
      </c>
      <c r="AG107">
        <f>[1]Tabelle1!AG106</f>
        <v>5.8</v>
      </c>
      <c r="AH107">
        <f>[1]Tabelle1!AH106</f>
        <v>-0.6</v>
      </c>
      <c r="AI107">
        <f>[1]Tabelle1!AI106</f>
        <v>14.6</v>
      </c>
      <c r="AJ107">
        <f>[1]Tabelle1!AJ106</f>
        <v>1.3</v>
      </c>
      <c r="AK107">
        <f>[1]Tabelle1!AK106</f>
        <v>-4.0999999999999996</v>
      </c>
      <c r="AL107">
        <f>[1]Tabelle1!AL106</f>
        <v>-6.4</v>
      </c>
      <c r="AM107">
        <f>[1]Tabelle1!AM106</f>
        <v>102.1</v>
      </c>
      <c r="AN107">
        <f>[1]Tabelle1!AN106</f>
        <v>8.1999999999999993</v>
      </c>
    </row>
    <row r="108" spans="1:69" x14ac:dyDescent="0.2">
      <c r="A108" t="s">
        <v>113</v>
      </c>
      <c r="B108" s="6" t="s">
        <v>281</v>
      </c>
      <c r="C108" s="6" t="s">
        <v>105</v>
      </c>
      <c r="D108" s="23" t="s">
        <v>375</v>
      </c>
      <c r="E108" s="23" t="s">
        <v>373</v>
      </c>
      <c r="F108" s="25">
        <v>12.066000000000001</v>
      </c>
      <c r="G108" s="25">
        <v>27.597999999999999</v>
      </c>
      <c r="H108" s="25">
        <v>217.345</v>
      </c>
      <c r="I108" s="6" t="s">
        <v>250</v>
      </c>
      <c r="J108" s="6" t="s">
        <v>253</v>
      </c>
      <c r="K108" s="6" t="s">
        <v>325</v>
      </c>
      <c r="L108" s="17">
        <v>0.5</v>
      </c>
      <c r="M108" s="17">
        <v>4.5</v>
      </c>
      <c r="N108" s="17">
        <v>0</v>
      </c>
      <c r="O108" s="6">
        <v>134.80000000000001</v>
      </c>
      <c r="P108">
        <f>[1]Tabelle1!P107</f>
        <v>128</v>
      </c>
      <c r="Q108">
        <f>[1]Tabelle1!Q107</f>
        <v>124.4</v>
      </c>
      <c r="R108">
        <f>[1]Tabelle1!R107</f>
        <v>53.5</v>
      </c>
      <c r="S108">
        <f>[1]Tabelle1!S107</f>
        <v>71</v>
      </c>
      <c r="T108">
        <f>[1]Tabelle1!T107</f>
        <v>395.5</v>
      </c>
      <c r="U108">
        <f>[1]Tabelle1!U107</f>
        <v>35.5</v>
      </c>
      <c r="V108">
        <f>[1]Tabelle1!V107</f>
        <v>5.3</v>
      </c>
      <c r="W108">
        <f>[1]Tabelle1!W107</f>
        <v>30.2</v>
      </c>
      <c r="X108">
        <f>[1]Tabelle1!X107</f>
        <v>19.899999999999999</v>
      </c>
      <c r="Y108">
        <f>[1]Tabelle1!Y107</f>
        <v>61.6</v>
      </c>
      <c r="Z108">
        <f>[1]Tabelle1!Z107</f>
        <v>81.400000000000006</v>
      </c>
      <c r="AA108">
        <f>[1]Tabelle1!AA107</f>
        <v>68.599999999999994</v>
      </c>
      <c r="AB108">
        <f>[1]Tabelle1!AB107</f>
        <v>90.9</v>
      </c>
      <c r="AC108">
        <f>[1]Tabelle1!AC107</f>
        <v>103.4</v>
      </c>
      <c r="AD108">
        <f>[1]Tabelle1!AD107</f>
        <v>71.3</v>
      </c>
      <c r="AE108">
        <f>[1]Tabelle1!AE107</f>
        <v>89.6</v>
      </c>
      <c r="AF108">
        <f>[1]Tabelle1!AF107</f>
        <v>131.6</v>
      </c>
      <c r="AG108">
        <f>[1]Tabelle1!AG107</f>
        <v>22.5</v>
      </c>
      <c r="AH108">
        <f>[1]Tabelle1!AH107</f>
        <v>4.4000000000000004</v>
      </c>
      <c r="AI108">
        <f>[1]Tabelle1!AI107</f>
        <v>21.4</v>
      </c>
      <c r="AJ108">
        <f>[1]Tabelle1!AJ107</f>
        <v>3.7</v>
      </c>
      <c r="AK108">
        <f>[1]Tabelle1!AK107</f>
        <v>0.6</v>
      </c>
      <c r="AL108">
        <f>[1]Tabelle1!AL107</f>
        <v>1.3</v>
      </c>
      <c r="AM108">
        <f>[1]Tabelle1!AM107</f>
        <v>112.8</v>
      </c>
      <c r="AN108">
        <f>[1]Tabelle1!AN107</f>
        <v>15.9</v>
      </c>
    </row>
    <row r="109" spans="1:69" x14ac:dyDescent="0.2">
      <c r="A109" t="s">
        <v>114</v>
      </c>
      <c r="B109" s="6" t="s">
        <v>298</v>
      </c>
      <c r="C109" s="6" t="s">
        <v>104</v>
      </c>
      <c r="D109" s="23" t="s">
        <v>376</v>
      </c>
      <c r="E109" s="23" t="s">
        <v>376</v>
      </c>
      <c r="F109" s="25">
        <v>8.2550000000000008</v>
      </c>
      <c r="G109" s="25">
        <v>9.3040000000000003</v>
      </c>
      <c r="H109" s="25">
        <v>44.319000000000003</v>
      </c>
      <c r="I109" s="6" t="s">
        <v>251</v>
      </c>
      <c r="J109" s="6" t="s">
        <v>309</v>
      </c>
      <c r="K109" s="6" t="s">
        <v>251</v>
      </c>
      <c r="L109" s="17">
        <v>3.9</v>
      </c>
      <c r="M109" s="17">
        <v>2.4</v>
      </c>
      <c r="N109" s="17">
        <v>0.7</v>
      </c>
      <c r="O109" s="6">
        <v>137.69999999999999</v>
      </c>
      <c r="P109">
        <f>[1]Tabelle1!P108</f>
        <v>128.5</v>
      </c>
      <c r="Q109">
        <f>[1]Tabelle1!Q108</f>
        <v>116.6</v>
      </c>
      <c r="R109">
        <f>[1]Tabelle1!R108</f>
        <v>51.8</v>
      </c>
      <c r="S109">
        <f>[1]Tabelle1!S108</f>
        <v>64.8</v>
      </c>
      <c r="T109">
        <f>[1]Tabelle1!T108</f>
        <v>388.4</v>
      </c>
      <c r="U109">
        <f>[1]Tabelle1!U108</f>
        <v>28.4</v>
      </c>
      <c r="V109">
        <f>[1]Tabelle1!V108</f>
        <v>13</v>
      </c>
      <c r="W109">
        <f>[1]Tabelle1!W108</f>
        <v>15.4</v>
      </c>
      <c r="X109">
        <f>[1]Tabelle1!X108</f>
        <v>19.899999999999999</v>
      </c>
      <c r="Y109">
        <f>[1]Tabelle1!Y108</f>
        <v>67.599999999999994</v>
      </c>
      <c r="Z109">
        <f>[1]Tabelle1!Z108</f>
        <v>99.2</v>
      </c>
      <c r="AA109">
        <f>[1]Tabelle1!AA108</f>
        <v>67.3</v>
      </c>
      <c r="AB109">
        <f>[1]Tabelle1!AB108</f>
        <v>91.5</v>
      </c>
      <c r="AC109">
        <f>[1]Tabelle1!AC108</f>
        <v>100.4</v>
      </c>
      <c r="AD109">
        <f>[1]Tabelle1!AD108</f>
        <v>66.599999999999994</v>
      </c>
      <c r="AE109">
        <f>[1]Tabelle1!AE108</f>
        <v>95.7</v>
      </c>
      <c r="AF109">
        <f>[1]Tabelle1!AF108</f>
        <v>135.6</v>
      </c>
      <c r="AG109">
        <f>[1]Tabelle1!AG108</f>
        <v>25.2</v>
      </c>
      <c r="AH109">
        <f>[1]Tabelle1!AH108</f>
        <v>2.8</v>
      </c>
      <c r="AI109">
        <f>[1]Tabelle1!AI108</f>
        <v>16.899999999999999</v>
      </c>
      <c r="AJ109">
        <f>[1]Tabelle1!AJ108</f>
        <v>1.7</v>
      </c>
      <c r="AK109">
        <f>[1]Tabelle1!AK108</f>
        <v>-3.7</v>
      </c>
      <c r="AL109">
        <f>[1]Tabelle1!AL108</f>
        <v>-4</v>
      </c>
      <c r="AM109">
        <f>[1]Tabelle1!AM108</f>
        <v>114.4</v>
      </c>
      <c r="AN109">
        <f>[1]Tabelle1!AN108</f>
        <v>6.5</v>
      </c>
    </row>
    <row r="110" spans="1:69" x14ac:dyDescent="0.2">
      <c r="A110" t="s">
        <v>115</v>
      </c>
      <c r="B110" s="6" t="s">
        <v>265</v>
      </c>
      <c r="C110" s="6" t="s">
        <v>105</v>
      </c>
      <c r="D110" s="23" t="s">
        <v>372</v>
      </c>
      <c r="E110" s="23" t="s">
        <v>374</v>
      </c>
      <c r="F110" s="25">
        <v>8.8010000000000002</v>
      </c>
      <c r="G110" s="25">
        <v>19.803000000000001</v>
      </c>
      <c r="H110" s="25">
        <v>114.712</v>
      </c>
      <c r="I110" s="6" t="s">
        <v>192</v>
      </c>
      <c r="J110" s="6" t="s">
        <v>220</v>
      </c>
      <c r="K110" s="6" t="s">
        <v>323</v>
      </c>
      <c r="L110" s="17">
        <v>1.4</v>
      </c>
      <c r="M110" s="17">
        <v>1.3</v>
      </c>
      <c r="N110" s="17">
        <v>-0.7</v>
      </c>
      <c r="O110" s="6">
        <v>128.69999999999999</v>
      </c>
      <c r="P110">
        <f>[1]Tabelle1!P109</f>
        <v>123</v>
      </c>
      <c r="Q110">
        <f>[1]Tabelle1!Q109</f>
        <v>116.6</v>
      </c>
      <c r="R110">
        <f>[1]Tabelle1!R109</f>
        <v>49.5</v>
      </c>
      <c r="S110">
        <f>[1]Tabelle1!S109</f>
        <v>67.099999999999994</v>
      </c>
      <c r="T110">
        <f>[1]Tabelle1!T109</f>
        <v>383.5</v>
      </c>
      <c r="U110">
        <f>[1]Tabelle1!U109</f>
        <v>23.5</v>
      </c>
      <c r="V110">
        <f>[1]Tabelle1!V109</f>
        <v>10.6</v>
      </c>
      <c r="W110">
        <f>[1]Tabelle1!W109</f>
        <v>12.9</v>
      </c>
      <c r="X110">
        <f>[1]Tabelle1!X109</f>
        <v>14.2</v>
      </c>
      <c r="Y110">
        <f>[1]Tabelle1!Y109</f>
        <v>74.7</v>
      </c>
      <c r="Z110">
        <f>[1]Tabelle1!Z109</f>
        <v>84</v>
      </c>
      <c r="AA110">
        <f>[1]Tabelle1!AA109</f>
        <v>64.8</v>
      </c>
      <c r="AB110">
        <f>[1]Tabelle1!AB109</f>
        <v>93.7</v>
      </c>
      <c r="AC110">
        <f>[1]Tabelle1!AC109</f>
        <v>113.7</v>
      </c>
      <c r="AD110">
        <f>[1]Tabelle1!AD109</f>
        <v>55.7</v>
      </c>
      <c r="AE110">
        <f>[1]Tabelle1!AE109</f>
        <v>109.6</v>
      </c>
      <c r="AF110">
        <f>[1]Tabelle1!AF109</f>
        <v>113.2</v>
      </c>
      <c r="AG110">
        <f>[1]Tabelle1!AG109</f>
        <v>33.5</v>
      </c>
      <c r="AH110">
        <f>[1]Tabelle1!AH109</f>
        <v>7.3</v>
      </c>
      <c r="AI110">
        <f>[1]Tabelle1!AI109</f>
        <v>32</v>
      </c>
      <c r="AJ110">
        <f>[1]Tabelle1!AJ109</f>
        <v>5.2</v>
      </c>
      <c r="AK110">
        <f>[1]Tabelle1!AK109</f>
        <v>-2.9</v>
      </c>
      <c r="AL110">
        <f>[1]Tabelle1!AL109</f>
        <v>-2.6</v>
      </c>
      <c r="AM110">
        <f>[1]Tabelle1!AM109</f>
        <v>100.2</v>
      </c>
      <c r="AN110">
        <f>[1]Tabelle1!AN109</f>
        <v>13</v>
      </c>
    </row>
    <row r="111" spans="1:69" x14ac:dyDescent="0.2">
      <c r="A111" t="s">
        <v>116</v>
      </c>
      <c r="B111" s="6" t="s">
        <v>297</v>
      </c>
      <c r="C111" s="6" t="s">
        <v>104</v>
      </c>
      <c r="D111" s="23" t="s">
        <v>372</v>
      </c>
      <c r="E111" s="23" t="s">
        <v>374</v>
      </c>
      <c r="F111" s="25">
        <v>15.827</v>
      </c>
      <c r="G111" s="25">
        <v>23.186</v>
      </c>
      <c r="H111" s="25">
        <v>191.73400000000001</v>
      </c>
      <c r="I111" s="6" t="s">
        <v>175</v>
      </c>
      <c r="J111" s="6" t="s">
        <v>323</v>
      </c>
      <c r="K111" s="6" t="s">
        <v>208</v>
      </c>
      <c r="L111" s="17">
        <v>2.7</v>
      </c>
      <c r="M111" s="17">
        <v>3.4</v>
      </c>
      <c r="N111" s="17">
        <v>0.4</v>
      </c>
      <c r="O111" s="6">
        <v>131.6</v>
      </c>
      <c r="P111">
        <f>[1]Tabelle1!P110</f>
        <v>125.2</v>
      </c>
      <c r="Q111">
        <f>[1]Tabelle1!Q110</f>
        <v>117.4</v>
      </c>
      <c r="R111">
        <f>[1]Tabelle1!R110</f>
        <v>52.2</v>
      </c>
      <c r="S111">
        <f>[1]Tabelle1!S110</f>
        <v>65.2</v>
      </c>
      <c r="T111">
        <f>[1]Tabelle1!T110</f>
        <v>384.7</v>
      </c>
      <c r="U111">
        <f>[1]Tabelle1!U110</f>
        <v>24.7</v>
      </c>
      <c r="V111">
        <f>[1]Tabelle1!V110</f>
        <v>2.8</v>
      </c>
      <c r="W111">
        <f>[1]Tabelle1!W110</f>
        <v>21.9</v>
      </c>
      <c r="X111">
        <f>[1]Tabelle1!X110</f>
        <v>14.2</v>
      </c>
      <c r="Y111">
        <f>[1]Tabelle1!Y110</f>
        <v>71.900000000000006</v>
      </c>
      <c r="Z111">
        <f>[1]Tabelle1!Z110</f>
        <v>82.3</v>
      </c>
      <c r="AA111">
        <f>[1]Tabelle1!AA110</f>
        <v>63.7</v>
      </c>
      <c r="AB111">
        <f>[1]Tabelle1!AB110</f>
        <v>94.7</v>
      </c>
      <c r="AC111">
        <f>[1]Tabelle1!AC110</f>
        <v>109.2</v>
      </c>
      <c r="AD111">
        <f>[1]Tabelle1!AD110</f>
        <v>68</v>
      </c>
      <c r="AE111">
        <f>[1]Tabelle1!AE110</f>
        <v>101.9</v>
      </c>
      <c r="AF111">
        <f>[1]Tabelle1!AF110</f>
        <v>124.2</v>
      </c>
      <c r="AG111">
        <f>[1]Tabelle1!AG110</f>
        <v>26.1</v>
      </c>
      <c r="AH111">
        <f>[1]Tabelle1!AH110</f>
        <v>5.2</v>
      </c>
      <c r="AI111">
        <f>[1]Tabelle1!AI110</f>
        <v>26.4</v>
      </c>
      <c r="AJ111">
        <f>[1]Tabelle1!AJ110</f>
        <v>4.0999999999999996</v>
      </c>
      <c r="AK111">
        <f>[1]Tabelle1!AK110</f>
        <v>-2.2999999999999998</v>
      </c>
      <c r="AL111">
        <f>[1]Tabelle1!AL110</f>
        <v>-1.6</v>
      </c>
      <c r="AM111">
        <f>[1]Tabelle1!AM110</f>
        <v>118.9</v>
      </c>
      <c r="AN111">
        <f>[1]Tabelle1!AN110</f>
        <v>13.6</v>
      </c>
    </row>
    <row r="112" spans="1:69" x14ac:dyDescent="0.2">
      <c r="A112" t="s">
        <v>117</v>
      </c>
      <c r="B112" s="6" t="s">
        <v>296</v>
      </c>
      <c r="C112" s="6" t="s">
        <v>104</v>
      </c>
      <c r="D112" s="23" t="s">
        <v>375</v>
      </c>
      <c r="E112" s="23" t="s">
        <v>374</v>
      </c>
      <c r="F112" s="25">
        <v>16.271000000000001</v>
      </c>
      <c r="G112" s="25">
        <v>23.693000000000001</v>
      </c>
      <c r="H112" s="25">
        <v>154.34899999999999</v>
      </c>
      <c r="I112" s="6">
        <v>76</v>
      </c>
      <c r="J112" s="6" t="s">
        <v>317</v>
      </c>
      <c r="K112" s="6" t="s">
        <v>334</v>
      </c>
      <c r="L112" s="17">
        <v>0.6</v>
      </c>
      <c r="M112" s="17">
        <v>3.9</v>
      </c>
      <c r="N112" s="17">
        <v>1.7</v>
      </c>
      <c r="O112" s="6">
        <v>135.6</v>
      </c>
      <c r="P112">
        <f>[1]Tabelle1!P111</f>
        <v>130.69999999999999</v>
      </c>
      <c r="Q112">
        <f>[1]Tabelle1!Q111</f>
        <v>130.9</v>
      </c>
      <c r="R112">
        <f>[1]Tabelle1!R111</f>
        <v>54.2</v>
      </c>
      <c r="S112">
        <f>[1]Tabelle1!S111</f>
        <v>76.8</v>
      </c>
      <c r="T112">
        <f>[1]Tabelle1!T111</f>
        <v>400.6</v>
      </c>
      <c r="U112">
        <f>[1]Tabelle1!U111</f>
        <v>40.6</v>
      </c>
      <c r="V112">
        <f>[1]Tabelle1!V111</f>
        <v>9.6999999999999993</v>
      </c>
      <c r="W112">
        <f>[1]Tabelle1!W111</f>
        <v>30.9</v>
      </c>
      <c r="X112">
        <f>[1]Tabelle1!X111</f>
        <v>20.399999999999999</v>
      </c>
      <c r="Y112">
        <f>[1]Tabelle1!Y111</f>
        <v>60.1</v>
      </c>
      <c r="Z112">
        <f>[1]Tabelle1!Z111</f>
        <v>77.900000000000006</v>
      </c>
      <c r="AA112">
        <f>[1]Tabelle1!AA111</f>
        <v>73.5</v>
      </c>
      <c r="AB112">
        <f>[1]Tabelle1!AB111</f>
        <v>85.8</v>
      </c>
      <c r="AC112">
        <f>[1]Tabelle1!AC111</f>
        <v>106</v>
      </c>
      <c r="AD112">
        <f>[1]Tabelle1!AD111</f>
        <v>64.3</v>
      </c>
      <c r="AE112">
        <f>[1]Tabelle1!AE111</f>
        <v>97.5</v>
      </c>
      <c r="AF112">
        <f>[1]Tabelle1!AF111</f>
        <v>115.9</v>
      </c>
      <c r="AG112">
        <f>[1]Tabelle1!AG111</f>
        <v>30.1</v>
      </c>
      <c r="AH112">
        <f>[1]Tabelle1!AH111</f>
        <v>6.3</v>
      </c>
      <c r="AI112">
        <f>[1]Tabelle1!AI111</f>
        <v>30.2</v>
      </c>
      <c r="AJ112">
        <f>[1]Tabelle1!AJ111</f>
        <v>7.1</v>
      </c>
      <c r="AK112">
        <f>[1]Tabelle1!AK111</f>
        <v>-3.2</v>
      </c>
      <c r="AL112">
        <f>[1]Tabelle1!AL111</f>
        <v>-1.6</v>
      </c>
      <c r="AM112">
        <f>[1]Tabelle1!AM111</f>
        <v>114.3</v>
      </c>
      <c r="AN112">
        <f>[1]Tabelle1!AN111</f>
        <v>11.5</v>
      </c>
    </row>
    <row r="113" spans="1:40" x14ac:dyDescent="0.2">
      <c r="A113" t="s">
        <v>118</v>
      </c>
      <c r="B113" s="6">
        <v>16</v>
      </c>
      <c r="C113" s="6" t="s">
        <v>104</v>
      </c>
      <c r="D113" s="23" t="s">
        <v>372</v>
      </c>
      <c r="E113" s="23" t="s">
        <v>373</v>
      </c>
      <c r="F113" s="25">
        <v>13.909000000000001</v>
      </c>
      <c r="G113" s="25">
        <v>20.513000000000002</v>
      </c>
      <c r="H113" s="25">
        <v>170.68299999999999</v>
      </c>
      <c r="I113" s="6" t="s">
        <v>252</v>
      </c>
      <c r="J113" s="6" t="s">
        <v>324</v>
      </c>
      <c r="K113" s="6" t="s">
        <v>335</v>
      </c>
      <c r="L113" s="17">
        <v>2.7</v>
      </c>
      <c r="M113" s="17">
        <v>3</v>
      </c>
      <c r="N113" s="17">
        <v>-1.3</v>
      </c>
      <c r="O113" s="6">
        <v>123.1</v>
      </c>
      <c r="P113">
        <f>[1]Tabelle1!P112</f>
        <v>114.3</v>
      </c>
      <c r="Q113">
        <f>[1]Tabelle1!Q112</f>
        <v>110.5</v>
      </c>
      <c r="R113">
        <f>[1]Tabelle1!R112</f>
        <v>45.7</v>
      </c>
      <c r="S113">
        <f>[1]Tabelle1!S112</f>
        <v>64.900000000000006</v>
      </c>
      <c r="T113">
        <f>[1]Tabelle1!T112</f>
        <v>373</v>
      </c>
      <c r="U113">
        <f>[1]Tabelle1!U112</f>
        <v>13</v>
      </c>
      <c r="V113">
        <f>[1]Tabelle1!V112</f>
        <v>-4.3</v>
      </c>
      <c r="W113">
        <f>[1]Tabelle1!W112</f>
        <v>17.2</v>
      </c>
      <c r="X113">
        <f>[1]Tabelle1!X112</f>
        <v>6.3</v>
      </c>
      <c r="Y113">
        <f>[1]Tabelle1!Y112</f>
        <v>85.2</v>
      </c>
      <c r="Z113">
        <f>[1]Tabelle1!Z112</f>
        <v>74.5</v>
      </c>
      <c r="AA113">
        <f>[1]Tabelle1!AA112</f>
        <v>57.4</v>
      </c>
      <c r="AB113">
        <f>[1]Tabelle1!AB112</f>
        <v>99</v>
      </c>
      <c r="AC113">
        <f>[1]Tabelle1!AC112</f>
        <v>107.8</v>
      </c>
      <c r="AD113">
        <f>[1]Tabelle1!AD112</f>
        <v>76.5</v>
      </c>
      <c r="AE113">
        <f>[1]Tabelle1!AE112</f>
        <v>99.8</v>
      </c>
      <c r="AF113">
        <f>[1]Tabelle1!AF112</f>
        <v>139.5</v>
      </c>
      <c r="AG113">
        <f>[1]Tabelle1!AG112</f>
        <v>14.6</v>
      </c>
      <c r="AH113">
        <f>[1]Tabelle1!AH112</f>
        <v>1.1000000000000001</v>
      </c>
      <c r="AI113">
        <f>[1]Tabelle1!AI112</f>
        <v>22.9</v>
      </c>
      <c r="AJ113">
        <f>[1]Tabelle1!AJ112</f>
        <v>1.3</v>
      </c>
      <c r="AK113">
        <f>[1]Tabelle1!AK112</f>
        <v>-1.9</v>
      </c>
      <c r="AL113">
        <f>[1]Tabelle1!AL112</f>
        <v>-2.8</v>
      </c>
      <c r="AM113">
        <f>[1]Tabelle1!AM112</f>
        <v>108.3</v>
      </c>
      <c r="AN113">
        <f>[1]Tabelle1!AN112</f>
        <v>10.5</v>
      </c>
    </row>
    <row r="114" spans="1:40" x14ac:dyDescent="0.2">
      <c r="A114" t="s">
        <v>119</v>
      </c>
      <c r="B114" s="6" t="s">
        <v>286</v>
      </c>
      <c r="C114" s="6" t="s">
        <v>105</v>
      </c>
      <c r="D114" s="23" t="s">
        <v>372</v>
      </c>
      <c r="E114" s="23" t="s">
        <v>374</v>
      </c>
      <c r="F114" s="25">
        <v>9.1760000000000002</v>
      </c>
      <c r="G114" s="25">
        <v>11.201000000000001</v>
      </c>
      <c r="H114" s="25">
        <v>67.102000000000004</v>
      </c>
      <c r="I114" s="6" t="s">
        <v>253</v>
      </c>
      <c r="J114" s="6" t="s">
        <v>318</v>
      </c>
      <c r="K114" s="6" t="s">
        <v>328</v>
      </c>
      <c r="L114" s="17">
        <v>1.6</v>
      </c>
      <c r="M114" s="17">
        <v>2.9</v>
      </c>
      <c r="N114" s="17">
        <v>2.2999999999999998</v>
      </c>
      <c r="O114" s="6">
        <v>135.30000000000001</v>
      </c>
      <c r="P114">
        <f>[1]Tabelle1!P113</f>
        <v>126.8</v>
      </c>
      <c r="Q114">
        <f>[1]Tabelle1!Q113</f>
        <v>118.7</v>
      </c>
      <c r="R114">
        <f>[1]Tabelle1!R113</f>
        <v>50.4</v>
      </c>
      <c r="S114">
        <f>[1]Tabelle1!S113</f>
        <v>68.3</v>
      </c>
      <c r="T114">
        <f>[1]Tabelle1!T113</f>
        <v>392.6</v>
      </c>
      <c r="U114">
        <f>[1]Tabelle1!U113</f>
        <v>32.6</v>
      </c>
      <c r="V114">
        <f>[1]Tabelle1!V113</f>
        <v>4.8</v>
      </c>
      <c r="W114">
        <f>[1]Tabelle1!W113</f>
        <v>27.8</v>
      </c>
      <c r="X114">
        <f>[1]Tabelle1!X113</f>
        <v>16.7</v>
      </c>
      <c r="Y114">
        <f>[1]Tabelle1!Y113</f>
        <v>64</v>
      </c>
      <c r="Z114">
        <f>[1]Tabelle1!Z113</f>
        <v>80.400000000000006</v>
      </c>
      <c r="AA114">
        <f>[1]Tabelle1!AA113</f>
        <v>68.2</v>
      </c>
      <c r="AB114">
        <f>[1]Tabelle1!AB113</f>
        <v>90.1</v>
      </c>
      <c r="AC114">
        <f>[1]Tabelle1!AC113</f>
        <v>106.9</v>
      </c>
      <c r="AD114">
        <f>[1]Tabelle1!AD113</f>
        <v>68.3</v>
      </c>
      <c r="AE114">
        <f>[1]Tabelle1!AE113</f>
        <v>86.2</v>
      </c>
      <c r="AF114">
        <f>[1]Tabelle1!AF113</f>
        <v>134.30000000000001</v>
      </c>
      <c r="AG114">
        <f>[1]Tabelle1!AG113</f>
        <v>30.6</v>
      </c>
      <c r="AH114">
        <f>[1]Tabelle1!AH113</f>
        <v>7.4</v>
      </c>
      <c r="AI114">
        <f>[1]Tabelle1!AI113</f>
        <v>12.2</v>
      </c>
      <c r="AJ114">
        <f>[1]Tabelle1!AJ113</f>
        <v>0.5</v>
      </c>
      <c r="AK114">
        <f>[1]Tabelle1!AK113</f>
        <v>-1.5</v>
      </c>
      <c r="AL114">
        <f>[1]Tabelle1!AL113</f>
        <v>-3.5</v>
      </c>
      <c r="AM114">
        <f>[1]Tabelle1!AM113</f>
        <v>115.3</v>
      </c>
      <c r="AN114">
        <f>[1]Tabelle1!AN113</f>
        <v>11.9</v>
      </c>
    </row>
    <row r="115" spans="1:40" x14ac:dyDescent="0.2">
      <c r="A115" t="s">
        <v>120</v>
      </c>
      <c r="B115" s="6" t="s">
        <v>295</v>
      </c>
      <c r="C115" s="6" t="s">
        <v>104</v>
      </c>
      <c r="D115" s="23" t="s">
        <v>375</v>
      </c>
      <c r="E115" s="23" t="s">
        <v>374</v>
      </c>
      <c r="F115" s="25">
        <v>14.365</v>
      </c>
      <c r="G115" s="25">
        <v>24.709</v>
      </c>
      <c r="H115" s="25">
        <v>205.28100000000001</v>
      </c>
      <c r="I115" s="6" t="s">
        <v>175</v>
      </c>
      <c r="J115" s="6" t="s">
        <v>197</v>
      </c>
      <c r="K115" s="6" t="s">
        <v>235</v>
      </c>
      <c r="L115" s="17">
        <v>1.5</v>
      </c>
      <c r="M115" s="17">
        <v>0.5</v>
      </c>
      <c r="N115" s="17">
        <v>-4.3</v>
      </c>
      <c r="O115" s="6">
        <v>121.4</v>
      </c>
      <c r="P115">
        <f>[1]Tabelle1!P114</f>
        <v>119</v>
      </c>
      <c r="Q115">
        <f>[1]Tabelle1!Q114</f>
        <v>125.3</v>
      </c>
      <c r="R115">
        <f>[1]Tabelle1!R114</f>
        <v>48.4</v>
      </c>
      <c r="S115">
        <f>[1]Tabelle1!S114</f>
        <v>76.900000000000006</v>
      </c>
      <c r="T115">
        <f>[1]Tabelle1!T114</f>
        <v>391.4</v>
      </c>
      <c r="U115">
        <f>[1]Tabelle1!U114</f>
        <v>31.4</v>
      </c>
      <c r="V115">
        <f>[1]Tabelle1!V114</f>
        <v>-0.3</v>
      </c>
      <c r="W115">
        <f>[1]Tabelle1!W114</f>
        <v>31.7</v>
      </c>
      <c r="X115">
        <f>[1]Tabelle1!X114</f>
        <v>13.3</v>
      </c>
      <c r="Y115">
        <f>[1]Tabelle1!Y114</f>
        <v>68.7</v>
      </c>
      <c r="Z115">
        <f>[1]Tabelle1!Z114</f>
        <v>70.5</v>
      </c>
      <c r="AA115">
        <f>[1]Tabelle1!AA114</f>
        <v>66.2</v>
      </c>
      <c r="AB115">
        <f>[1]Tabelle1!AB114</f>
        <v>87.6</v>
      </c>
      <c r="AC115">
        <f>[1]Tabelle1!AC114</f>
        <v>110.5</v>
      </c>
      <c r="AD115">
        <f>[1]Tabelle1!AD114</f>
        <v>69.8</v>
      </c>
      <c r="AE115">
        <f>[1]Tabelle1!AE114</f>
        <v>93.1</v>
      </c>
      <c r="AF115">
        <f>[1]Tabelle1!AF114</f>
        <v>125</v>
      </c>
      <c r="AG115">
        <f>[1]Tabelle1!AG114</f>
        <v>27.4</v>
      </c>
      <c r="AH115">
        <f>[1]Tabelle1!AH114</f>
        <v>5.2</v>
      </c>
      <c r="AI115">
        <f>[1]Tabelle1!AI114</f>
        <v>27.1</v>
      </c>
      <c r="AJ115">
        <f>[1]Tabelle1!AJ114</f>
        <v>6.7</v>
      </c>
      <c r="AK115">
        <f>[1]Tabelle1!AK114</f>
        <v>-5.4</v>
      </c>
      <c r="AL115">
        <f>[1]Tabelle1!AL114</f>
        <v>-1.1000000000000001</v>
      </c>
      <c r="AM115">
        <f>[1]Tabelle1!AM114</f>
        <v>119.4</v>
      </c>
      <c r="AN115">
        <f>[1]Tabelle1!AN114</f>
        <v>8</v>
      </c>
    </row>
    <row r="116" spans="1:40" x14ac:dyDescent="0.2">
      <c r="A116" t="s">
        <v>121</v>
      </c>
      <c r="B116" s="6" t="s">
        <v>294</v>
      </c>
      <c r="C116" s="6" t="s">
        <v>105</v>
      </c>
      <c r="D116" s="23" t="s">
        <v>375</v>
      </c>
      <c r="E116" s="23" t="s">
        <v>374</v>
      </c>
      <c r="F116" s="25">
        <v>6.806</v>
      </c>
      <c r="G116" s="25">
        <v>12.364000000000001</v>
      </c>
      <c r="H116" s="25">
        <v>44.503999999999998</v>
      </c>
      <c r="I116" s="6" t="s">
        <v>254</v>
      </c>
      <c r="J116" s="6">
        <v>72</v>
      </c>
      <c r="K116" s="6" t="s">
        <v>318</v>
      </c>
      <c r="L116" s="17">
        <v>2.5</v>
      </c>
      <c r="M116" s="17">
        <v>1.6</v>
      </c>
      <c r="N116" s="17">
        <v>1.6</v>
      </c>
      <c r="O116" s="6">
        <v>138.9</v>
      </c>
      <c r="P116">
        <f>[1]Tabelle1!P115</f>
        <v>125.4</v>
      </c>
      <c r="Q116">
        <f>[1]Tabelle1!Q115</f>
        <v>135.80000000000001</v>
      </c>
      <c r="R116">
        <f>[1]Tabelle1!R115</f>
        <v>54.2</v>
      </c>
      <c r="S116">
        <f>[1]Tabelle1!S115</f>
        <v>81.599999999999994</v>
      </c>
      <c r="T116">
        <f>[1]Tabelle1!T115</f>
        <v>403.4</v>
      </c>
      <c r="U116">
        <f>[1]Tabelle1!U115</f>
        <v>43.4</v>
      </c>
      <c r="V116">
        <f>[1]Tabelle1!V115</f>
        <v>11.6</v>
      </c>
      <c r="W116">
        <f>[1]Tabelle1!W115</f>
        <v>31.8</v>
      </c>
      <c r="X116">
        <f>[1]Tabelle1!X115</f>
        <v>17.8</v>
      </c>
      <c r="Y116">
        <f>[1]Tabelle1!Y115</f>
        <v>58.1</v>
      </c>
      <c r="Z116">
        <f>[1]Tabelle1!Z115</f>
        <v>78.7</v>
      </c>
      <c r="AA116">
        <f>[1]Tabelle1!AA115</f>
        <v>72.3</v>
      </c>
      <c r="AB116">
        <f>[1]Tabelle1!AB115</f>
        <v>87.6</v>
      </c>
      <c r="AC116">
        <f>[1]Tabelle1!AC115</f>
        <v>97.5</v>
      </c>
      <c r="AD116">
        <f>[1]Tabelle1!AD115</f>
        <v>70.900000000000006</v>
      </c>
      <c r="AE116">
        <f>[1]Tabelle1!AE115</f>
        <v>81.599999999999994</v>
      </c>
      <c r="AF116">
        <f>[1]Tabelle1!AF115</f>
        <v>137.5</v>
      </c>
      <c r="AG116">
        <f>[1]Tabelle1!AG115</f>
        <v>23.9</v>
      </c>
      <c r="AH116">
        <f>[1]Tabelle1!AH115</f>
        <v>4.8</v>
      </c>
      <c r="AI116">
        <f>[1]Tabelle1!AI115</f>
        <v>17</v>
      </c>
      <c r="AJ116">
        <f>[1]Tabelle1!AJ115</f>
        <v>2.4</v>
      </c>
      <c r="AK116">
        <f>[1]Tabelle1!AK115</f>
        <v>-5.9</v>
      </c>
      <c r="AL116">
        <f>[1]Tabelle1!AL115</f>
        <v>-4.8</v>
      </c>
      <c r="AM116">
        <f>[1]Tabelle1!AM115</f>
        <v>121.3</v>
      </c>
      <c r="AN116">
        <f>[1]Tabelle1!AN115</f>
        <v>6.9</v>
      </c>
    </row>
    <row r="117" spans="1:40" x14ac:dyDescent="0.2">
      <c r="A117" t="s">
        <v>122</v>
      </c>
      <c r="B117" s="6" t="s">
        <v>268</v>
      </c>
      <c r="C117" s="6" t="s">
        <v>105</v>
      </c>
      <c r="D117" s="23" t="s">
        <v>375</v>
      </c>
      <c r="E117" s="23" t="s">
        <v>374</v>
      </c>
      <c r="F117" s="25">
        <v>9.9529999999999994</v>
      </c>
      <c r="G117" s="25">
        <v>18.084</v>
      </c>
      <c r="H117" s="25">
        <v>101.76900000000001</v>
      </c>
      <c r="I117" s="6" t="s">
        <v>186</v>
      </c>
      <c r="J117" s="6" t="s">
        <v>218</v>
      </c>
      <c r="K117" s="6" t="s">
        <v>330</v>
      </c>
      <c r="L117" s="17">
        <v>-0.3</v>
      </c>
      <c r="M117" s="17">
        <v>5</v>
      </c>
      <c r="N117" s="17">
        <v>-0.9</v>
      </c>
      <c r="O117" s="6">
        <v>132.4</v>
      </c>
      <c r="P117">
        <f>[1]Tabelle1!P116</f>
        <v>125.6</v>
      </c>
      <c r="Q117">
        <f>[1]Tabelle1!Q116</f>
        <v>121</v>
      </c>
      <c r="R117">
        <f>[1]Tabelle1!R116</f>
        <v>52.8</v>
      </c>
      <c r="S117">
        <f>[1]Tabelle1!S116</f>
        <v>68.2</v>
      </c>
      <c r="T117">
        <f>[1]Tabelle1!T116</f>
        <v>388.5</v>
      </c>
      <c r="U117">
        <f>[1]Tabelle1!U116</f>
        <v>28.5</v>
      </c>
      <c r="V117">
        <f>[1]Tabelle1!V116</f>
        <v>6.3</v>
      </c>
      <c r="W117">
        <f>[1]Tabelle1!W116</f>
        <v>22.2</v>
      </c>
      <c r="X117">
        <f>[1]Tabelle1!X116</f>
        <v>19.100000000000001</v>
      </c>
      <c r="Y117">
        <f>[1]Tabelle1!Y116</f>
        <v>69</v>
      </c>
      <c r="Z117">
        <f>[1]Tabelle1!Z116</f>
        <v>79.7</v>
      </c>
      <c r="AA117">
        <f>[1]Tabelle1!AA116</f>
        <v>65.900000000000006</v>
      </c>
      <c r="AB117">
        <f>[1]Tabelle1!AB116</f>
        <v>93.7</v>
      </c>
      <c r="AC117">
        <f>[1]Tabelle1!AC116</f>
        <v>92.5</v>
      </c>
      <c r="AD117">
        <f>[1]Tabelle1!AD116</f>
        <v>81.2</v>
      </c>
      <c r="AE117">
        <f>[1]Tabelle1!AE116</f>
        <v>95.8</v>
      </c>
      <c r="AF117">
        <f>[1]Tabelle1!AF116</f>
        <v>143.30000000000001</v>
      </c>
      <c r="AG117">
        <f>[1]Tabelle1!AG116</f>
        <v>8.1999999999999993</v>
      </c>
      <c r="AH117">
        <f>[1]Tabelle1!AH116</f>
        <v>-0.5</v>
      </c>
      <c r="AI117">
        <f>[1]Tabelle1!AI116</f>
        <v>23.5</v>
      </c>
      <c r="AJ117">
        <f>[1]Tabelle1!AJ116</f>
        <v>3.3</v>
      </c>
      <c r="AK117">
        <f>[1]Tabelle1!AK116</f>
        <v>-1.8</v>
      </c>
      <c r="AL117">
        <f>[1]Tabelle1!AL116</f>
        <v>-2.2000000000000002</v>
      </c>
      <c r="AM117">
        <f>[1]Tabelle1!AM116</f>
        <v>124.3</v>
      </c>
      <c r="AN117">
        <f>[1]Tabelle1!AN116</f>
        <v>13.5</v>
      </c>
    </row>
    <row r="118" spans="1:40" x14ac:dyDescent="0.2">
      <c r="A118" t="s">
        <v>123</v>
      </c>
      <c r="B118" s="6">
        <v>13</v>
      </c>
      <c r="C118" s="6" t="s">
        <v>104</v>
      </c>
      <c r="D118" s="23" t="s">
        <v>375</v>
      </c>
      <c r="E118" s="23" t="s">
        <v>373</v>
      </c>
      <c r="F118" s="25">
        <v>8.327</v>
      </c>
      <c r="G118" s="25">
        <v>20.954000000000001</v>
      </c>
      <c r="H118" s="25">
        <v>120.586</v>
      </c>
      <c r="I118" s="6" t="s">
        <v>198</v>
      </c>
      <c r="J118" s="6" t="s">
        <v>325</v>
      </c>
      <c r="K118" s="6" t="s">
        <v>203</v>
      </c>
      <c r="L118" s="17">
        <v>-0.1</v>
      </c>
      <c r="M118" s="17">
        <v>2.2000000000000002</v>
      </c>
      <c r="N118" s="17">
        <v>-3.3</v>
      </c>
      <c r="O118" s="6">
        <v>137.80000000000001</v>
      </c>
      <c r="P118">
        <f>[1]Tabelle1!P117</f>
        <v>131.5</v>
      </c>
      <c r="Q118">
        <f>[1]Tabelle1!Q117</f>
        <v>118.6</v>
      </c>
      <c r="R118">
        <f>[1]Tabelle1!R117</f>
        <v>48.2</v>
      </c>
      <c r="S118">
        <f>[1]Tabelle1!S117</f>
        <v>70.400000000000006</v>
      </c>
      <c r="T118">
        <f>[1]Tabelle1!T117</f>
        <v>395.4</v>
      </c>
      <c r="U118">
        <f>[1]Tabelle1!U117</f>
        <v>35.4</v>
      </c>
      <c r="V118">
        <f>[1]Tabelle1!V117</f>
        <v>20.100000000000001</v>
      </c>
      <c r="W118">
        <f>[1]Tabelle1!W117</f>
        <v>15.4</v>
      </c>
      <c r="X118">
        <f>[1]Tabelle1!X117</f>
        <v>22.5</v>
      </c>
      <c r="Y118">
        <f>[1]Tabelle1!Y117</f>
        <v>62.2</v>
      </c>
      <c r="Z118">
        <f>[1]Tabelle1!Z117</f>
        <v>95.6</v>
      </c>
      <c r="AA118">
        <f>[1]Tabelle1!AA117</f>
        <v>70.3</v>
      </c>
      <c r="AB118">
        <f>[1]Tabelle1!AB117</f>
        <v>89.6</v>
      </c>
      <c r="AC118">
        <f>[1]Tabelle1!AC117</f>
        <v>108.1</v>
      </c>
      <c r="AD118">
        <f>[1]Tabelle1!AD117</f>
        <v>51.8</v>
      </c>
      <c r="AE118">
        <f>[1]Tabelle1!AE117</f>
        <v>90.5</v>
      </c>
      <c r="AF118">
        <f>[1]Tabelle1!AF117</f>
        <v>126</v>
      </c>
      <c r="AG118">
        <f>[1]Tabelle1!AG117</f>
        <v>29.5</v>
      </c>
      <c r="AH118">
        <f>[1]Tabelle1!AH117</f>
        <v>4.0999999999999996</v>
      </c>
      <c r="AI118">
        <f>[1]Tabelle1!AI117</f>
        <v>22.4</v>
      </c>
      <c r="AJ118">
        <f>[1]Tabelle1!AJ117</f>
        <v>1.7</v>
      </c>
      <c r="AK118">
        <f>[1]Tabelle1!AK117</f>
        <v>4.3</v>
      </c>
      <c r="AL118">
        <f>[1]Tabelle1!AL117</f>
        <v>-4.7</v>
      </c>
      <c r="AM118">
        <f>[1]Tabelle1!AM117</f>
        <v>98.4</v>
      </c>
      <c r="AN118">
        <f>[1]Tabelle1!AN117</f>
        <v>11.6</v>
      </c>
    </row>
    <row r="119" spans="1:40" x14ac:dyDescent="0.2">
      <c r="A119" t="s">
        <v>124</v>
      </c>
      <c r="B119" s="6" t="s">
        <v>293</v>
      </c>
      <c r="C119" s="6" t="s">
        <v>104</v>
      </c>
      <c r="D119" s="23" t="s">
        <v>375</v>
      </c>
      <c r="E119" s="23" t="s">
        <v>373</v>
      </c>
      <c r="F119" s="25">
        <v>11.521000000000001</v>
      </c>
      <c r="G119" s="25">
        <v>24.84</v>
      </c>
      <c r="H119" s="25">
        <v>166.03299999999999</v>
      </c>
      <c r="I119" s="6">
        <v>85</v>
      </c>
      <c r="J119" s="6" t="s">
        <v>183</v>
      </c>
      <c r="K119" s="6" t="s">
        <v>174</v>
      </c>
      <c r="L119" s="17">
        <v>1.9</v>
      </c>
      <c r="M119" s="17">
        <v>4.7</v>
      </c>
      <c r="N119" s="17">
        <v>4</v>
      </c>
      <c r="O119" s="6">
        <v>125.7</v>
      </c>
      <c r="P119">
        <f>[1]Tabelle1!P118</f>
        <v>115.7</v>
      </c>
      <c r="Q119">
        <f>[1]Tabelle1!Q118</f>
        <v>127.8</v>
      </c>
      <c r="R119">
        <f>[1]Tabelle1!R118</f>
        <v>55.8</v>
      </c>
      <c r="S119">
        <f>[1]Tabelle1!S118</f>
        <v>71.900000000000006</v>
      </c>
      <c r="T119">
        <f>[1]Tabelle1!T118</f>
        <v>390.2</v>
      </c>
      <c r="U119">
        <f>[1]Tabelle1!U118</f>
        <v>30.2</v>
      </c>
      <c r="V119">
        <f>[1]Tabelle1!V118</f>
        <v>5.9</v>
      </c>
      <c r="W119">
        <f>[1]Tabelle1!W118</f>
        <v>24.2</v>
      </c>
      <c r="X119">
        <f>[1]Tabelle1!X118</f>
        <v>10.6</v>
      </c>
      <c r="Y119">
        <f>[1]Tabelle1!Y118</f>
        <v>67.400000000000006</v>
      </c>
      <c r="Z119">
        <f>[1]Tabelle1!Z118</f>
        <v>90.6</v>
      </c>
      <c r="AA119">
        <f>[1]Tabelle1!AA118</f>
        <v>63.3</v>
      </c>
      <c r="AB119">
        <f>[1]Tabelle1!AB118</f>
        <v>92</v>
      </c>
      <c r="AC119">
        <f>[1]Tabelle1!AC118</f>
        <v>106</v>
      </c>
      <c r="AD119">
        <f>[1]Tabelle1!AD118</f>
        <v>68</v>
      </c>
      <c r="AE119">
        <f>[1]Tabelle1!AE118</f>
        <v>99.3</v>
      </c>
      <c r="AF119">
        <f>[1]Tabelle1!AF118</f>
        <v>124.5</v>
      </c>
      <c r="AG119">
        <f>[1]Tabelle1!AG118</f>
        <v>21.1</v>
      </c>
      <c r="AH119">
        <f>[1]Tabelle1!AH118</f>
        <v>3.5</v>
      </c>
      <c r="AI119">
        <f>[1]Tabelle1!AI118</f>
        <v>29.7</v>
      </c>
      <c r="AJ119">
        <f>[1]Tabelle1!AJ118</f>
        <v>5.4</v>
      </c>
      <c r="AK119">
        <f>[1]Tabelle1!AK118</f>
        <v>-1.7</v>
      </c>
      <c r="AL119">
        <f>[1]Tabelle1!AL118</f>
        <v>-1</v>
      </c>
      <c r="AM119">
        <f>[1]Tabelle1!AM118</f>
        <v>107.9</v>
      </c>
      <c r="AN119">
        <f>[1]Tabelle1!AN118</f>
        <v>16.399999999999999</v>
      </c>
    </row>
    <row r="120" spans="1:40" x14ac:dyDescent="0.2">
      <c r="A120" t="s">
        <v>125</v>
      </c>
      <c r="B120">
        <v>42</v>
      </c>
      <c r="C120" s="6" t="s">
        <v>104</v>
      </c>
      <c r="D120" s="23" t="s">
        <v>375</v>
      </c>
      <c r="E120" s="23" t="s">
        <v>374</v>
      </c>
      <c r="F120" s="25">
        <v>12.757999999999999</v>
      </c>
      <c r="G120" s="25">
        <v>16.364000000000001</v>
      </c>
      <c r="H120" s="25">
        <v>175.34299999999999</v>
      </c>
      <c r="I120" s="6" t="s">
        <v>255</v>
      </c>
      <c r="J120" s="6" t="s">
        <v>185</v>
      </c>
      <c r="K120" s="6" t="s">
        <v>208</v>
      </c>
      <c r="L120" s="17">
        <v>0.3</v>
      </c>
      <c r="M120" s="17">
        <v>5.5</v>
      </c>
      <c r="N120" s="17">
        <v>0.7</v>
      </c>
      <c r="O120" s="6">
        <v>133.1</v>
      </c>
      <c r="P120">
        <f>[1]Tabelle1!P119</f>
        <v>128.5</v>
      </c>
      <c r="Q120">
        <f>[1]Tabelle1!Q119</f>
        <v>117.3</v>
      </c>
      <c r="R120">
        <f>[1]Tabelle1!R119</f>
        <v>46.6</v>
      </c>
      <c r="S120">
        <f>[1]Tabelle1!S119</f>
        <v>70.7</v>
      </c>
      <c r="T120">
        <f>[1]Tabelle1!T119</f>
        <v>389.7</v>
      </c>
      <c r="U120">
        <f>[1]Tabelle1!U119</f>
        <v>29.7</v>
      </c>
      <c r="V120">
        <f>[1]Tabelle1!V119</f>
        <v>8.3000000000000007</v>
      </c>
      <c r="W120">
        <f>[1]Tabelle1!W119</f>
        <v>21.3</v>
      </c>
      <c r="X120">
        <f>[1]Tabelle1!X119</f>
        <v>15.1</v>
      </c>
      <c r="Y120">
        <f>[1]Tabelle1!Y119</f>
        <v>69.5</v>
      </c>
      <c r="Z120">
        <f>[1]Tabelle1!Z119</f>
        <v>77.3</v>
      </c>
      <c r="AA120">
        <f>[1]Tabelle1!AA119</f>
        <v>67.8</v>
      </c>
      <c r="AB120">
        <f>[1]Tabelle1!AB119</f>
        <v>90.9</v>
      </c>
      <c r="AC120">
        <f>[1]Tabelle1!AC119</f>
        <v>102.5</v>
      </c>
      <c r="AD120">
        <f>[1]Tabelle1!AD119</f>
        <v>69.099999999999994</v>
      </c>
      <c r="AE120">
        <f>[1]Tabelle1!AE119</f>
        <v>94.9</v>
      </c>
      <c r="AF120">
        <f>[1]Tabelle1!AF119</f>
        <v>132.9</v>
      </c>
      <c r="AG120">
        <f>[1]Tabelle1!AG119</f>
        <v>15.8</v>
      </c>
      <c r="AH120">
        <f>[1]Tabelle1!AH119</f>
        <v>-2</v>
      </c>
      <c r="AI120">
        <f>[1]Tabelle1!AI119</f>
        <v>25.8</v>
      </c>
      <c r="AJ120">
        <f>[1]Tabelle1!AJ119</f>
        <v>5.4</v>
      </c>
      <c r="AK120">
        <f>[1]Tabelle1!AK119</f>
        <v>-8.1999999999999993</v>
      </c>
      <c r="AL120">
        <f>[1]Tabelle1!AL119</f>
        <v>-5.7</v>
      </c>
      <c r="AM120">
        <f>[1]Tabelle1!AM119</f>
        <v>105.8</v>
      </c>
      <c r="AN120">
        <f>[1]Tabelle1!AN119</f>
        <v>2.9</v>
      </c>
    </row>
    <row r="121" spans="1:40" x14ac:dyDescent="0.2">
      <c r="A121" t="s">
        <v>126</v>
      </c>
      <c r="B121" s="6" t="s">
        <v>291</v>
      </c>
      <c r="C121" s="6" t="s">
        <v>104</v>
      </c>
      <c r="D121" s="23" t="s">
        <v>375</v>
      </c>
      <c r="E121" s="23" t="s">
        <v>374</v>
      </c>
      <c r="F121" s="25">
        <v>12.356</v>
      </c>
      <c r="G121" s="25">
        <v>25.407</v>
      </c>
      <c r="H121" s="25">
        <v>211.101</v>
      </c>
      <c r="I121" s="6" t="s">
        <v>186</v>
      </c>
      <c r="J121" s="6" t="s">
        <v>195</v>
      </c>
      <c r="K121" s="6" t="s">
        <v>231</v>
      </c>
      <c r="L121" s="17">
        <v>2.2999999999999998</v>
      </c>
      <c r="M121" s="17">
        <v>2.7</v>
      </c>
      <c r="N121" s="17">
        <v>0.5</v>
      </c>
      <c r="O121" s="6">
        <v>133.9</v>
      </c>
      <c r="P121">
        <f>[1]Tabelle1!P120</f>
        <v>127</v>
      </c>
      <c r="Q121">
        <f>[1]Tabelle1!Q120</f>
        <v>115.8</v>
      </c>
      <c r="R121">
        <f>[1]Tabelle1!R120</f>
        <v>51.4</v>
      </c>
      <c r="S121">
        <f>[1]Tabelle1!S120</f>
        <v>64.3</v>
      </c>
      <c r="T121">
        <f>[1]Tabelle1!T120</f>
        <v>380.8</v>
      </c>
      <c r="U121">
        <f>[1]Tabelle1!U120</f>
        <v>20.8</v>
      </c>
      <c r="V121">
        <f>[1]Tabelle1!V120</f>
        <v>8.1999999999999993</v>
      </c>
      <c r="W121">
        <f>[1]Tabelle1!W120</f>
        <v>12.6</v>
      </c>
      <c r="X121">
        <f>[1]Tabelle1!X120</f>
        <v>11.8</v>
      </c>
      <c r="Y121">
        <f>[1]Tabelle1!Y120</f>
        <v>77</v>
      </c>
      <c r="Z121">
        <f>[1]Tabelle1!Z120</f>
        <v>86.9</v>
      </c>
      <c r="AA121">
        <f>[1]Tabelle1!AA120</f>
        <v>63.5</v>
      </c>
      <c r="AB121">
        <f>[1]Tabelle1!AB120</f>
        <v>96</v>
      </c>
      <c r="AC121">
        <f>[1]Tabelle1!AC120</f>
        <v>110.1</v>
      </c>
      <c r="AD121">
        <f>[1]Tabelle1!AD120</f>
        <v>61.7</v>
      </c>
      <c r="AE121">
        <f>[1]Tabelle1!AE120</f>
        <v>104.3</v>
      </c>
      <c r="AF121">
        <f>[1]Tabelle1!AF120</f>
        <v>124.8</v>
      </c>
      <c r="AG121">
        <f>[1]Tabelle1!AG120</f>
        <v>25.8</v>
      </c>
      <c r="AH121">
        <f>[1]Tabelle1!AH120</f>
        <v>6.1</v>
      </c>
      <c r="AI121">
        <f>[1]Tabelle1!AI120</f>
        <v>26.6</v>
      </c>
      <c r="AJ121">
        <f>[1]Tabelle1!AJ120</f>
        <v>4.3</v>
      </c>
      <c r="AK121">
        <f>[1]Tabelle1!AK120</f>
        <v>0.5</v>
      </c>
      <c r="AL121">
        <f>[1]Tabelle1!AL120</f>
        <v>-1.1000000000000001</v>
      </c>
      <c r="AM121">
        <f>[1]Tabelle1!AM120</f>
        <v>85.1</v>
      </c>
      <c r="AN121">
        <f>[1]Tabelle1!AN120</f>
        <v>15.8</v>
      </c>
    </row>
    <row r="122" spans="1:40" x14ac:dyDescent="0.2">
      <c r="A122" t="s">
        <v>127</v>
      </c>
      <c r="B122" s="6">
        <v>10</v>
      </c>
      <c r="C122" s="6" t="s">
        <v>104</v>
      </c>
      <c r="D122" s="23" t="s">
        <v>372</v>
      </c>
      <c r="E122" s="23" t="s">
        <v>374</v>
      </c>
      <c r="F122" s="25">
        <v>10.401</v>
      </c>
      <c r="G122" s="25">
        <v>13.314</v>
      </c>
      <c r="H122" s="25">
        <v>81.477999999999994</v>
      </c>
      <c r="I122" s="6" t="s">
        <v>256</v>
      </c>
      <c r="J122" s="6">
        <v>76</v>
      </c>
      <c r="K122" s="6" t="s">
        <v>210</v>
      </c>
      <c r="L122" s="17">
        <v>3</v>
      </c>
      <c r="M122" s="17">
        <v>1.6</v>
      </c>
      <c r="N122" s="17">
        <v>0</v>
      </c>
      <c r="O122" s="6">
        <v>132.1</v>
      </c>
      <c r="P122">
        <f>[1]Tabelle1!P121</f>
        <v>125.8</v>
      </c>
      <c r="Q122">
        <f>[1]Tabelle1!Q121</f>
        <v>132.1</v>
      </c>
      <c r="R122">
        <f>[1]Tabelle1!R121</f>
        <v>59.2</v>
      </c>
      <c r="S122">
        <f>[1]Tabelle1!S121</f>
        <v>72.900000000000006</v>
      </c>
      <c r="T122">
        <f>[1]Tabelle1!T121</f>
        <v>392.2</v>
      </c>
      <c r="U122">
        <f>[1]Tabelle1!U121</f>
        <v>32.200000000000003</v>
      </c>
      <c r="V122">
        <f>[1]Tabelle1!V121</f>
        <v>3</v>
      </c>
      <c r="W122">
        <f>[1]Tabelle1!W121</f>
        <v>29.2</v>
      </c>
      <c r="X122">
        <f>[1]Tabelle1!X121</f>
        <v>16.100000000000001</v>
      </c>
      <c r="Y122">
        <f>[1]Tabelle1!Y121</f>
        <v>66.5</v>
      </c>
      <c r="Z122">
        <f>[1]Tabelle1!Z121</f>
        <v>80.099999999999994</v>
      </c>
      <c r="AA122">
        <f>[1]Tabelle1!AA121</f>
        <v>66.8</v>
      </c>
      <c r="AB122">
        <f>[1]Tabelle1!AB121</f>
        <v>92.2</v>
      </c>
      <c r="AC122">
        <f>[1]Tabelle1!AC121</f>
        <v>119.3</v>
      </c>
      <c r="AD122">
        <f>[1]Tabelle1!AD121</f>
        <v>57.7</v>
      </c>
      <c r="AE122">
        <f>[1]Tabelle1!AE121</f>
        <v>93.7</v>
      </c>
      <c r="AF122">
        <f>[1]Tabelle1!AF121</f>
        <v>114.8</v>
      </c>
      <c r="AG122">
        <f>[1]Tabelle1!AG121</f>
        <v>41.7</v>
      </c>
      <c r="AH122">
        <f>[1]Tabelle1!AH121</f>
        <v>9.4</v>
      </c>
      <c r="AI122">
        <f>[1]Tabelle1!AI121</f>
        <v>21.9</v>
      </c>
      <c r="AJ122">
        <f>[1]Tabelle1!AJ121</f>
        <v>3</v>
      </c>
      <c r="AK122">
        <f>[1]Tabelle1!AK121</f>
        <v>0.5</v>
      </c>
      <c r="AL122">
        <f>[1]Tabelle1!AL121</f>
        <v>1.5</v>
      </c>
      <c r="AM122">
        <f>[1]Tabelle1!AM121</f>
        <v>117.6</v>
      </c>
      <c r="AN122">
        <f>[1]Tabelle1!AN121</f>
        <v>13.8</v>
      </c>
    </row>
    <row r="123" spans="1:40" x14ac:dyDescent="0.2">
      <c r="A123" t="s">
        <v>128</v>
      </c>
      <c r="B123" s="6" t="s">
        <v>272</v>
      </c>
      <c r="C123" s="6" t="s">
        <v>105</v>
      </c>
      <c r="D123" s="23" t="s">
        <v>375</v>
      </c>
      <c r="E123" s="23" t="s">
        <v>374</v>
      </c>
      <c r="F123" s="25">
        <v>9.1419999999999995</v>
      </c>
      <c r="G123" s="25">
        <v>17.141999999999999</v>
      </c>
      <c r="H123" s="25">
        <v>101.123</v>
      </c>
      <c r="I123" s="6">
        <v>86</v>
      </c>
      <c r="J123" s="6" t="s">
        <v>201</v>
      </c>
      <c r="K123" s="6" t="s">
        <v>256</v>
      </c>
      <c r="L123" s="17">
        <v>0.1</v>
      </c>
      <c r="M123" s="17">
        <v>8.5</v>
      </c>
      <c r="N123" s="17">
        <v>4.9000000000000004</v>
      </c>
      <c r="O123" s="6">
        <v>130.1</v>
      </c>
      <c r="P123">
        <f>[1]Tabelle1!P122</f>
        <v>121.4</v>
      </c>
      <c r="Q123">
        <f>[1]Tabelle1!Q122</f>
        <v>123.4</v>
      </c>
      <c r="R123">
        <f>[1]Tabelle1!R122</f>
        <v>50.6</v>
      </c>
      <c r="S123">
        <f>[1]Tabelle1!S122</f>
        <v>72.8</v>
      </c>
      <c r="T123">
        <f>[1]Tabelle1!T122</f>
        <v>391.5</v>
      </c>
      <c r="U123">
        <f>[1]Tabelle1!U122</f>
        <v>31.5</v>
      </c>
      <c r="V123">
        <f>[1]Tabelle1!V122</f>
        <v>4.2</v>
      </c>
      <c r="W123">
        <f>[1]Tabelle1!W122</f>
        <v>27.3</v>
      </c>
      <c r="X123">
        <f>[1]Tabelle1!X122</f>
        <v>16.2</v>
      </c>
      <c r="Y123">
        <f>[1]Tabelle1!Y122</f>
        <v>68</v>
      </c>
      <c r="Z123">
        <f>[1]Tabelle1!Z122</f>
        <v>83.6</v>
      </c>
      <c r="AA123">
        <f>[1]Tabelle1!AA122</f>
        <v>67.8</v>
      </c>
      <c r="AB123">
        <f>[1]Tabelle1!AB122</f>
        <v>88.7</v>
      </c>
      <c r="AC123">
        <f>[1]Tabelle1!AC122</f>
        <v>110.6</v>
      </c>
      <c r="AD123">
        <f>[1]Tabelle1!AD122</f>
        <v>65.3</v>
      </c>
      <c r="AE123">
        <f>[1]Tabelle1!AE122</f>
        <v>99.4</v>
      </c>
      <c r="AF123">
        <f>[1]Tabelle1!AF122</f>
        <v>118.6</v>
      </c>
      <c r="AG123">
        <f>[1]Tabelle1!AG122</f>
        <v>24.5</v>
      </c>
      <c r="AH123">
        <f>[1]Tabelle1!AH122</f>
        <v>3.5</v>
      </c>
      <c r="AI123">
        <f>[1]Tabelle1!AI122</f>
        <v>28.3</v>
      </c>
      <c r="AJ123">
        <f>[1]Tabelle1!AJ122</f>
        <v>4.7</v>
      </c>
      <c r="AK123">
        <f>[1]Tabelle1!AK122</f>
        <v>0.6</v>
      </c>
      <c r="AL123">
        <f>[1]Tabelle1!AL122</f>
        <v>-0.7</v>
      </c>
      <c r="AM123">
        <f>[1]Tabelle1!AM122</f>
        <v>125.2</v>
      </c>
      <c r="AN123">
        <f>[1]Tabelle1!AN122</f>
        <v>17.2</v>
      </c>
    </row>
    <row r="124" spans="1:40" x14ac:dyDescent="0.2">
      <c r="A124" t="s">
        <v>129</v>
      </c>
      <c r="B124" s="6">
        <v>9</v>
      </c>
      <c r="C124" s="6" t="s">
        <v>104</v>
      </c>
      <c r="D124" s="23" t="s">
        <v>375</v>
      </c>
      <c r="E124" s="23" t="s">
        <v>374</v>
      </c>
      <c r="F124" s="25">
        <v>8.7330000000000005</v>
      </c>
      <c r="G124" s="25">
        <v>16.055</v>
      </c>
      <c r="H124" s="25">
        <v>87.869</v>
      </c>
      <c r="I124" s="6">
        <v>82</v>
      </c>
      <c r="J124" s="6" t="s">
        <v>228</v>
      </c>
      <c r="K124" s="6" t="s">
        <v>193</v>
      </c>
      <c r="L124" s="17">
        <v>2.5</v>
      </c>
      <c r="M124" s="17">
        <v>2.7</v>
      </c>
      <c r="N124" s="17">
        <v>-0.6</v>
      </c>
      <c r="O124" s="6">
        <v>125.5</v>
      </c>
      <c r="P124">
        <f>[1]Tabelle1!P123</f>
        <v>121.8</v>
      </c>
      <c r="Q124">
        <f>[1]Tabelle1!Q123</f>
        <v>122.3</v>
      </c>
      <c r="R124">
        <f>[1]Tabelle1!R123</f>
        <v>52.2</v>
      </c>
      <c r="S124">
        <f>[1]Tabelle1!S123</f>
        <v>70.099999999999994</v>
      </c>
      <c r="T124">
        <f>[1]Tabelle1!T123</f>
        <v>390.2</v>
      </c>
      <c r="U124">
        <f>[1]Tabelle1!U123</f>
        <v>30.2</v>
      </c>
      <c r="V124">
        <f>[1]Tabelle1!V123</f>
        <v>3.4</v>
      </c>
      <c r="W124">
        <f>[1]Tabelle1!W123</f>
        <v>26.8</v>
      </c>
      <c r="X124">
        <f>[1]Tabelle1!X123</f>
        <v>15.1</v>
      </c>
      <c r="Y124">
        <f>[1]Tabelle1!Y123</f>
        <v>67.2</v>
      </c>
      <c r="Z124">
        <f>[1]Tabelle1!Z123</f>
        <v>75</v>
      </c>
      <c r="AA124">
        <f>[1]Tabelle1!AA123</f>
        <v>65.8</v>
      </c>
      <c r="AB124">
        <f>[1]Tabelle1!AB123</f>
        <v>89.6</v>
      </c>
      <c r="AC124">
        <f>[1]Tabelle1!AC123</f>
        <v>104.7</v>
      </c>
      <c r="AD124">
        <f>[1]Tabelle1!AD123</f>
        <v>71.900000000000006</v>
      </c>
      <c r="AE124">
        <f>[1]Tabelle1!AE123</f>
        <v>91.5</v>
      </c>
      <c r="AF124">
        <f>[1]Tabelle1!AF123</f>
        <v>133.69999999999999</v>
      </c>
      <c r="AG124">
        <f>[1]Tabelle1!AG123</f>
        <v>22.7</v>
      </c>
      <c r="AH124">
        <f>[1]Tabelle1!AH123</f>
        <v>3.2</v>
      </c>
      <c r="AI124">
        <f>[1]Tabelle1!AI123</f>
        <v>20.9</v>
      </c>
      <c r="AJ124">
        <f>[1]Tabelle1!AJ123</f>
        <v>3</v>
      </c>
      <c r="AK124">
        <f>[1]Tabelle1!AK123</f>
        <v>-0.7</v>
      </c>
      <c r="AL124">
        <f>[1]Tabelle1!AL123</f>
        <v>1.2</v>
      </c>
      <c r="AM124">
        <f>[1]Tabelle1!AM123</f>
        <v>117.8</v>
      </c>
      <c r="AN124">
        <f>[1]Tabelle1!AN123</f>
        <v>12.4</v>
      </c>
    </row>
    <row r="125" spans="1:40" x14ac:dyDescent="0.2">
      <c r="A125" t="s">
        <v>130</v>
      </c>
      <c r="B125" s="6" t="s">
        <v>290</v>
      </c>
      <c r="C125" s="6" t="s">
        <v>104</v>
      </c>
      <c r="D125" s="23" t="s">
        <v>375</v>
      </c>
      <c r="E125" s="23" t="s">
        <v>374</v>
      </c>
      <c r="F125" s="25">
        <v>8.298</v>
      </c>
      <c r="G125" s="25">
        <v>24.306000000000001</v>
      </c>
      <c r="H125" s="25">
        <v>117.46299999999999</v>
      </c>
      <c r="I125" s="6" t="s">
        <v>257</v>
      </c>
      <c r="J125" s="6" t="s">
        <v>177</v>
      </c>
      <c r="K125" s="6" t="s">
        <v>336</v>
      </c>
      <c r="L125" s="17">
        <v>2.8</v>
      </c>
      <c r="M125" s="17">
        <v>3.4</v>
      </c>
      <c r="N125" s="17">
        <v>-1.4</v>
      </c>
      <c r="O125" s="6">
        <v>138.80000000000001</v>
      </c>
      <c r="P125">
        <f>[1]Tabelle1!P124</f>
        <v>131.30000000000001</v>
      </c>
      <c r="Q125">
        <f>[1]Tabelle1!Q124</f>
        <v>127.2</v>
      </c>
      <c r="R125">
        <f>[1]Tabelle1!R124</f>
        <v>53</v>
      </c>
      <c r="S125">
        <f>[1]Tabelle1!S124</f>
        <v>74.2</v>
      </c>
      <c r="T125">
        <f>[1]Tabelle1!T124</f>
        <v>399.6</v>
      </c>
      <c r="U125">
        <f>[1]Tabelle1!U124</f>
        <v>39.6</v>
      </c>
      <c r="V125">
        <f>[1]Tabelle1!V124</f>
        <v>9</v>
      </c>
      <c r="W125">
        <f>[1]Tabelle1!W124</f>
        <v>30.6</v>
      </c>
      <c r="X125">
        <f>[1]Tabelle1!X124</f>
        <v>23.3</v>
      </c>
      <c r="Y125">
        <f>[1]Tabelle1!Y124</f>
        <v>59.1</v>
      </c>
      <c r="Z125">
        <f>[1]Tabelle1!Z124</f>
        <v>85.7</v>
      </c>
      <c r="AA125">
        <f>[1]Tabelle1!AA124</f>
        <v>72.400000000000006</v>
      </c>
      <c r="AB125">
        <f>[1]Tabelle1!AB124</f>
        <v>88.2</v>
      </c>
      <c r="AC125">
        <f>[1]Tabelle1!AC124</f>
        <v>106.9</v>
      </c>
      <c r="AD125">
        <f>[1]Tabelle1!AD124</f>
        <v>64.2</v>
      </c>
      <c r="AE125">
        <f>[1]Tabelle1!AE124</f>
        <v>84.6</v>
      </c>
      <c r="AF125">
        <f>[1]Tabelle1!AF124</f>
        <v>129</v>
      </c>
      <c r="AG125">
        <f>[1]Tabelle1!AG124</f>
        <v>30.2</v>
      </c>
      <c r="AH125">
        <f>[1]Tabelle1!AH124</f>
        <v>5.7</v>
      </c>
      <c r="AI125">
        <f>[1]Tabelle1!AI124</f>
        <v>17.399999999999999</v>
      </c>
      <c r="AJ125">
        <f>[1]Tabelle1!AJ124</f>
        <v>1.8</v>
      </c>
      <c r="AK125">
        <f>[1]Tabelle1!AK124</f>
        <v>-5.0999999999999996</v>
      </c>
      <c r="AL125">
        <f>[1]Tabelle1!AL124</f>
        <v>-5.5</v>
      </c>
      <c r="AM125">
        <f>[1]Tabelle1!AM124</f>
        <v>120</v>
      </c>
      <c r="AN125">
        <f>[1]Tabelle1!AN124</f>
        <v>7.2</v>
      </c>
    </row>
    <row r="126" spans="1:40" x14ac:dyDescent="0.2">
      <c r="A126" t="s">
        <v>131</v>
      </c>
      <c r="B126" s="6" t="s">
        <v>292</v>
      </c>
      <c r="C126" s="6" t="s">
        <v>104</v>
      </c>
      <c r="D126" s="23" t="s">
        <v>372</v>
      </c>
      <c r="E126" s="23" t="s">
        <v>374</v>
      </c>
      <c r="F126" s="25">
        <v>10.712999999999999</v>
      </c>
      <c r="G126" s="25">
        <v>20.425999999999998</v>
      </c>
      <c r="H126" s="25">
        <v>142.828</v>
      </c>
      <c r="I126" s="6" t="s">
        <v>195</v>
      </c>
      <c r="J126" s="6" t="s">
        <v>256</v>
      </c>
      <c r="K126" s="6" t="s">
        <v>224</v>
      </c>
      <c r="L126" s="17">
        <v>1.6</v>
      </c>
      <c r="M126" s="17">
        <v>3.8</v>
      </c>
      <c r="N126" s="17">
        <v>0.3</v>
      </c>
      <c r="O126" s="6">
        <v>130.6</v>
      </c>
      <c r="P126">
        <f>[1]Tabelle1!P125</f>
        <v>119.8</v>
      </c>
      <c r="Q126">
        <f>[1]Tabelle1!Q125</f>
        <v>121.8</v>
      </c>
      <c r="R126">
        <f>[1]Tabelle1!R125</f>
        <v>48.8</v>
      </c>
      <c r="S126">
        <f>[1]Tabelle1!S125</f>
        <v>73</v>
      </c>
      <c r="T126">
        <f>[1]Tabelle1!T125</f>
        <v>395.2</v>
      </c>
      <c r="U126">
        <f>[1]Tabelle1!U125</f>
        <v>35.200000000000003</v>
      </c>
      <c r="V126">
        <f>[1]Tabelle1!V125</f>
        <v>3.3</v>
      </c>
      <c r="W126">
        <f>[1]Tabelle1!W125</f>
        <v>31.8</v>
      </c>
      <c r="X126">
        <f>[1]Tabelle1!X125</f>
        <v>17.2</v>
      </c>
      <c r="Y126">
        <f>[1]Tabelle1!Y125</f>
        <v>62.2</v>
      </c>
      <c r="Z126">
        <f>[1]Tabelle1!Z125</f>
        <v>79.599999999999994</v>
      </c>
      <c r="AA126">
        <f>[1]Tabelle1!AA125</f>
        <v>67.7</v>
      </c>
      <c r="AB126">
        <f>[1]Tabelle1!AB125</f>
        <v>90</v>
      </c>
      <c r="AC126">
        <f>[1]Tabelle1!AC125</f>
        <v>106</v>
      </c>
      <c r="AD126">
        <f>[1]Tabelle1!AD125</f>
        <v>70.599999999999994</v>
      </c>
      <c r="AE126">
        <f>[1]Tabelle1!AE125</f>
        <v>91.6</v>
      </c>
      <c r="AF126">
        <f>[1]Tabelle1!AF125</f>
        <v>127.2</v>
      </c>
      <c r="AG126">
        <f>[1]Tabelle1!AG125</f>
        <v>24.6</v>
      </c>
      <c r="AH126">
        <f>[1]Tabelle1!AH125</f>
        <v>5.4</v>
      </c>
      <c r="AI126">
        <f>[1]Tabelle1!AI125</f>
        <v>24.4</v>
      </c>
      <c r="AJ126">
        <f>[1]Tabelle1!AJ125</f>
        <v>4.3</v>
      </c>
      <c r="AK126">
        <f>[1]Tabelle1!AK125</f>
        <v>0.7</v>
      </c>
      <c r="AL126">
        <f>[1]Tabelle1!AL125</f>
        <v>0.5</v>
      </c>
      <c r="AM126">
        <f>[1]Tabelle1!AM125</f>
        <v>126.4</v>
      </c>
      <c r="AN126">
        <f>[1]Tabelle1!AN125</f>
        <v>17.100000000000001</v>
      </c>
    </row>
    <row r="127" spans="1:40" x14ac:dyDescent="0.2">
      <c r="A127" t="s">
        <v>132</v>
      </c>
      <c r="B127" s="6" t="s">
        <v>289</v>
      </c>
      <c r="C127" s="6" t="s">
        <v>104</v>
      </c>
      <c r="D127" s="23" t="s">
        <v>372</v>
      </c>
      <c r="E127" s="23" t="s">
        <v>373</v>
      </c>
      <c r="F127" s="25">
        <v>13.669</v>
      </c>
      <c r="G127" s="25">
        <v>22.873000000000001</v>
      </c>
      <c r="H127" s="25">
        <v>201.71700000000001</v>
      </c>
      <c r="I127" s="6" t="s">
        <v>198</v>
      </c>
      <c r="J127" s="6" t="s">
        <v>212</v>
      </c>
      <c r="K127" s="6" t="s">
        <v>198</v>
      </c>
      <c r="L127" s="17">
        <v>1.4</v>
      </c>
      <c r="M127" s="17">
        <v>0.8</v>
      </c>
      <c r="N127" s="17">
        <v>0.4</v>
      </c>
      <c r="O127" s="6">
        <v>130.69999999999999</v>
      </c>
      <c r="P127">
        <f>[1]Tabelle1!P126</f>
        <v>124.1</v>
      </c>
      <c r="Q127">
        <f>[1]Tabelle1!Q126</f>
        <v>117.8</v>
      </c>
      <c r="R127">
        <f>[1]Tabelle1!R126</f>
        <v>51</v>
      </c>
      <c r="S127">
        <f>[1]Tabelle1!S126</f>
        <v>66.8</v>
      </c>
      <c r="T127">
        <f>[1]Tabelle1!T126</f>
        <v>388.9</v>
      </c>
      <c r="U127">
        <f>[1]Tabelle1!U126</f>
        <v>28.9</v>
      </c>
      <c r="V127">
        <f>[1]Tabelle1!V126</f>
        <v>8.4</v>
      </c>
      <c r="W127">
        <f>[1]Tabelle1!W126</f>
        <v>20.5</v>
      </c>
      <c r="X127">
        <f>[1]Tabelle1!X126</f>
        <v>12.5</v>
      </c>
      <c r="Y127">
        <f>[1]Tabelle1!Y126</f>
        <v>67.099999999999994</v>
      </c>
      <c r="Z127">
        <f>[1]Tabelle1!Z126</f>
        <v>92.1</v>
      </c>
      <c r="AA127">
        <f>[1]Tabelle1!AA126</f>
        <v>65.099999999999994</v>
      </c>
      <c r="AB127">
        <f>[1]Tabelle1!AB126</f>
        <v>92</v>
      </c>
      <c r="AC127">
        <f>[1]Tabelle1!AC126</f>
        <v>101</v>
      </c>
      <c r="AD127">
        <f>[1]Tabelle1!AD126</f>
        <v>70.7</v>
      </c>
      <c r="AE127">
        <f>[1]Tabelle1!AE126</f>
        <v>89.2</v>
      </c>
      <c r="AF127">
        <f>[1]Tabelle1!AF126</f>
        <v>140.9</v>
      </c>
      <c r="AG127">
        <f>[1]Tabelle1!AG126</f>
        <v>22.3</v>
      </c>
      <c r="AH127">
        <f>[1]Tabelle1!AH126</f>
        <v>3.9</v>
      </c>
      <c r="AI127">
        <f>[1]Tabelle1!AI126</f>
        <v>16</v>
      </c>
      <c r="AJ127">
        <f>[1]Tabelle1!AJ126</f>
        <v>2.2000000000000002</v>
      </c>
      <c r="AK127">
        <f>[1]Tabelle1!AK126</f>
        <v>-3.6</v>
      </c>
      <c r="AL127">
        <f>[1]Tabelle1!AL126</f>
        <v>-2.6</v>
      </c>
      <c r="AM127">
        <f>[1]Tabelle1!AM126</f>
        <v>107.5</v>
      </c>
      <c r="AN127">
        <f>[1]Tabelle1!AN126</f>
        <v>6.3</v>
      </c>
    </row>
    <row r="128" spans="1:40" x14ac:dyDescent="0.2">
      <c r="A128" t="s">
        <v>133</v>
      </c>
      <c r="B128" s="6">
        <v>9</v>
      </c>
      <c r="C128" s="6" t="s">
        <v>104</v>
      </c>
      <c r="D128" s="23" t="s">
        <v>375</v>
      </c>
      <c r="E128" s="23" t="s">
        <v>374</v>
      </c>
      <c r="F128" s="25">
        <v>10.281000000000001</v>
      </c>
      <c r="G128" s="25">
        <v>16.760999999999999</v>
      </c>
      <c r="H128" s="25">
        <v>68.587999999999994</v>
      </c>
      <c r="I128" s="6">
        <v>79</v>
      </c>
      <c r="J128" s="6" t="s">
        <v>300</v>
      </c>
      <c r="K128" s="6" t="s">
        <v>320</v>
      </c>
      <c r="L128" s="17">
        <v>1.6</v>
      </c>
      <c r="M128" s="17">
        <v>4.7</v>
      </c>
      <c r="N128" s="17">
        <v>0.7</v>
      </c>
      <c r="O128" s="6">
        <v>135.4</v>
      </c>
      <c r="P128">
        <f>[1]Tabelle1!P127</f>
        <v>129.30000000000001</v>
      </c>
      <c r="Q128">
        <f>[1]Tabelle1!Q127</f>
        <v>125.5</v>
      </c>
      <c r="R128">
        <f>[1]Tabelle1!R127</f>
        <v>53.4</v>
      </c>
      <c r="S128">
        <f>[1]Tabelle1!S127</f>
        <v>72.099999999999994</v>
      </c>
      <c r="T128">
        <f>[1]Tabelle1!T127</f>
        <v>393.9</v>
      </c>
      <c r="U128">
        <f>[1]Tabelle1!U127</f>
        <v>33.9</v>
      </c>
      <c r="V128">
        <f>[1]Tabelle1!V127</f>
        <v>9.1999999999999993</v>
      </c>
      <c r="W128">
        <f>[1]Tabelle1!W127</f>
        <v>24.7</v>
      </c>
      <c r="X128">
        <f>[1]Tabelle1!X127</f>
        <v>21</v>
      </c>
      <c r="Y128">
        <f>[1]Tabelle1!Y127</f>
        <v>64.3</v>
      </c>
      <c r="Z128">
        <f>[1]Tabelle1!Z127</f>
        <v>82.7</v>
      </c>
      <c r="AA128">
        <f>[1]Tabelle1!AA127</f>
        <v>69.3</v>
      </c>
      <c r="AB128">
        <f>[1]Tabelle1!AB127</f>
        <v>89.7</v>
      </c>
      <c r="AC128">
        <f>[1]Tabelle1!AC127</f>
        <v>98.5</v>
      </c>
      <c r="AD128">
        <f>[1]Tabelle1!AD127</f>
        <v>72.3</v>
      </c>
      <c r="AE128">
        <f>[1]Tabelle1!AE127</f>
        <v>89.4</v>
      </c>
      <c r="AF128">
        <f>[1]Tabelle1!AF127</f>
        <v>138.19999999999999</v>
      </c>
      <c r="AG128">
        <f>[1]Tabelle1!AG127</f>
        <v>19.5</v>
      </c>
      <c r="AH128">
        <f>[1]Tabelle1!AH127</f>
        <v>1.1000000000000001</v>
      </c>
      <c r="AI128">
        <f>[1]Tabelle1!AI127</f>
        <v>17.600000000000001</v>
      </c>
      <c r="AJ128">
        <f>[1]Tabelle1!AJ127</f>
        <v>3.3</v>
      </c>
      <c r="AK128">
        <f>[1]Tabelle1!AK127</f>
        <v>-0.3</v>
      </c>
      <c r="AL128">
        <f>[1]Tabelle1!AL127</f>
        <v>0</v>
      </c>
      <c r="AM128">
        <f>[1]Tabelle1!AM127</f>
        <v>118.7</v>
      </c>
      <c r="AN128">
        <f>[1]Tabelle1!AN127</f>
        <v>13.7</v>
      </c>
    </row>
    <row r="129" spans="1:40" x14ac:dyDescent="0.2">
      <c r="A129" t="s">
        <v>134</v>
      </c>
      <c r="B129" s="6" t="s">
        <v>288</v>
      </c>
      <c r="C129" s="6" t="s">
        <v>104</v>
      </c>
      <c r="D129" s="23" t="s">
        <v>375</v>
      </c>
      <c r="E129" s="23" t="s">
        <v>374</v>
      </c>
      <c r="F129" s="25">
        <v>10.003</v>
      </c>
      <c r="G129" s="25">
        <v>19.443000000000001</v>
      </c>
      <c r="H129" s="25">
        <v>121.133</v>
      </c>
      <c r="I129" s="6" t="s">
        <v>224</v>
      </c>
      <c r="J129" s="6" t="s">
        <v>238</v>
      </c>
      <c r="K129" s="6" t="s">
        <v>236</v>
      </c>
      <c r="L129" s="17">
        <v>1.8</v>
      </c>
      <c r="M129" s="17">
        <v>3.9</v>
      </c>
      <c r="N129" s="17">
        <v>2.2999999999999998</v>
      </c>
      <c r="O129" s="6">
        <v>134.4</v>
      </c>
      <c r="P129">
        <f>[1]Tabelle1!P128</f>
        <v>129.5</v>
      </c>
      <c r="Q129">
        <f>[1]Tabelle1!Q128</f>
        <v>126.1</v>
      </c>
      <c r="R129">
        <f>[1]Tabelle1!R128</f>
        <v>54.3</v>
      </c>
      <c r="S129">
        <f>[1]Tabelle1!S128</f>
        <v>71.8</v>
      </c>
      <c r="T129">
        <f>[1]Tabelle1!T128</f>
        <v>394</v>
      </c>
      <c r="U129">
        <f>[1]Tabelle1!U128</f>
        <v>34</v>
      </c>
      <c r="V129">
        <f>[1]Tabelle1!V128</f>
        <v>5.2</v>
      </c>
      <c r="W129">
        <f>[1]Tabelle1!W128</f>
        <v>28.8</v>
      </c>
      <c r="X129">
        <f>[1]Tabelle1!X128</f>
        <v>17.3</v>
      </c>
      <c r="Y129">
        <f>[1]Tabelle1!Y128</f>
        <v>64.7</v>
      </c>
      <c r="Z129">
        <f>[1]Tabelle1!Z128</f>
        <v>81.7</v>
      </c>
      <c r="AA129">
        <f>[1]Tabelle1!AA128</f>
        <v>70.400000000000006</v>
      </c>
      <c r="AB129">
        <f>[1]Tabelle1!AB128</f>
        <v>89.2</v>
      </c>
      <c r="AC129">
        <f>[1]Tabelle1!AC128</f>
        <v>99.8</v>
      </c>
      <c r="AD129">
        <f>[1]Tabelle1!AD128</f>
        <v>75</v>
      </c>
      <c r="AE129">
        <f>[1]Tabelle1!AE128</f>
        <v>97.1</v>
      </c>
      <c r="AF129">
        <f>[1]Tabelle1!AF128</f>
        <v>129.1</v>
      </c>
      <c r="AG129">
        <f>[1]Tabelle1!AG128</f>
        <v>21.1</v>
      </c>
      <c r="AH129">
        <f>[1]Tabelle1!AH128</f>
        <v>1.9</v>
      </c>
      <c r="AI129">
        <f>[1]Tabelle1!AI128</f>
        <v>25.8</v>
      </c>
      <c r="AJ129">
        <f>[1]Tabelle1!AJ128</f>
        <v>4.0999999999999996</v>
      </c>
      <c r="AK129">
        <f>[1]Tabelle1!AK128</f>
        <v>-2.5</v>
      </c>
      <c r="AL129">
        <f>[1]Tabelle1!AL128</f>
        <v>-3.2</v>
      </c>
      <c r="AM129">
        <f>[1]Tabelle1!AM128</f>
        <v>132.6</v>
      </c>
      <c r="AN129">
        <f>[1]Tabelle1!AN128</f>
        <v>9.3000000000000007</v>
      </c>
    </row>
    <row r="130" spans="1:40" x14ac:dyDescent="0.2">
      <c r="A130" t="s">
        <v>135</v>
      </c>
      <c r="B130" s="6" t="s">
        <v>273</v>
      </c>
      <c r="C130" s="6" t="s">
        <v>105</v>
      </c>
      <c r="D130" s="23" t="s">
        <v>375</v>
      </c>
      <c r="E130" s="23" t="s">
        <v>374</v>
      </c>
      <c r="F130" s="25">
        <v>17.731000000000002</v>
      </c>
      <c r="G130" s="25">
        <v>24.626000000000001</v>
      </c>
      <c r="H130" s="25">
        <v>255.55199999999999</v>
      </c>
      <c r="I130" s="6" t="s">
        <v>258</v>
      </c>
      <c r="J130" s="6" t="s">
        <v>311</v>
      </c>
      <c r="K130" s="6" t="s">
        <v>244</v>
      </c>
      <c r="L130" s="17">
        <v>0.2</v>
      </c>
      <c r="M130" s="17">
        <v>7.6</v>
      </c>
      <c r="N130" s="17">
        <v>1.3</v>
      </c>
      <c r="O130" s="6">
        <v>134.30000000000001</v>
      </c>
      <c r="P130">
        <f>[1]Tabelle1!P129</f>
        <v>120.8</v>
      </c>
      <c r="Q130">
        <f>[1]Tabelle1!Q129</f>
        <v>120</v>
      </c>
      <c r="R130">
        <f>[1]Tabelle1!R129</f>
        <v>47.8</v>
      </c>
      <c r="S130">
        <f>[1]Tabelle1!S129</f>
        <v>72.2</v>
      </c>
      <c r="T130">
        <f>[1]Tabelle1!T129</f>
        <v>394.6</v>
      </c>
      <c r="U130">
        <f>[1]Tabelle1!U129</f>
        <v>34.6</v>
      </c>
      <c r="V130">
        <f>[1]Tabelle1!V129</f>
        <v>9.1999999999999993</v>
      </c>
      <c r="W130">
        <f>[1]Tabelle1!W129</f>
        <v>25.4</v>
      </c>
      <c r="X130">
        <f>[1]Tabelle1!X129</f>
        <v>20.6</v>
      </c>
      <c r="Y130">
        <f>[1]Tabelle1!Y129</f>
        <v>62.9</v>
      </c>
      <c r="Z130">
        <f>[1]Tabelle1!Z129</f>
        <v>80.3</v>
      </c>
      <c r="AA130">
        <f>[1]Tabelle1!AA129</f>
        <v>67.599999999999994</v>
      </c>
      <c r="AB130">
        <f>[1]Tabelle1!AB129</f>
        <v>91.2</v>
      </c>
      <c r="AC130">
        <f>[1]Tabelle1!AC129</f>
        <v>101.8</v>
      </c>
      <c r="AD130">
        <f>[1]Tabelle1!AD129</f>
        <v>69</v>
      </c>
      <c r="AE130">
        <f>[1]Tabelle1!AE129</f>
        <v>100.6</v>
      </c>
      <c r="AF130">
        <f>[1]Tabelle1!AF129</f>
        <v>123</v>
      </c>
      <c r="AG130">
        <f>[1]Tabelle1!AG129</f>
        <v>15.9</v>
      </c>
      <c r="AH130">
        <f>[1]Tabelle1!AH129</f>
        <v>2.8</v>
      </c>
      <c r="AI130">
        <f>[1]Tabelle1!AI129</f>
        <v>33.6</v>
      </c>
      <c r="AJ130">
        <f>[1]Tabelle1!AJ129</f>
        <v>7.6</v>
      </c>
      <c r="AK130">
        <f>[1]Tabelle1!AK129</f>
        <v>1.1000000000000001</v>
      </c>
      <c r="AL130">
        <f>[1]Tabelle1!AL129</f>
        <v>3.5</v>
      </c>
      <c r="AM130">
        <f>[1]Tabelle1!AM129</f>
        <v>122</v>
      </c>
      <c r="AN130">
        <f>[1]Tabelle1!AN129</f>
        <v>21.2</v>
      </c>
    </row>
    <row r="131" spans="1:40" x14ac:dyDescent="0.2">
      <c r="A131" t="s">
        <v>136</v>
      </c>
      <c r="B131" s="6" t="s">
        <v>287</v>
      </c>
      <c r="C131" s="6" t="s">
        <v>104</v>
      </c>
      <c r="D131" s="23" t="s">
        <v>372</v>
      </c>
      <c r="E131" s="23" t="s">
        <v>374</v>
      </c>
      <c r="F131" s="25">
        <v>12.07</v>
      </c>
      <c r="G131" s="25">
        <v>17.965</v>
      </c>
      <c r="H131" s="25">
        <v>154.30699999999999</v>
      </c>
      <c r="I131" s="6" t="s">
        <v>232</v>
      </c>
      <c r="J131" s="6" t="s">
        <v>259</v>
      </c>
      <c r="K131" s="6" t="s">
        <v>246</v>
      </c>
      <c r="L131" s="17">
        <v>2.2999999999999998</v>
      </c>
      <c r="M131" s="17">
        <v>1.1000000000000001</v>
      </c>
      <c r="N131" s="17">
        <v>-4.2</v>
      </c>
      <c r="O131" s="6">
        <v>125.9</v>
      </c>
      <c r="P131">
        <f>[1]Tabelle1!P130</f>
        <v>121.3</v>
      </c>
      <c r="Q131">
        <f>[1]Tabelle1!Q130</f>
        <v>120</v>
      </c>
      <c r="R131">
        <f>[1]Tabelle1!R130</f>
        <v>52.4</v>
      </c>
      <c r="S131">
        <f>[1]Tabelle1!S130</f>
        <v>67.599999999999994</v>
      </c>
      <c r="T131">
        <f>[1]Tabelle1!T130</f>
        <v>386.8</v>
      </c>
      <c r="U131">
        <f>[1]Tabelle1!U130</f>
        <v>26.8</v>
      </c>
      <c r="V131">
        <f>[1]Tabelle1!V130</f>
        <v>8.4</v>
      </c>
      <c r="W131">
        <f>[1]Tabelle1!W130</f>
        <v>18.399999999999999</v>
      </c>
      <c r="X131">
        <f>[1]Tabelle1!X130</f>
        <v>18.899999999999999</v>
      </c>
      <c r="Y131">
        <f>[1]Tabelle1!Y130</f>
        <v>70.5</v>
      </c>
      <c r="Z131">
        <f>[1]Tabelle1!Z130</f>
        <v>81.8</v>
      </c>
      <c r="AA131">
        <f>[1]Tabelle1!AA130</f>
        <v>64.8</v>
      </c>
      <c r="AB131">
        <f>[1]Tabelle1!AB130</f>
        <v>90</v>
      </c>
      <c r="AC131">
        <f>[1]Tabelle1!AC130</f>
        <v>102.4</v>
      </c>
      <c r="AD131">
        <f>[1]Tabelle1!AD130</f>
        <v>69.2</v>
      </c>
      <c r="AE131">
        <f>[1]Tabelle1!AE130</f>
        <v>95</v>
      </c>
      <c r="AF131">
        <f>[1]Tabelle1!AF130</f>
        <v>135.69999999999999</v>
      </c>
      <c r="AG131">
        <f>[1]Tabelle1!AG130</f>
        <v>22.5</v>
      </c>
      <c r="AH131">
        <f>[1]Tabelle1!AH130</f>
        <v>4.5999999999999996</v>
      </c>
      <c r="AI131">
        <f>[1]Tabelle1!AI130</f>
        <v>20.7</v>
      </c>
      <c r="AJ131">
        <f>[1]Tabelle1!AJ130</f>
        <v>2.5</v>
      </c>
      <c r="AK131">
        <f>[1]Tabelle1!AK130</f>
        <v>-2.5</v>
      </c>
      <c r="AL131">
        <f>[1]Tabelle1!AL130</f>
        <v>-3.4</v>
      </c>
      <c r="AM131">
        <f>[1]Tabelle1!AM130</f>
        <v>109.2</v>
      </c>
      <c r="AN131">
        <f>[1]Tabelle1!AN130</f>
        <v>9.3000000000000007</v>
      </c>
    </row>
    <row r="132" spans="1:40" x14ac:dyDescent="0.2">
      <c r="A132" t="s">
        <v>137</v>
      </c>
      <c r="B132" s="6">
        <v>8.8000000000000007</v>
      </c>
      <c r="C132" s="6" t="s">
        <v>104</v>
      </c>
      <c r="D132" s="23" t="s">
        <v>372</v>
      </c>
      <c r="E132" s="23" t="s">
        <v>373</v>
      </c>
      <c r="F132" s="25">
        <v>9.0380000000000003</v>
      </c>
      <c r="G132" s="25">
        <v>23.416</v>
      </c>
      <c r="H132" s="25">
        <v>153.92500000000001</v>
      </c>
      <c r="I132" s="6" t="s">
        <v>234</v>
      </c>
      <c r="J132" s="6" t="s">
        <v>207</v>
      </c>
      <c r="K132" s="6" t="s">
        <v>247</v>
      </c>
      <c r="L132" s="17">
        <v>1.5</v>
      </c>
      <c r="M132" s="17">
        <v>4.9000000000000004</v>
      </c>
      <c r="N132" s="17">
        <v>3.7</v>
      </c>
      <c r="O132" s="6">
        <v>122.4</v>
      </c>
      <c r="P132">
        <f>[1]Tabelle1!P131</f>
        <v>118.5</v>
      </c>
      <c r="Q132">
        <f>[1]Tabelle1!Q131</f>
        <v>120.7</v>
      </c>
      <c r="R132">
        <f>[1]Tabelle1!R131</f>
        <v>55.3</v>
      </c>
      <c r="S132">
        <f>[1]Tabelle1!S131</f>
        <v>65.5</v>
      </c>
      <c r="T132">
        <f>[1]Tabelle1!T131</f>
        <v>381.9</v>
      </c>
      <c r="U132">
        <f>[1]Tabelle1!U131</f>
        <v>21.9</v>
      </c>
      <c r="V132">
        <f>[1]Tabelle1!V131</f>
        <v>2.6</v>
      </c>
      <c r="W132">
        <f>[1]Tabelle1!W131</f>
        <v>19.3</v>
      </c>
      <c r="X132">
        <f>[1]Tabelle1!X131</f>
        <v>9.5</v>
      </c>
      <c r="Y132">
        <f>[1]Tabelle1!Y131</f>
        <v>75.599999999999994</v>
      </c>
      <c r="Z132">
        <f>[1]Tabelle1!Z131</f>
        <v>86.3</v>
      </c>
      <c r="AA132">
        <f>[1]Tabelle1!AA131</f>
        <v>61.8</v>
      </c>
      <c r="AB132">
        <f>[1]Tabelle1!AB131</f>
        <v>94.1</v>
      </c>
      <c r="AC132">
        <f>[1]Tabelle1!AC131</f>
        <v>113.5</v>
      </c>
      <c r="AD132">
        <f>[1]Tabelle1!AD131</f>
        <v>63.9</v>
      </c>
      <c r="AE132">
        <f>[1]Tabelle1!AE131</f>
        <v>100.2</v>
      </c>
      <c r="AF132">
        <f>[1]Tabelle1!AF131</f>
        <v>124.4</v>
      </c>
      <c r="AG132">
        <f>[1]Tabelle1!AG131</f>
        <v>27.7</v>
      </c>
      <c r="AH132">
        <f>[1]Tabelle1!AH131</f>
        <v>2.2999999999999998</v>
      </c>
      <c r="AI132">
        <f>[1]Tabelle1!AI131</f>
        <v>22.9</v>
      </c>
      <c r="AJ132">
        <f>[1]Tabelle1!AJ131</f>
        <v>1.9</v>
      </c>
      <c r="AK132">
        <f>[1]Tabelle1!AK131</f>
        <v>1.7</v>
      </c>
      <c r="AL132">
        <f>[1]Tabelle1!AL131</f>
        <v>-0.7</v>
      </c>
      <c r="AM132">
        <f>[1]Tabelle1!AM131</f>
        <v>105.3</v>
      </c>
      <c r="AN132">
        <f>[1]Tabelle1!AN131</f>
        <v>20.5</v>
      </c>
    </row>
    <row r="133" spans="1:40" x14ac:dyDescent="0.2">
      <c r="A133" t="s">
        <v>138</v>
      </c>
      <c r="B133" s="6" t="s">
        <v>286</v>
      </c>
      <c r="C133" s="6" t="s">
        <v>105</v>
      </c>
      <c r="D133" s="23" t="s">
        <v>375</v>
      </c>
      <c r="E133" s="23" t="s">
        <v>374</v>
      </c>
      <c r="F133" s="25">
        <v>5.0609999999999999</v>
      </c>
      <c r="G133" s="25">
        <v>14.499000000000001</v>
      </c>
      <c r="H133" s="25">
        <v>40.710999999999999</v>
      </c>
      <c r="I133" s="6" t="s">
        <v>253</v>
      </c>
      <c r="J133" s="6" t="s">
        <v>233</v>
      </c>
      <c r="K133" s="6" t="s">
        <v>319</v>
      </c>
      <c r="L133" s="17">
        <v>1</v>
      </c>
      <c r="M133" s="17">
        <v>6.4</v>
      </c>
      <c r="N133" s="17">
        <v>3</v>
      </c>
      <c r="O133" s="6">
        <v>137.4</v>
      </c>
      <c r="P133">
        <f>[1]Tabelle1!P132</f>
        <v>128</v>
      </c>
      <c r="Q133">
        <f>[1]Tabelle1!Q132</f>
        <v>134.4</v>
      </c>
      <c r="R133">
        <f>[1]Tabelle1!R132</f>
        <v>53.6</v>
      </c>
      <c r="S133">
        <f>[1]Tabelle1!S132</f>
        <v>80.8</v>
      </c>
      <c r="T133">
        <f>[1]Tabelle1!T132</f>
        <v>406.1</v>
      </c>
      <c r="U133">
        <f>[1]Tabelle1!U132</f>
        <v>46.1</v>
      </c>
      <c r="V133">
        <f>[1]Tabelle1!V132</f>
        <v>7.2</v>
      </c>
      <c r="W133">
        <f>[1]Tabelle1!W132</f>
        <v>38.9</v>
      </c>
      <c r="X133">
        <f>[1]Tabelle1!X132</f>
        <v>24.8</v>
      </c>
      <c r="Y133">
        <f>[1]Tabelle1!Y132</f>
        <v>55.2</v>
      </c>
      <c r="Z133">
        <f>[1]Tabelle1!Z132</f>
        <v>85.5</v>
      </c>
      <c r="AA133">
        <f>[1]Tabelle1!AA132</f>
        <v>74.3</v>
      </c>
      <c r="AB133">
        <f>[1]Tabelle1!AB132</f>
        <v>85.8</v>
      </c>
      <c r="AC133">
        <f>[1]Tabelle1!AC132</f>
        <v>99.3</v>
      </c>
      <c r="AD133">
        <f>[1]Tabelle1!AD132</f>
        <v>73.400000000000006</v>
      </c>
      <c r="AE133">
        <f>[1]Tabelle1!AE132</f>
        <v>92.3</v>
      </c>
      <c r="AF133">
        <f>[1]Tabelle1!AF132</f>
        <v>122.3</v>
      </c>
      <c r="AG133">
        <f>[1]Tabelle1!AG132</f>
        <v>23</v>
      </c>
      <c r="AH133">
        <f>[1]Tabelle1!AH132</f>
        <v>3.3</v>
      </c>
      <c r="AI133">
        <f>[1]Tabelle1!AI132</f>
        <v>28.3</v>
      </c>
      <c r="AJ133">
        <f>[1]Tabelle1!AJ132</f>
        <v>5.2</v>
      </c>
      <c r="AK133">
        <f>[1]Tabelle1!AK132</f>
        <v>1.9</v>
      </c>
      <c r="AL133">
        <f>[1]Tabelle1!AL132</f>
        <v>-0.1</v>
      </c>
      <c r="AM133">
        <f>[1]Tabelle1!AM132</f>
        <v>109.9</v>
      </c>
      <c r="AN133">
        <f>[1]Tabelle1!AN132</f>
        <v>15.6</v>
      </c>
    </row>
    <row r="134" spans="1:40" x14ac:dyDescent="0.2">
      <c r="A134" t="s">
        <v>139</v>
      </c>
      <c r="B134" s="6" t="s">
        <v>285</v>
      </c>
      <c r="C134" s="6" t="s">
        <v>105</v>
      </c>
      <c r="D134" s="23" t="s">
        <v>372</v>
      </c>
      <c r="E134" s="23" t="s">
        <v>374</v>
      </c>
      <c r="F134" s="25">
        <v>15.948</v>
      </c>
      <c r="G134" s="25">
        <v>23.576000000000001</v>
      </c>
      <c r="H134" s="25">
        <v>183.226</v>
      </c>
      <c r="I134" s="6" t="s">
        <v>214</v>
      </c>
      <c r="J134" s="6" t="s">
        <v>210</v>
      </c>
      <c r="K134" s="6" t="s">
        <v>225</v>
      </c>
      <c r="L134" s="17">
        <v>0.7</v>
      </c>
      <c r="M134" s="17">
        <v>5.7</v>
      </c>
      <c r="N134" s="17">
        <v>2.8</v>
      </c>
      <c r="O134" s="6">
        <v>132.19999999999999</v>
      </c>
      <c r="P134">
        <f>[1]Tabelle1!P133</f>
        <v>127.9</v>
      </c>
      <c r="Q134">
        <f>[1]Tabelle1!Q133</f>
        <v>124.5</v>
      </c>
      <c r="R134">
        <f>[1]Tabelle1!R133</f>
        <v>54.5</v>
      </c>
      <c r="S134">
        <f>[1]Tabelle1!S133</f>
        <v>70</v>
      </c>
      <c r="T134">
        <f>[1]Tabelle1!T133</f>
        <v>390.2</v>
      </c>
      <c r="U134">
        <f>[1]Tabelle1!U133</f>
        <v>30.2</v>
      </c>
      <c r="V134">
        <f>[1]Tabelle1!V133</f>
        <v>6.7</v>
      </c>
      <c r="W134">
        <f>[1]Tabelle1!W133</f>
        <v>23.5</v>
      </c>
      <c r="X134">
        <f>[1]Tabelle1!X133</f>
        <v>15.8</v>
      </c>
      <c r="Y134">
        <f>[1]Tabelle1!Y133</f>
        <v>68</v>
      </c>
      <c r="Z134">
        <f>[1]Tabelle1!Z133</f>
        <v>82.7</v>
      </c>
      <c r="AA134">
        <f>[1]Tabelle1!AA133</f>
        <v>67.2</v>
      </c>
      <c r="AB134">
        <f>[1]Tabelle1!AB133</f>
        <v>91.1</v>
      </c>
      <c r="AC134">
        <f>[1]Tabelle1!AC133</f>
        <v>109.5</v>
      </c>
      <c r="AD134">
        <f>[1]Tabelle1!AD133</f>
        <v>63.7</v>
      </c>
      <c r="AE134">
        <f>[1]Tabelle1!AE133</f>
        <v>102.6</v>
      </c>
      <c r="AF134">
        <f>[1]Tabelle1!AF133</f>
        <v>117.6</v>
      </c>
      <c r="AG134">
        <f>[1]Tabelle1!AG133</f>
        <v>26</v>
      </c>
      <c r="AH134">
        <f>[1]Tabelle1!AH133</f>
        <v>4</v>
      </c>
      <c r="AI134">
        <f>[1]Tabelle1!AI133</f>
        <v>30.6</v>
      </c>
      <c r="AJ134">
        <f>[1]Tabelle1!AJ133</f>
        <v>5.7</v>
      </c>
      <c r="AK134">
        <f>[1]Tabelle1!AK133</f>
        <v>-0.8</v>
      </c>
      <c r="AL134">
        <f>[1]Tabelle1!AL133</f>
        <v>0.2</v>
      </c>
      <c r="AM134">
        <f>[1]Tabelle1!AM133</f>
        <v>107.8</v>
      </c>
      <c r="AN134">
        <f>[1]Tabelle1!AN133</f>
        <v>13</v>
      </c>
    </row>
    <row r="135" spans="1:40" x14ac:dyDescent="0.2">
      <c r="A135" t="s">
        <v>140</v>
      </c>
      <c r="B135">
        <v>15</v>
      </c>
      <c r="C135" s="6" t="s">
        <v>105</v>
      </c>
      <c r="D135" s="23" t="s">
        <v>372</v>
      </c>
      <c r="E135" s="23" t="s">
        <v>374</v>
      </c>
      <c r="F135" s="25">
        <v>7.64</v>
      </c>
      <c r="G135" s="25">
        <v>21.222999999999999</v>
      </c>
      <c r="H135" s="25">
        <v>91.944000000000003</v>
      </c>
      <c r="I135" s="6" t="s">
        <v>236</v>
      </c>
      <c r="J135" s="6" t="s">
        <v>326</v>
      </c>
      <c r="K135" s="6" t="s">
        <v>317</v>
      </c>
      <c r="L135" s="17">
        <v>1.4</v>
      </c>
      <c r="M135" s="17">
        <v>4.5</v>
      </c>
      <c r="N135" s="17">
        <v>2.2000000000000002</v>
      </c>
      <c r="O135" s="6">
        <v>137.69999999999999</v>
      </c>
      <c r="P135">
        <f>[1]Tabelle1!P134</f>
        <v>131.9</v>
      </c>
      <c r="Q135">
        <f>[1]Tabelle1!Q134</f>
        <v>118.3</v>
      </c>
      <c r="R135">
        <f>[1]Tabelle1!R134</f>
        <v>47</v>
      </c>
      <c r="S135">
        <f>[1]Tabelle1!S134</f>
        <v>71.400000000000006</v>
      </c>
      <c r="T135">
        <f>[1]Tabelle1!T134</f>
        <v>398.2</v>
      </c>
      <c r="U135">
        <f>[1]Tabelle1!U134</f>
        <v>38.200000000000003</v>
      </c>
      <c r="V135">
        <f>[1]Tabelle1!V134</f>
        <v>13.2</v>
      </c>
      <c r="W135">
        <f>[1]Tabelle1!W134</f>
        <v>25</v>
      </c>
      <c r="X135">
        <f>[1]Tabelle1!X134</f>
        <v>22.5</v>
      </c>
      <c r="Y135">
        <f>[1]Tabelle1!Y134</f>
        <v>60.6</v>
      </c>
      <c r="Z135">
        <f>[1]Tabelle1!Z134</f>
        <v>92.6</v>
      </c>
      <c r="AA135">
        <f>[1]Tabelle1!AA134</f>
        <v>74.099999999999994</v>
      </c>
      <c r="AB135">
        <f>[1]Tabelle1!AB134</f>
        <v>84.3</v>
      </c>
      <c r="AC135">
        <f>[1]Tabelle1!AC134</f>
        <v>73.8</v>
      </c>
      <c r="AD135">
        <f>[1]Tabelle1!AD134</f>
        <v>93</v>
      </c>
      <c r="AE135">
        <f>[1]Tabelle1!AE134</f>
        <v>89.7</v>
      </c>
      <c r="AF135">
        <f>[1]Tabelle1!AF134</f>
        <v>158.4</v>
      </c>
      <c r="AG135">
        <f>[1]Tabelle1!AG134</f>
        <v>-2.1</v>
      </c>
      <c r="AH135">
        <f>[1]Tabelle1!AH134</f>
        <v>-3</v>
      </c>
      <c r="AI135">
        <f>[1]Tabelle1!AI134</f>
        <v>19.2</v>
      </c>
      <c r="AJ135">
        <f>[1]Tabelle1!AJ134</f>
        <v>1.3</v>
      </c>
      <c r="AK135">
        <f>[1]Tabelle1!AK134</f>
        <v>-4.5</v>
      </c>
      <c r="AL135">
        <f>[1]Tabelle1!AL134</f>
        <v>-4.4000000000000004</v>
      </c>
      <c r="AM135">
        <f>[1]Tabelle1!AM134</f>
        <v>119.7</v>
      </c>
      <c r="AN135">
        <f>[1]Tabelle1!AN134</f>
        <v>11.6</v>
      </c>
    </row>
    <row r="136" spans="1:40" x14ac:dyDescent="0.2">
      <c r="A136" t="s">
        <v>141</v>
      </c>
      <c r="B136" s="6" t="s">
        <v>268</v>
      </c>
      <c r="C136" s="6" t="s">
        <v>105</v>
      </c>
      <c r="D136" s="23" t="s">
        <v>372</v>
      </c>
      <c r="E136" s="23" t="s">
        <v>374</v>
      </c>
      <c r="F136" s="25">
        <v>7.476</v>
      </c>
      <c r="G136" s="25">
        <v>15.599</v>
      </c>
      <c r="H136" s="25">
        <v>82.057000000000002</v>
      </c>
      <c r="I136" s="6" t="s">
        <v>184</v>
      </c>
      <c r="J136" s="6" t="s">
        <v>327</v>
      </c>
      <c r="K136" s="6" t="s">
        <v>337</v>
      </c>
      <c r="L136" s="17">
        <v>-0.2</v>
      </c>
      <c r="M136" s="17">
        <v>5.8</v>
      </c>
      <c r="N136" s="17">
        <v>1.1000000000000001</v>
      </c>
      <c r="O136" s="6">
        <v>141.19999999999999</v>
      </c>
      <c r="P136">
        <f>[1]Tabelle1!P135</f>
        <v>134.5</v>
      </c>
      <c r="Q136">
        <f>[1]Tabelle1!Q135</f>
        <v>124.5</v>
      </c>
      <c r="R136">
        <f>[1]Tabelle1!R135</f>
        <v>53.6</v>
      </c>
      <c r="S136">
        <f>[1]Tabelle1!S135</f>
        <v>70.900000000000006</v>
      </c>
      <c r="T136">
        <f>[1]Tabelle1!T135</f>
        <v>396.1</v>
      </c>
      <c r="U136">
        <f>[1]Tabelle1!U135</f>
        <v>36.1</v>
      </c>
      <c r="V136">
        <f>[1]Tabelle1!V135</f>
        <v>10.9</v>
      </c>
      <c r="W136">
        <f>[1]Tabelle1!W135</f>
        <v>25.2</v>
      </c>
      <c r="X136">
        <f>[1]Tabelle1!X135</f>
        <v>22.5</v>
      </c>
      <c r="Y136">
        <f>[1]Tabelle1!Y135</f>
        <v>60.7</v>
      </c>
      <c r="Z136">
        <f>[1]Tabelle1!Z135</f>
        <v>96.5</v>
      </c>
      <c r="AA136">
        <f>[1]Tabelle1!AA135</f>
        <v>69.599999999999994</v>
      </c>
      <c r="AB136">
        <f>[1]Tabelle1!AB135</f>
        <v>92.3</v>
      </c>
      <c r="AC136">
        <f>[1]Tabelle1!AC135</f>
        <v>100.7</v>
      </c>
      <c r="AD136">
        <f>[1]Tabelle1!AD135</f>
        <v>68.400000000000006</v>
      </c>
      <c r="AE136">
        <f>[1]Tabelle1!AE135</f>
        <v>94.5</v>
      </c>
      <c r="AF136">
        <f>[1]Tabelle1!AF135</f>
        <v>128.69999999999999</v>
      </c>
      <c r="AG136">
        <f>[1]Tabelle1!AG135</f>
        <v>21.1</v>
      </c>
      <c r="AH136">
        <f>[1]Tabelle1!AH135</f>
        <v>1.8</v>
      </c>
      <c r="AI136">
        <f>[1]Tabelle1!AI135</f>
        <v>24.5</v>
      </c>
      <c r="AJ136">
        <f>[1]Tabelle1!AJ135</f>
        <v>4.5</v>
      </c>
      <c r="AK136">
        <f>[1]Tabelle1!AK135</f>
        <v>0.8</v>
      </c>
      <c r="AL136">
        <f>[1]Tabelle1!AL135</f>
        <v>1.4</v>
      </c>
      <c r="AM136">
        <f>[1]Tabelle1!AM135</f>
        <v>128</v>
      </c>
      <c r="AN136">
        <f>[1]Tabelle1!AN135</f>
        <v>17.7</v>
      </c>
    </row>
    <row r="137" spans="1:40" x14ac:dyDescent="0.2">
      <c r="A137" t="s">
        <v>142</v>
      </c>
      <c r="B137" s="6" t="s">
        <v>274</v>
      </c>
      <c r="C137" s="6" t="s">
        <v>105</v>
      </c>
      <c r="D137" s="23" t="s">
        <v>375</v>
      </c>
      <c r="E137" s="23" t="s">
        <v>374</v>
      </c>
      <c r="F137" s="25">
        <v>7.6710000000000003</v>
      </c>
      <c r="G137" s="25">
        <v>10.958</v>
      </c>
      <c r="H137" s="25">
        <v>49.899000000000001</v>
      </c>
      <c r="I137" s="6" t="s">
        <v>195</v>
      </c>
      <c r="J137" s="6" t="s">
        <v>257</v>
      </c>
      <c r="K137" s="6" t="s">
        <v>212</v>
      </c>
      <c r="L137" s="17">
        <v>2.1</v>
      </c>
      <c r="M137" s="17">
        <v>4.9000000000000004</v>
      </c>
      <c r="N137" s="17">
        <v>0.1</v>
      </c>
      <c r="O137" s="6">
        <v>132.69999999999999</v>
      </c>
      <c r="P137">
        <f>[1]Tabelle1!P136</f>
        <v>124.3</v>
      </c>
      <c r="Q137">
        <f>[1]Tabelle1!Q136</f>
        <v>113.3</v>
      </c>
      <c r="R137">
        <f>[1]Tabelle1!R136</f>
        <v>46.4</v>
      </c>
      <c r="S137">
        <f>[1]Tabelle1!S136</f>
        <v>66.900000000000006</v>
      </c>
      <c r="T137">
        <f>[1]Tabelle1!T136</f>
        <v>387</v>
      </c>
      <c r="U137">
        <f>[1]Tabelle1!U136</f>
        <v>27</v>
      </c>
      <c r="V137">
        <f>[1]Tabelle1!V136</f>
        <v>7.5</v>
      </c>
      <c r="W137">
        <f>[1]Tabelle1!W136</f>
        <v>19.600000000000001</v>
      </c>
      <c r="X137">
        <f>[1]Tabelle1!X136</f>
        <v>20.6</v>
      </c>
      <c r="Y137">
        <f>[1]Tabelle1!Y136</f>
        <v>71.5</v>
      </c>
      <c r="Z137">
        <f>[1]Tabelle1!Z136</f>
        <v>87.7</v>
      </c>
      <c r="AA137">
        <f>[1]Tabelle1!AA136</f>
        <v>68.099999999999994</v>
      </c>
      <c r="AB137">
        <f>[1]Tabelle1!AB136</f>
        <v>88.5</v>
      </c>
      <c r="AC137">
        <f>[1]Tabelle1!AC136</f>
        <v>93.1</v>
      </c>
      <c r="AD137">
        <f>[1]Tabelle1!AD136</f>
        <v>79.5</v>
      </c>
      <c r="AE137">
        <f>[1]Tabelle1!AE136</f>
        <v>95.2</v>
      </c>
      <c r="AF137">
        <f>[1]Tabelle1!AF136</f>
        <v>144.69999999999999</v>
      </c>
      <c r="AG137">
        <f>[1]Tabelle1!AG136</f>
        <v>11.5</v>
      </c>
      <c r="AH137">
        <f>[1]Tabelle1!AH136</f>
        <v>0.2</v>
      </c>
      <c r="AI137">
        <f>[1]Tabelle1!AI136</f>
        <v>18.8</v>
      </c>
      <c r="AJ137">
        <f>[1]Tabelle1!AJ136</f>
        <v>1.5</v>
      </c>
      <c r="AK137">
        <f>[1]Tabelle1!AK136</f>
        <v>-2.2000000000000002</v>
      </c>
      <c r="AL137">
        <f>[1]Tabelle1!AL136</f>
        <v>-3.3</v>
      </c>
      <c r="AM137">
        <f>[1]Tabelle1!AM136</f>
        <v>115.6</v>
      </c>
      <c r="AN137">
        <f>[1]Tabelle1!AN136</f>
        <v>14</v>
      </c>
    </row>
    <row r="138" spans="1:40" x14ac:dyDescent="0.2">
      <c r="A138" t="s">
        <v>143</v>
      </c>
      <c r="B138" s="6" t="s">
        <v>284</v>
      </c>
      <c r="C138" s="6" t="s">
        <v>104</v>
      </c>
      <c r="D138" s="23" t="s">
        <v>372</v>
      </c>
      <c r="E138" s="23" t="s">
        <v>373</v>
      </c>
      <c r="F138" s="25">
        <v>13.38</v>
      </c>
      <c r="G138" s="25">
        <v>35.07</v>
      </c>
      <c r="H138" s="25">
        <v>287.53199999999998</v>
      </c>
      <c r="I138" s="6" t="s">
        <v>236</v>
      </c>
      <c r="J138" s="6" t="s">
        <v>328</v>
      </c>
      <c r="K138" s="6" t="s">
        <v>320</v>
      </c>
      <c r="L138" s="17">
        <v>1.5</v>
      </c>
      <c r="M138" s="17">
        <v>1.3</v>
      </c>
      <c r="N138" s="17">
        <v>-0.2</v>
      </c>
      <c r="O138" s="6">
        <v>125.6</v>
      </c>
      <c r="P138">
        <f>[1]Tabelle1!P137</f>
        <v>117.3</v>
      </c>
      <c r="Q138">
        <f>[1]Tabelle1!Q137</f>
        <v>121.7</v>
      </c>
      <c r="R138">
        <f>[1]Tabelle1!R137</f>
        <v>44.5</v>
      </c>
      <c r="S138">
        <f>[1]Tabelle1!S137</f>
        <v>77.099999999999994</v>
      </c>
      <c r="T138">
        <f>[1]Tabelle1!T137</f>
        <v>397.9</v>
      </c>
      <c r="U138">
        <f>[1]Tabelle1!U137</f>
        <v>37.799999999999997</v>
      </c>
      <c r="V138">
        <f>[1]Tabelle1!V137</f>
        <v>4.4000000000000004</v>
      </c>
      <c r="W138">
        <f>[1]Tabelle1!W137</f>
        <v>33.4</v>
      </c>
      <c r="X138">
        <f>[1]Tabelle1!X137</f>
        <v>17.600000000000001</v>
      </c>
      <c r="Y138">
        <f>[1]Tabelle1!Y137</f>
        <v>63.3</v>
      </c>
      <c r="Z138">
        <f>[1]Tabelle1!Z137</f>
        <v>81.3</v>
      </c>
      <c r="AA138">
        <f>[1]Tabelle1!AA137</f>
        <v>72</v>
      </c>
      <c r="AB138">
        <f>[1]Tabelle1!AB137</f>
        <v>83.1</v>
      </c>
      <c r="AC138">
        <f>[1]Tabelle1!AC137</f>
        <v>97.5</v>
      </c>
      <c r="AD138">
        <f>[1]Tabelle1!AD137</f>
        <v>78.099999999999994</v>
      </c>
      <c r="AE138">
        <f>[1]Tabelle1!AE137</f>
        <v>86.8</v>
      </c>
      <c r="AF138">
        <f>[1]Tabelle1!AF137</f>
        <v>137.9</v>
      </c>
      <c r="AG138">
        <f>[1]Tabelle1!AG137</f>
        <v>21.7</v>
      </c>
      <c r="AH138">
        <f>[1]Tabelle1!AH137</f>
        <v>3.1</v>
      </c>
      <c r="AI138">
        <f>[1]Tabelle1!AI137</f>
        <v>19.100000000000001</v>
      </c>
      <c r="AJ138">
        <f>[1]Tabelle1!AJ137</f>
        <v>3.2</v>
      </c>
      <c r="AK138">
        <f>[1]Tabelle1!AK137</f>
        <v>-3.7</v>
      </c>
      <c r="AL138">
        <f>[1]Tabelle1!AL137</f>
        <v>-4.0999999999999996</v>
      </c>
      <c r="AM138">
        <f>[1]Tabelle1!AM137</f>
        <v>116.1</v>
      </c>
      <c r="AN138">
        <f>[1]Tabelle1!AN137</f>
        <v>8.1</v>
      </c>
    </row>
    <row r="139" spans="1:40" x14ac:dyDescent="0.2">
      <c r="A139" t="s">
        <v>144</v>
      </c>
      <c r="B139" s="6" t="s">
        <v>283</v>
      </c>
      <c r="C139" s="6" t="s">
        <v>104</v>
      </c>
      <c r="D139" s="23" t="s">
        <v>375</v>
      </c>
      <c r="E139" s="23" t="s">
        <v>373</v>
      </c>
      <c r="F139" s="25">
        <v>8.3580000000000005</v>
      </c>
      <c r="G139" s="25">
        <v>21.245999999999999</v>
      </c>
      <c r="H139" s="25">
        <v>115.203</v>
      </c>
      <c r="I139" s="6" t="s">
        <v>259</v>
      </c>
      <c r="J139" s="6">
        <v>74</v>
      </c>
      <c r="K139" s="6" t="s">
        <v>305</v>
      </c>
      <c r="L139" s="17">
        <v>2.8</v>
      </c>
      <c r="M139" s="17">
        <v>4.9000000000000004</v>
      </c>
      <c r="N139" s="17">
        <v>3.9</v>
      </c>
      <c r="O139" s="6">
        <v>128.6</v>
      </c>
      <c r="P139">
        <f>[1]Tabelle1!P138</f>
        <v>121.5</v>
      </c>
      <c r="Q139">
        <f>[1]Tabelle1!Q138</f>
        <v>113.7</v>
      </c>
      <c r="R139">
        <f>[1]Tabelle1!R138</f>
        <v>48.5</v>
      </c>
      <c r="S139">
        <f>[1]Tabelle1!S138</f>
        <v>65.2</v>
      </c>
      <c r="T139">
        <f>[1]Tabelle1!T138</f>
        <v>388.6</v>
      </c>
      <c r="U139">
        <f>[1]Tabelle1!U138</f>
        <v>28.6</v>
      </c>
      <c r="V139">
        <f>[1]Tabelle1!V138</f>
        <v>12.9</v>
      </c>
      <c r="W139">
        <f>[1]Tabelle1!W138</f>
        <v>15.6</v>
      </c>
      <c r="X139">
        <f>[1]Tabelle1!X138</f>
        <v>17.2</v>
      </c>
      <c r="Y139">
        <f>[1]Tabelle1!Y138</f>
        <v>67.3</v>
      </c>
      <c r="Z139">
        <f>[1]Tabelle1!Z138</f>
        <v>90.8</v>
      </c>
      <c r="AA139">
        <f>[1]Tabelle1!AA138</f>
        <v>66.599999999999994</v>
      </c>
      <c r="AB139">
        <f>[1]Tabelle1!AB138</f>
        <v>89</v>
      </c>
      <c r="AC139">
        <f>[1]Tabelle1!AC138</f>
        <v>90.9</v>
      </c>
      <c r="AD139">
        <f>[1]Tabelle1!AD138</f>
        <v>76.099999999999994</v>
      </c>
      <c r="AE139">
        <f>[1]Tabelle1!AE138</f>
        <v>99.3</v>
      </c>
      <c r="AF139">
        <f>[1]Tabelle1!AF138</f>
        <v>141.1</v>
      </c>
      <c r="AG139">
        <f>[1]Tabelle1!AG138</f>
        <v>12.1</v>
      </c>
      <c r="AH139">
        <f>[1]Tabelle1!AH138</f>
        <v>-0.6</v>
      </c>
      <c r="AI139">
        <f>[1]Tabelle1!AI138</f>
        <v>21.9</v>
      </c>
      <c r="AJ139">
        <f>[1]Tabelle1!AJ138</f>
        <v>3.4</v>
      </c>
      <c r="AK139">
        <f>[1]Tabelle1!AK138</f>
        <v>-1.7</v>
      </c>
      <c r="AL139">
        <f>[1]Tabelle1!AL138</f>
        <v>-2.2000000000000002</v>
      </c>
      <c r="AM139">
        <f>[1]Tabelle1!AM138</f>
        <v>119.5</v>
      </c>
      <c r="AN139">
        <f>[1]Tabelle1!AN138</f>
        <v>13.3</v>
      </c>
    </row>
    <row r="140" spans="1:40" x14ac:dyDescent="0.2">
      <c r="A140" t="s">
        <v>145</v>
      </c>
      <c r="B140" s="6" t="s">
        <v>282</v>
      </c>
      <c r="C140" s="6" t="s">
        <v>104</v>
      </c>
      <c r="D140" s="23" t="s">
        <v>372</v>
      </c>
      <c r="E140" s="23" t="s">
        <v>374</v>
      </c>
      <c r="F140" s="25">
        <v>6.2430000000000003</v>
      </c>
      <c r="G140" s="25">
        <v>17.5</v>
      </c>
      <c r="H140" s="25">
        <v>67.051000000000002</v>
      </c>
      <c r="I140" s="6" t="s">
        <v>260</v>
      </c>
      <c r="J140" s="6">
        <v>78</v>
      </c>
      <c r="K140" s="6" t="s">
        <v>245</v>
      </c>
      <c r="L140" s="17">
        <v>0.8</v>
      </c>
      <c r="M140" s="17">
        <v>1.4</v>
      </c>
      <c r="N140" s="17">
        <v>-0.9</v>
      </c>
      <c r="O140" s="6">
        <v>131.69999999999999</v>
      </c>
      <c r="P140">
        <f>[1]Tabelle1!P139</f>
        <v>125.3</v>
      </c>
      <c r="Q140">
        <f>[1]Tabelle1!Q139</f>
        <v>122.7</v>
      </c>
      <c r="R140">
        <f>[1]Tabelle1!R139</f>
        <v>51.9</v>
      </c>
      <c r="S140">
        <f>[1]Tabelle1!S139</f>
        <v>70.8</v>
      </c>
      <c r="T140">
        <f>[1]Tabelle1!T139</f>
        <v>391.5</v>
      </c>
      <c r="U140">
        <f>[1]Tabelle1!U139</f>
        <v>31.5</v>
      </c>
      <c r="V140">
        <f>[1]Tabelle1!V139</f>
        <v>3.3</v>
      </c>
      <c r="W140">
        <f>[1]Tabelle1!W139</f>
        <v>28.2</v>
      </c>
      <c r="X140">
        <f>[1]Tabelle1!X139</f>
        <v>15.5</v>
      </c>
      <c r="Y140">
        <f>[1]Tabelle1!Y139</f>
        <v>66.8</v>
      </c>
      <c r="Z140">
        <f>[1]Tabelle1!Z139</f>
        <v>80.5</v>
      </c>
      <c r="AA140">
        <f>[1]Tabelle1!AA139</f>
        <v>67.599999999999994</v>
      </c>
      <c r="AB140">
        <f>[1]Tabelle1!AB139</f>
        <v>89.5</v>
      </c>
      <c r="AC140">
        <f>[1]Tabelle1!AC139</f>
        <v>108.8</v>
      </c>
      <c r="AD140">
        <f>[1]Tabelle1!AD139</f>
        <v>67.8</v>
      </c>
      <c r="AE140">
        <f>[1]Tabelle1!AE139</f>
        <v>95.9</v>
      </c>
      <c r="AF140">
        <f>[1]Tabelle1!AF139</f>
        <v>123.8</v>
      </c>
      <c r="AG140">
        <f>[1]Tabelle1!AG139</f>
        <v>29.3</v>
      </c>
      <c r="AH140">
        <f>[1]Tabelle1!AH139</f>
        <v>5.3</v>
      </c>
      <c r="AI140">
        <f>[1]Tabelle1!AI139</f>
        <v>25.4</v>
      </c>
      <c r="AJ140">
        <f>[1]Tabelle1!AJ139</f>
        <v>3.3</v>
      </c>
      <c r="AK140">
        <f>[1]Tabelle1!AK139</f>
        <v>-1.2</v>
      </c>
      <c r="AL140">
        <f>[1]Tabelle1!AL139</f>
        <v>-0.6</v>
      </c>
      <c r="AM140">
        <f>[1]Tabelle1!AM139</f>
        <v>101.6</v>
      </c>
      <c r="AN140">
        <f>[1]Tabelle1!AN139</f>
        <v>11.7</v>
      </c>
    </row>
    <row r="141" spans="1:40" x14ac:dyDescent="0.2">
      <c r="A141" t="s">
        <v>146</v>
      </c>
      <c r="B141" s="6" t="s">
        <v>268</v>
      </c>
      <c r="C141" s="6" t="s">
        <v>105</v>
      </c>
      <c r="D141" s="23" t="s">
        <v>372</v>
      </c>
      <c r="E141" s="23" t="s">
        <v>374</v>
      </c>
      <c r="F141" s="25">
        <v>7.0170000000000003</v>
      </c>
      <c r="G141" s="25">
        <v>19.126999999999999</v>
      </c>
      <c r="H141" s="25">
        <v>91.481999999999999</v>
      </c>
      <c r="I141" s="6">
        <v>83</v>
      </c>
      <c r="J141" s="6" t="s">
        <v>182</v>
      </c>
      <c r="K141" s="6" t="s">
        <v>259</v>
      </c>
      <c r="L141" s="17">
        <v>2</v>
      </c>
      <c r="M141" s="17">
        <v>5.3</v>
      </c>
      <c r="N141" s="17">
        <v>1.9</v>
      </c>
      <c r="O141" s="6">
        <v>125.6</v>
      </c>
      <c r="P141">
        <f>[1]Tabelle1!P140</f>
        <v>120.8</v>
      </c>
      <c r="Q141">
        <f>[1]Tabelle1!Q140</f>
        <v>125.2</v>
      </c>
      <c r="R141">
        <f>[1]Tabelle1!R140</f>
        <v>50.2</v>
      </c>
      <c r="S141">
        <f>[1]Tabelle1!S140</f>
        <v>75</v>
      </c>
      <c r="T141">
        <f>[1]Tabelle1!T140</f>
        <v>395.1</v>
      </c>
      <c r="U141">
        <f>[1]Tabelle1!U140</f>
        <v>35.1</v>
      </c>
      <c r="V141">
        <f>[1]Tabelle1!V140</f>
        <v>-1.1000000000000001</v>
      </c>
      <c r="W141">
        <f>[1]Tabelle1!W140</f>
        <v>36.200000000000003</v>
      </c>
      <c r="X141">
        <f>[1]Tabelle1!X140</f>
        <v>16.2</v>
      </c>
      <c r="Y141">
        <f>[1]Tabelle1!Y140</f>
        <v>63.9</v>
      </c>
      <c r="Z141">
        <f>[1]Tabelle1!Z140</f>
        <v>70.599999999999994</v>
      </c>
      <c r="AA141">
        <f>[1]Tabelle1!AA140</f>
        <v>69.099999999999994</v>
      </c>
      <c r="AB141">
        <f>[1]Tabelle1!AB140</f>
        <v>87.8</v>
      </c>
      <c r="AC141">
        <f>[1]Tabelle1!AC140</f>
        <v>112.9</v>
      </c>
      <c r="AD141">
        <f>[1]Tabelle1!AD140</f>
        <v>68.2</v>
      </c>
      <c r="AE141">
        <f>[1]Tabelle1!AE140</f>
        <v>92.1</v>
      </c>
      <c r="AF141">
        <f>[1]Tabelle1!AF140</f>
        <v>119.9</v>
      </c>
      <c r="AG141">
        <f>[1]Tabelle1!AG140</f>
        <v>29.9</v>
      </c>
      <c r="AH141">
        <f>[1]Tabelle1!AH140</f>
        <v>3.9</v>
      </c>
      <c r="AI141">
        <f>[1]Tabelle1!AI140</f>
        <v>24.9</v>
      </c>
      <c r="AJ141">
        <f>[1]Tabelle1!AJ140</f>
        <v>4.4000000000000004</v>
      </c>
      <c r="AK141">
        <f>[1]Tabelle1!AK140</f>
        <v>-1.9</v>
      </c>
      <c r="AL141">
        <f>[1]Tabelle1!AL140</f>
        <v>-1.2</v>
      </c>
      <c r="AM141">
        <f>[1]Tabelle1!AM140</f>
        <v>117</v>
      </c>
      <c r="AN141">
        <f>[1]Tabelle1!AN140</f>
        <v>13.3</v>
      </c>
    </row>
    <row r="142" spans="1:40" x14ac:dyDescent="0.2">
      <c r="A142" t="s">
        <v>147</v>
      </c>
      <c r="B142" s="6" t="s">
        <v>280</v>
      </c>
      <c r="C142" s="6" t="s">
        <v>105</v>
      </c>
      <c r="D142" s="23" t="s">
        <v>372</v>
      </c>
      <c r="E142" s="23" t="s">
        <v>374</v>
      </c>
      <c r="F142" s="25">
        <v>10.058999999999999</v>
      </c>
      <c r="G142" s="25">
        <v>17.766999999999999</v>
      </c>
      <c r="H142" s="25">
        <v>109.351</v>
      </c>
      <c r="I142" s="6" t="s">
        <v>196</v>
      </c>
      <c r="J142" s="6" t="s">
        <v>213</v>
      </c>
      <c r="K142" s="6" t="s">
        <v>192</v>
      </c>
      <c r="L142" s="17">
        <v>4.5999999999999996</v>
      </c>
      <c r="M142" s="17">
        <v>4.4000000000000004</v>
      </c>
      <c r="N142" s="17">
        <v>-1.5</v>
      </c>
      <c r="O142" s="6">
        <v>136.5</v>
      </c>
      <c r="P142">
        <f>[1]Tabelle1!P141</f>
        <v>130.19999999999999</v>
      </c>
      <c r="Q142">
        <f>[1]Tabelle1!Q141</f>
        <v>111.3</v>
      </c>
      <c r="R142">
        <f>[1]Tabelle1!R141</f>
        <v>46.3</v>
      </c>
      <c r="S142">
        <f>[1]Tabelle1!S141</f>
        <v>65</v>
      </c>
      <c r="T142">
        <f>[1]Tabelle1!T141</f>
        <v>385</v>
      </c>
      <c r="U142">
        <f>[1]Tabelle1!U141</f>
        <v>25</v>
      </c>
      <c r="V142">
        <f>[1]Tabelle1!V141</f>
        <v>10.5</v>
      </c>
      <c r="W142">
        <f>[1]Tabelle1!W141</f>
        <v>14.4</v>
      </c>
      <c r="X142">
        <f>[1]Tabelle1!X141</f>
        <v>22</v>
      </c>
      <c r="Y142">
        <f>[1]Tabelle1!Y141</f>
        <v>72.7</v>
      </c>
      <c r="Z142">
        <f>[1]Tabelle1!Z141</f>
        <v>87.6</v>
      </c>
      <c r="AA142">
        <f>[1]Tabelle1!AA141</f>
        <v>66.599999999999994</v>
      </c>
      <c r="AB142">
        <f>[1]Tabelle1!AB141</f>
        <v>93.6</v>
      </c>
      <c r="AC142">
        <f>[1]Tabelle1!AC141</f>
        <v>84.1</v>
      </c>
      <c r="AD142">
        <f>[1]Tabelle1!AD141</f>
        <v>85.3</v>
      </c>
      <c r="AE142">
        <f>[1]Tabelle1!AE141</f>
        <v>91.1</v>
      </c>
      <c r="AF142">
        <f>[1]Tabelle1!AF141</f>
        <v>159.80000000000001</v>
      </c>
      <c r="AG142">
        <f>[1]Tabelle1!AG141</f>
        <v>2.5</v>
      </c>
      <c r="AH142">
        <f>[1]Tabelle1!AH141</f>
        <v>-2.7</v>
      </c>
      <c r="AI142">
        <f>[1]Tabelle1!AI141</f>
        <v>13.3</v>
      </c>
      <c r="AJ142">
        <f>[1]Tabelle1!AJ141</f>
        <v>-0.1</v>
      </c>
      <c r="AK142">
        <f>[1]Tabelle1!AK141</f>
        <v>-2.9</v>
      </c>
      <c r="AL142">
        <f>[1]Tabelle1!AL141</f>
        <v>-3</v>
      </c>
      <c r="AM142">
        <f>[1]Tabelle1!AM141</f>
        <v>105.7</v>
      </c>
      <c r="AN142">
        <f>[1]Tabelle1!AN141</f>
        <v>11.7</v>
      </c>
    </row>
    <row r="143" spans="1:40" x14ac:dyDescent="0.2">
      <c r="A143" t="s">
        <v>148</v>
      </c>
      <c r="B143" s="6" t="s">
        <v>279</v>
      </c>
      <c r="C143" s="6" t="s">
        <v>105</v>
      </c>
      <c r="D143" s="23" t="s">
        <v>375</v>
      </c>
      <c r="E143" s="23" t="s">
        <v>374</v>
      </c>
      <c r="F143" s="25">
        <v>11.105</v>
      </c>
      <c r="G143" s="25">
        <v>16.100999999999999</v>
      </c>
      <c r="H143" s="25">
        <v>111.41200000000001</v>
      </c>
      <c r="I143" s="6" t="s">
        <v>207</v>
      </c>
      <c r="J143" s="6" t="s">
        <v>243</v>
      </c>
      <c r="K143" s="6">
        <v>75</v>
      </c>
      <c r="L143" s="17">
        <v>1</v>
      </c>
      <c r="M143" s="17">
        <v>6.4</v>
      </c>
      <c r="N143" s="17">
        <v>1.6</v>
      </c>
      <c r="O143" s="6">
        <v>141.69999999999999</v>
      </c>
      <c r="P143">
        <f>[1]Tabelle1!P142</f>
        <v>130.9</v>
      </c>
      <c r="Q143">
        <f>[1]Tabelle1!Q142</f>
        <v>116.2</v>
      </c>
      <c r="R143">
        <f>[1]Tabelle1!R142</f>
        <v>41.1</v>
      </c>
      <c r="S143">
        <f>[1]Tabelle1!S142</f>
        <v>75.099999999999994</v>
      </c>
      <c r="T143">
        <f>[1]Tabelle1!T142</f>
        <v>399.8</v>
      </c>
      <c r="U143">
        <f>[1]Tabelle1!U142</f>
        <v>39.799999999999997</v>
      </c>
      <c r="V143">
        <f>[1]Tabelle1!V142</f>
        <v>8.4</v>
      </c>
      <c r="W143">
        <f>[1]Tabelle1!W142</f>
        <v>31.4</v>
      </c>
      <c r="X143">
        <f>[1]Tabelle1!X142</f>
        <v>21.3</v>
      </c>
      <c r="Y143">
        <f>[1]Tabelle1!Y142</f>
        <v>60.5</v>
      </c>
      <c r="Z143">
        <f>[1]Tabelle1!Z142</f>
        <v>75.7</v>
      </c>
      <c r="AA143">
        <f>[1]Tabelle1!AA142</f>
        <v>74.2</v>
      </c>
      <c r="AB143">
        <f>[1]Tabelle1!AB142</f>
        <v>87.8</v>
      </c>
      <c r="AC143">
        <f>[1]Tabelle1!AC142</f>
        <v>99.6</v>
      </c>
      <c r="AD143">
        <f>[1]Tabelle1!AD142</f>
        <v>72.099999999999994</v>
      </c>
      <c r="AE143">
        <f>[1]Tabelle1!AE142</f>
        <v>95.3</v>
      </c>
      <c r="AF143">
        <f>[1]Tabelle1!AF142</f>
        <v>125.3</v>
      </c>
      <c r="AG143">
        <f>[1]Tabelle1!AG142</f>
        <v>18.7</v>
      </c>
      <c r="AH143">
        <f>[1]Tabelle1!AH142</f>
        <v>4.9000000000000004</v>
      </c>
      <c r="AI143">
        <f>[1]Tabelle1!AI142</f>
        <v>29.6</v>
      </c>
      <c r="AJ143">
        <f>[1]Tabelle1!AJ142</f>
        <v>6.8</v>
      </c>
      <c r="AK143">
        <f>[1]Tabelle1!AK142</f>
        <v>-3.8</v>
      </c>
      <c r="AL143">
        <f>[1]Tabelle1!AL142</f>
        <v>-0.6</v>
      </c>
      <c r="AM143">
        <f>[1]Tabelle1!AM142</f>
        <v>108</v>
      </c>
      <c r="AN143">
        <f>[1]Tabelle1!AN142</f>
        <v>12.4</v>
      </c>
    </row>
    <row r="144" spans="1:40" x14ac:dyDescent="0.2">
      <c r="A144" t="s">
        <v>149</v>
      </c>
      <c r="B144" s="6">
        <v>13</v>
      </c>
      <c r="C144" s="6" t="s">
        <v>104</v>
      </c>
      <c r="D144" s="23" t="s">
        <v>372</v>
      </c>
      <c r="E144" s="23" t="s">
        <v>374</v>
      </c>
      <c r="F144" s="25">
        <v>12.25</v>
      </c>
      <c r="G144" s="25">
        <v>20.177</v>
      </c>
      <c r="H144" s="25">
        <v>184.33099999999999</v>
      </c>
      <c r="I144" s="6" t="s">
        <v>197</v>
      </c>
      <c r="J144" s="6" t="s">
        <v>185</v>
      </c>
      <c r="K144" s="6">
        <v>83.8</v>
      </c>
      <c r="L144" s="17">
        <v>4.7</v>
      </c>
      <c r="M144" s="17">
        <v>1.4</v>
      </c>
      <c r="N144" s="17">
        <v>-3.5</v>
      </c>
      <c r="O144" s="6">
        <v>124.8</v>
      </c>
      <c r="P144">
        <f>[1]Tabelle1!P143</f>
        <v>119.4</v>
      </c>
      <c r="Q144">
        <f>[1]Tabelle1!Q143</f>
        <v>115.6</v>
      </c>
      <c r="R144">
        <f>[1]Tabelle1!R143</f>
        <v>48.2</v>
      </c>
      <c r="S144">
        <f>[1]Tabelle1!S143</f>
        <v>67.400000000000006</v>
      </c>
      <c r="T144">
        <f>[1]Tabelle1!T143</f>
        <v>383</v>
      </c>
      <c r="U144">
        <f>[1]Tabelle1!U143</f>
        <v>23</v>
      </c>
      <c r="V144">
        <f>[1]Tabelle1!V143</f>
        <v>11.5</v>
      </c>
      <c r="W144">
        <f>[1]Tabelle1!W143</f>
        <v>11.5</v>
      </c>
      <c r="X144">
        <f>[1]Tabelle1!X143</f>
        <v>16.600000000000001</v>
      </c>
      <c r="Y144">
        <f>[1]Tabelle1!Y143</f>
        <v>74.7</v>
      </c>
      <c r="Z144">
        <f>[1]Tabelle1!Z143</f>
        <v>93.5</v>
      </c>
      <c r="AA144">
        <f>[1]Tabelle1!AA143</f>
        <v>62.6</v>
      </c>
      <c r="AB144">
        <f>[1]Tabelle1!AB143</f>
        <v>91.8</v>
      </c>
      <c r="AC144">
        <f>[1]Tabelle1!AC143</f>
        <v>95.8</v>
      </c>
      <c r="AD144">
        <f>[1]Tabelle1!AD143</f>
        <v>72.7</v>
      </c>
      <c r="AE144">
        <f>[1]Tabelle1!AE143</f>
        <v>84.1</v>
      </c>
      <c r="AF144">
        <f>[1]Tabelle1!AF143</f>
        <v>157.1</v>
      </c>
      <c r="AG144">
        <f>[1]Tabelle1!AG143</f>
        <v>13.2</v>
      </c>
      <c r="AH144">
        <f>[1]Tabelle1!AH143</f>
        <v>1.1000000000000001</v>
      </c>
      <c r="AI144">
        <f>[1]Tabelle1!AI143</f>
        <v>8.3000000000000007</v>
      </c>
      <c r="AJ144">
        <f>[1]Tabelle1!AJ143</f>
        <v>-1.5</v>
      </c>
      <c r="AK144">
        <f>[1]Tabelle1!AK143</f>
        <v>-3.7</v>
      </c>
      <c r="AL144">
        <f>[1]Tabelle1!AL143</f>
        <v>-6.6</v>
      </c>
      <c r="AM144">
        <f>[1]Tabelle1!AM143</f>
        <v>87.8</v>
      </c>
      <c r="AN144">
        <f>[1]Tabelle1!AN143</f>
        <v>9.1</v>
      </c>
    </row>
    <row r="145" spans="1:40" x14ac:dyDescent="0.2">
      <c r="A145" t="s">
        <v>150</v>
      </c>
      <c r="B145" s="6" t="s">
        <v>281</v>
      </c>
      <c r="C145" s="6" t="s">
        <v>105</v>
      </c>
      <c r="D145" s="23" t="s">
        <v>372</v>
      </c>
      <c r="E145" s="23" t="s">
        <v>373</v>
      </c>
      <c r="F145" s="25">
        <v>12.128</v>
      </c>
      <c r="G145" s="25">
        <v>16.170000000000002</v>
      </c>
      <c r="H145" s="25">
        <v>88.971999999999994</v>
      </c>
      <c r="I145" s="6">
        <v>83</v>
      </c>
      <c r="J145" s="6">
        <v>77</v>
      </c>
      <c r="K145" s="6" t="s">
        <v>213</v>
      </c>
      <c r="L145" s="17">
        <v>0.5</v>
      </c>
      <c r="M145" s="17">
        <v>6</v>
      </c>
      <c r="N145" s="17">
        <v>2.2999999999999998</v>
      </c>
      <c r="O145" s="6">
        <v>127.3</v>
      </c>
      <c r="P145">
        <f>[1]Tabelle1!P144</f>
        <v>120</v>
      </c>
      <c r="Q145">
        <f>[1]Tabelle1!Q144</f>
        <v>121</v>
      </c>
      <c r="R145">
        <f>[1]Tabelle1!R144</f>
        <v>48.4</v>
      </c>
      <c r="S145">
        <f>[1]Tabelle1!S144</f>
        <v>72.599999999999994</v>
      </c>
      <c r="T145">
        <f>[1]Tabelle1!T144</f>
        <v>393.9</v>
      </c>
      <c r="U145">
        <f>[1]Tabelle1!U144</f>
        <v>33.9</v>
      </c>
      <c r="V145">
        <f>[1]Tabelle1!V144</f>
        <v>9.1999999999999993</v>
      </c>
      <c r="W145">
        <f>[1]Tabelle1!W144</f>
        <v>24.7</v>
      </c>
      <c r="X145">
        <f>[1]Tabelle1!X144</f>
        <v>17</v>
      </c>
      <c r="Y145">
        <f>[1]Tabelle1!Y144</f>
        <v>64.400000000000006</v>
      </c>
      <c r="Z145">
        <f>[1]Tabelle1!Z144</f>
        <v>87.9</v>
      </c>
      <c r="AA145">
        <f>[1]Tabelle1!AA144</f>
        <v>68.400000000000006</v>
      </c>
      <c r="AB145">
        <f>[1]Tabelle1!AB144</f>
        <v>86.6</v>
      </c>
      <c r="AC145">
        <f>[1]Tabelle1!AC144</f>
        <v>99.8</v>
      </c>
      <c r="AD145">
        <f>[1]Tabelle1!AD144</f>
        <v>71</v>
      </c>
      <c r="AE145">
        <f>[1]Tabelle1!AE144</f>
        <v>99.4</v>
      </c>
      <c r="AF145">
        <f>[1]Tabelle1!AF144</f>
        <v>127</v>
      </c>
      <c r="AG145">
        <f>[1]Tabelle1!AG144</f>
        <v>16.8</v>
      </c>
      <c r="AH145">
        <f>[1]Tabelle1!AH144</f>
        <v>1.7</v>
      </c>
      <c r="AI145">
        <f>[1]Tabelle1!AI144</f>
        <v>30.3</v>
      </c>
      <c r="AJ145">
        <f>[1]Tabelle1!AJ144</f>
        <v>5.6</v>
      </c>
      <c r="AK145">
        <f>[1]Tabelle1!AK144</f>
        <v>0.4</v>
      </c>
      <c r="AL145">
        <f>[1]Tabelle1!AL144</f>
        <v>0.2</v>
      </c>
      <c r="AM145">
        <f>[1]Tabelle1!AM144</f>
        <v>96.2</v>
      </c>
      <c r="AN145">
        <f>[1]Tabelle1!AN144</f>
        <v>17.899999999999999</v>
      </c>
    </row>
    <row r="146" spans="1:40" x14ac:dyDescent="0.2">
      <c r="A146" t="s">
        <v>151</v>
      </c>
      <c r="B146" s="6" t="s">
        <v>278</v>
      </c>
      <c r="C146" s="6" t="s">
        <v>105</v>
      </c>
      <c r="D146" s="23" t="s">
        <v>372</v>
      </c>
      <c r="E146" s="23" t="s">
        <v>374</v>
      </c>
      <c r="F146" s="25">
        <v>8.9649999999999999</v>
      </c>
      <c r="G146" s="25">
        <v>21.276</v>
      </c>
      <c r="H146" s="25">
        <v>108.501</v>
      </c>
      <c r="I146" s="6" t="s">
        <v>210</v>
      </c>
      <c r="J146" s="6" t="s">
        <v>310</v>
      </c>
      <c r="K146" s="6" t="s">
        <v>238</v>
      </c>
      <c r="L146" s="17">
        <v>1</v>
      </c>
      <c r="M146" s="17">
        <v>3.7</v>
      </c>
      <c r="N146" s="17">
        <v>-0.5</v>
      </c>
      <c r="O146" s="6">
        <v>139.30000000000001</v>
      </c>
      <c r="P146">
        <f>[1]Tabelle1!P145</f>
        <v>127.1</v>
      </c>
      <c r="Q146">
        <f>[1]Tabelle1!Q145</f>
        <v>137.30000000000001</v>
      </c>
      <c r="R146">
        <f>[1]Tabelle1!R145</f>
        <v>57.5</v>
      </c>
      <c r="S146">
        <f>[1]Tabelle1!S145</f>
        <v>79.8</v>
      </c>
      <c r="T146">
        <f>[1]Tabelle1!T145</f>
        <v>401.4</v>
      </c>
      <c r="U146">
        <f>[1]Tabelle1!U145</f>
        <v>41.4</v>
      </c>
      <c r="V146">
        <f>[1]Tabelle1!V145</f>
        <v>12.3</v>
      </c>
      <c r="W146">
        <f>[1]Tabelle1!W145</f>
        <v>29.2</v>
      </c>
      <c r="X146">
        <f>[1]Tabelle1!X145</f>
        <v>21.1</v>
      </c>
      <c r="Y146">
        <f>[1]Tabelle1!Y145</f>
        <v>59.4</v>
      </c>
      <c r="Z146">
        <f>[1]Tabelle1!Z145</f>
        <v>82.5</v>
      </c>
      <c r="AA146">
        <f>[1]Tabelle1!AA145</f>
        <v>71.3</v>
      </c>
      <c r="AB146">
        <f>[1]Tabelle1!AB145</f>
        <v>88.5</v>
      </c>
      <c r="AC146">
        <f>[1]Tabelle1!AC145</f>
        <v>101.7</v>
      </c>
      <c r="AD146">
        <f>[1]Tabelle1!AD145</f>
        <v>66</v>
      </c>
      <c r="AE146">
        <f>[1]Tabelle1!AE145</f>
        <v>70</v>
      </c>
      <c r="AF146">
        <f>[1]Tabelle1!AF145</f>
        <v>146.80000000000001</v>
      </c>
      <c r="AG146">
        <f>[1]Tabelle1!AG145</f>
        <v>23.9</v>
      </c>
      <c r="AH146">
        <f>[1]Tabelle1!AH145</f>
        <v>3.7</v>
      </c>
      <c r="AI146">
        <f>[1]Tabelle1!AI145</f>
        <v>5.7</v>
      </c>
      <c r="AJ146">
        <f>[1]Tabelle1!AJ145</f>
        <v>-1.8</v>
      </c>
      <c r="AK146">
        <f>[1]Tabelle1!AK145</f>
        <v>0</v>
      </c>
      <c r="AL146">
        <f>[1]Tabelle1!AL145</f>
        <v>-3.6</v>
      </c>
      <c r="AM146">
        <f>[1]Tabelle1!AM145</f>
        <v>121.9</v>
      </c>
      <c r="AN146">
        <f>[1]Tabelle1!AN145</f>
        <v>12.4</v>
      </c>
    </row>
    <row r="147" spans="1:40" x14ac:dyDescent="0.2">
      <c r="A147" t="s">
        <v>152</v>
      </c>
      <c r="B147" s="6" t="s">
        <v>277</v>
      </c>
      <c r="C147" s="6" t="s">
        <v>104</v>
      </c>
      <c r="D147" s="23" t="s">
        <v>372</v>
      </c>
      <c r="E147" s="23" t="s">
        <v>374</v>
      </c>
      <c r="F147" s="25">
        <v>9.0350000000000001</v>
      </c>
      <c r="G147" s="25">
        <v>15.930999999999999</v>
      </c>
      <c r="H147" s="25">
        <v>78.59</v>
      </c>
      <c r="I147" s="6" t="s">
        <v>193</v>
      </c>
      <c r="J147" s="6" t="s">
        <v>243</v>
      </c>
      <c r="K147" s="6">
        <v>75</v>
      </c>
      <c r="L147" s="17">
        <v>0.9</v>
      </c>
      <c r="M147" s="17">
        <v>6.2</v>
      </c>
      <c r="N147" s="17">
        <v>-1.2</v>
      </c>
      <c r="O147" s="6">
        <v>130.6</v>
      </c>
      <c r="P147">
        <f>[1]Tabelle1!P146</f>
        <v>124.2</v>
      </c>
      <c r="Q147">
        <f>[1]Tabelle1!Q146</f>
        <v>122</v>
      </c>
      <c r="R147">
        <f>[1]Tabelle1!R146</f>
        <v>52.3</v>
      </c>
      <c r="S147">
        <f>[1]Tabelle1!S146</f>
        <v>69.7</v>
      </c>
      <c r="T147">
        <f>[1]Tabelle1!T146</f>
        <v>394.5</v>
      </c>
      <c r="U147">
        <f>[1]Tabelle1!U146</f>
        <v>34.5</v>
      </c>
      <c r="V147">
        <f>[1]Tabelle1!V146</f>
        <v>8.6999999999999993</v>
      </c>
      <c r="W147">
        <f>[1]Tabelle1!W146</f>
        <v>25.8</v>
      </c>
      <c r="X147">
        <f>[1]Tabelle1!X146</f>
        <v>26.2</v>
      </c>
      <c r="Y147">
        <f>[1]Tabelle1!Y146</f>
        <v>61.5</v>
      </c>
      <c r="Z147">
        <f>[1]Tabelle1!Z146</f>
        <v>88.2</v>
      </c>
      <c r="AA147">
        <f>[1]Tabelle1!AA146</f>
        <v>67.900000000000006</v>
      </c>
      <c r="AB147">
        <f>[1]Tabelle1!AB146</f>
        <v>90.5</v>
      </c>
      <c r="AC147">
        <f>[1]Tabelle1!AC146</f>
        <v>86.8</v>
      </c>
      <c r="AD147">
        <f>[1]Tabelle1!AD146</f>
        <v>84.5</v>
      </c>
      <c r="AE147">
        <f>[1]Tabelle1!AE146</f>
        <v>90.5</v>
      </c>
      <c r="AF147">
        <f>[1]Tabelle1!AF146</f>
        <v>148.19999999999999</v>
      </c>
      <c r="AG147">
        <f>[1]Tabelle1!AG146</f>
        <v>6.1</v>
      </c>
      <c r="AH147">
        <f>[1]Tabelle1!AH146</f>
        <v>-3.9</v>
      </c>
      <c r="AI147">
        <f>[1]Tabelle1!AI146</f>
        <v>19.399999999999999</v>
      </c>
      <c r="AJ147">
        <f>[1]Tabelle1!AJ146</f>
        <v>1</v>
      </c>
      <c r="AK147">
        <f>[1]Tabelle1!AK146</f>
        <v>-2.8</v>
      </c>
      <c r="AL147">
        <f>[1]Tabelle1!AL146</f>
        <v>-4.5</v>
      </c>
      <c r="AM147">
        <f>[1]Tabelle1!AM146</f>
        <v>132.1</v>
      </c>
      <c r="AN147">
        <f>[1]Tabelle1!AN146</f>
        <v>11.7</v>
      </c>
    </row>
    <row r="148" spans="1:40" x14ac:dyDescent="0.2">
      <c r="A148" t="s">
        <v>153</v>
      </c>
      <c r="B148">
        <v>20</v>
      </c>
      <c r="C148" s="6" t="s">
        <v>105</v>
      </c>
      <c r="D148" s="23" t="s">
        <v>375</v>
      </c>
      <c r="E148" s="23" t="s">
        <v>374</v>
      </c>
      <c r="F148" s="25">
        <v>10.093</v>
      </c>
      <c r="G148" s="25">
        <v>25.327000000000002</v>
      </c>
      <c r="H148" s="25">
        <v>192.07599999999999</v>
      </c>
      <c r="I148" s="6" t="s">
        <v>185</v>
      </c>
      <c r="J148" s="6" t="s">
        <v>198</v>
      </c>
      <c r="K148" s="6" t="s">
        <v>322</v>
      </c>
      <c r="L148" s="17">
        <v>3.4</v>
      </c>
      <c r="M148" s="17">
        <v>2.5</v>
      </c>
      <c r="N148" s="17">
        <v>-2.1</v>
      </c>
      <c r="O148" s="6">
        <v>124.2</v>
      </c>
      <c r="P148">
        <f>[1]Tabelle1!P147</f>
        <v>119.5</v>
      </c>
      <c r="Q148">
        <f>[1]Tabelle1!Q147</f>
        <v>117.6</v>
      </c>
      <c r="R148">
        <f>[1]Tabelle1!R147</f>
        <v>45.7</v>
      </c>
      <c r="S148">
        <f>[1]Tabelle1!S147</f>
        <v>71.900000000000006</v>
      </c>
      <c r="T148">
        <f>[1]Tabelle1!T147</f>
        <v>390.8</v>
      </c>
      <c r="U148">
        <f>[1]Tabelle1!U147</f>
        <v>30.8</v>
      </c>
      <c r="V148">
        <f>[1]Tabelle1!V147</f>
        <v>7.2</v>
      </c>
      <c r="W148">
        <f>[1]Tabelle1!W147</f>
        <v>23.5</v>
      </c>
      <c r="X148">
        <f>[1]Tabelle1!X147</f>
        <v>16.8</v>
      </c>
      <c r="Y148">
        <f>[1]Tabelle1!Y147</f>
        <v>67.900000000000006</v>
      </c>
      <c r="Z148">
        <f>[1]Tabelle1!Z147</f>
        <v>74.400000000000006</v>
      </c>
      <c r="AA148">
        <f>[1]Tabelle1!AA147</f>
        <v>67.5</v>
      </c>
      <c r="AB148">
        <f>[1]Tabelle1!AB147</f>
        <v>87.9</v>
      </c>
      <c r="AC148">
        <f>[1]Tabelle1!AC147</f>
        <v>104.5</v>
      </c>
      <c r="AD148">
        <f>[1]Tabelle1!AD147</f>
        <v>68.2</v>
      </c>
      <c r="AE148">
        <f>[1]Tabelle1!AE147</f>
        <v>97.2</v>
      </c>
      <c r="AF148">
        <f>[1]Tabelle1!AF147</f>
        <v>127.5</v>
      </c>
      <c r="AG148">
        <f>[1]Tabelle1!AG147</f>
        <v>23.3</v>
      </c>
      <c r="AH148">
        <f>[1]Tabelle1!AH147</f>
        <v>4.8</v>
      </c>
      <c r="AI148">
        <f>[1]Tabelle1!AI147</f>
        <v>26.7</v>
      </c>
      <c r="AJ148">
        <f>[1]Tabelle1!AJ147</f>
        <v>2.8</v>
      </c>
      <c r="AK148">
        <f>[1]Tabelle1!AK147</f>
        <v>-8</v>
      </c>
      <c r="AL148">
        <f>[1]Tabelle1!AL147</f>
        <v>-6.5</v>
      </c>
      <c r="AM148">
        <f>[1]Tabelle1!AM147</f>
        <v>115.8</v>
      </c>
      <c r="AN148">
        <f>[1]Tabelle1!AN147</f>
        <v>8.4</v>
      </c>
    </row>
    <row r="149" spans="1:40" x14ac:dyDescent="0.2">
      <c r="A149" t="s">
        <v>154</v>
      </c>
      <c r="B149">
        <v>15</v>
      </c>
      <c r="C149" s="6" t="s">
        <v>104</v>
      </c>
      <c r="D149" s="23" t="s">
        <v>372</v>
      </c>
      <c r="E149" s="23" t="s">
        <v>374</v>
      </c>
      <c r="F149" s="25">
        <v>17.03</v>
      </c>
      <c r="G149" s="25">
        <v>35.356999999999999</v>
      </c>
      <c r="H149" s="25">
        <v>364.03</v>
      </c>
      <c r="I149" s="6" t="s">
        <v>261</v>
      </c>
      <c r="J149" s="6" t="s">
        <v>209</v>
      </c>
      <c r="K149" s="6" t="s">
        <v>338</v>
      </c>
      <c r="L149" s="17">
        <v>2.6</v>
      </c>
      <c r="M149" s="17">
        <v>-2</v>
      </c>
      <c r="N149" s="17">
        <v>-4</v>
      </c>
      <c r="O149" s="6">
        <v>125.5</v>
      </c>
      <c r="P149">
        <f>[1]Tabelle1!P148</f>
        <v>117.6</v>
      </c>
      <c r="Q149">
        <f>[1]Tabelle1!Q148</f>
        <v>115.5</v>
      </c>
      <c r="R149">
        <f>[1]Tabelle1!R148</f>
        <v>50.4</v>
      </c>
      <c r="S149">
        <f>[1]Tabelle1!S148</f>
        <v>65.099999999999994</v>
      </c>
      <c r="T149">
        <f>[1]Tabelle1!T148</f>
        <v>384.9</v>
      </c>
      <c r="U149">
        <f>[1]Tabelle1!U148</f>
        <v>24.9</v>
      </c>
      <c r="V149">
        <f>[1]Tabelle1!V148</f>
        <v>3.2</v>
      </c>
      <c r="W149">
        <f>[1]Tabelle1!W148</f>
        <v>21.7</v>
      </c>
      <c r="X149">
        <f>[1]Tabelle1!X148</f>
        <v>8</v>
      </c>
      <c r="Y149">
        <f>[1]Tabelle1!Y148</f>
        <v>69.400000000000006</v>
      </c>
      <c r="Z149">
        <f>[1]Tabelle1!Z148</f>
        <v>85.4</v>
      </c>
      <c r="AA149">
        <f>[1]Tabelle1!AA148</f>
        <v>59.3</v>
      </c>
      <c r="AB149">
        <f>[1]Tabelle1!AB148</f>
        <v>97.7</v>
      </c>
      <c r="AC149">
        <f>[1]Tabelle1!AC148</f>
        <v>118.5</v>
      </c>
      <c r="AD149">
        <f>[1]Tabelle1!AD148</f>
        <v>58.3</v>
      </c>
      <c r="AE149">
        <f>[1]Tabelle1!AE148</f>
        <v>87.5</v>
      </c>
      <c r="AF149">
        <f>[1]Tabelle1!AF148</f>
        <v>129.1</v>
      </c>
      <c r="AG149">
        <f>[1]Tabelle1!AG148</f>
        <v>35.6</v>
      </c>
      <c r="AH149">
        <f>[1]Tabelle1!AH148</f>
        <v>7.5</v>
      </c>
      <c r="AI149">
        <f>[1]Tabelle1!AI148</f>
        <v>17.3</v>
      </c>
      <c r="AJ149">
        <f>[1]Tabelle1!AJ148</f>
        <v>1.5</v>
      </c>
      <c r="AK149">
        <f>[1]Tabelle1!AK148</f>
        <v>-4.5</v>
      </c>
      <c r="AL149">
        <f>[1]Tabelle1!AL148</f>
        <v>-6.6</v>
      </c>
      <c r="AM149">
        <f>[1]Tabelle1!AM148</f>
        <v>90.4</v>
      </c>
      <c r="AN149">
        <f>[1]Tabelle1!AN148</f>
        <v>8.9</v>
      </c>
    </row>
    <row r="150" spans="1:40" x14ac:dyDescent="0.2">
      <c r="A150" t="s">
        <v>155</v>
      </c>
      <c r="B150" s="6" t="s">
        <v>272</v>
      </c>
      <c r="C150" s="6" t="s">
        <v>105</v>
      </c>
      <c r="D150" s="23" t="s">
        <v>375</v>
      </c>
      <c r="E150" s="23" t="s">
        <v>374</v>
      </c>
      <c r="F150" s="25">
        <v>9.6259999999999994</v>
      </c>
      <c r="G150" s="25">
        <v>18.603999999999999</v>
      </c>
      <c r="H150" s="25">
        <v>113.82899999999999</v>
      </c>
      <c r="I150" s="6" t="s">
        <v>262</v>
      </c>
      <c r="J150" s="6" t="s">
        <v>249</v>
      </c>
      <c r="K150" s="6" t="s">
        <v>214</v>
      </c>
      <c r="L150" s="17">
        <v>1.9</v>
      </c>
      <c r="M150" s="17">
        <v>7.3</v>
      </c>
      <c r="N150" s="17">
        <v>1.6</v>
      </c>
      <c r="O150" s="6">
        <v>131.19999999999999</v>
      </c>
      <c r="P150">
        <f>[1]Tabelle1!P149</f>
        <v>123.9</v>
      </c>
      <c r="Q150">
        <f>[1]Tabelle1!Q149</f>
        <v>120.5</v>
      </c>
      <c r="R150">
        <f>[1]Tabelle1!R149</f>
        <v>55.7</v>
      </c>
      <c r="S150">
        <f>[1]Tabelle1!S149</f>
        <v>64.8</v>
      </c>
      <c r="T150">
        <f>[1]Tabelle1!T149</f>
        <v>385.3</v>
      </c>
      <c r="U150">
        <f>[1]Tabelle1!U149</f>
        <v>25.3</v>
      </c>
      <c r="V150">
        <f>[1]Tabelle1!V149</f>
        <v>6.1</v>
      </c>
      <c r="W150">
        <f>[1]Tabelle1!W149</f>
        <v>19.2</v>
      </c>
      <c r="X150">
        <f>[1]Tabelle1!X149</f>
        <v>14.7</v>
      </c>
      <c r="Y150">
        <f>[1]Tabelle1!Y149</f>
        <v>69</v>
      </c>
      <c r="Z150">
        <f>[1]Tabelle1!Z149</f>
        <v>86.2</v>
      </c>
      <c r="AA150">
        <f>[1]Tabelle1!AA149</f>
        <v>60.5</v>
      </c>
      <c r="AB150">
        <f>[1]Tabelle1!AB149</f>
        <v>98.1</v>
      </c>
      <c r="AC150">
        <f>[1]Tabelle1!AC149</f>
        <v>103.1</v>
      </c>
      <c r="AD150">
        <f>[1]Tabelle1!AD149</f>
        <v>70.8</v>
      </c>
      <c r="AE150">
        <f>[1]Tabelle1!AE149</f>
        <v>100.8</v>
      </c>
      <c r="AF150">
        <f>[1]Tabelle1!AF149</f>
        <v>130.80000000000001</v>
      </c>
      <c r="AG150">
        <f>[1]Tabelle1!AG149</f>
        <v>13.6</v>
      </c>
      <c r="AH150">
        <f>[1]Tabelle1!AH149</f>
        <v>1</v>
      </c>
      <c r="AI150">
        <f>[1]Tabelle1!AI149</f>
        <v>28.3</v>
      </c>
      <c r="AJ150">
        <f>[1]Tabelle1!AJ149</f>
        <v>4.4000000000000004</v>
      </c>
      <c r="AK150">
        <f>[1]Tabelle1!AK149</f>
        <v>-2</v>
      </c>
      <c r="AL150">
        <f>[1]Tabelle1!AL149</f>
        <v>-2.2999999999999998</v>
      </c>
      <c r="AM150">
        <f>[1]Tabelle1!AM149</f>
        <v>109.1</v>
      </c>
      <c r="AN150">
        <f>[1]Tabelle1!AN149</f>
        <v>14</v>
      </c>
    </row>
    <row r="151" spans="1:40" x14ac:dyDescent="0.2">
      <c r="A151" t="s">
        <v>156</v>
      </c>
      <c r="B151" s="6" t="s">
        <v>276</v>
      </c>
      <c r="C151" s="6" t="s">
        <v>104</v>
      </c>
      <c r="D151" s="23" t="s">
        <v>372</v>
      </c>
      <c r="E151" s="23" t="s">
        <v>374</v>
      </c>
      <c r="F151" s="25">
        <v>10.551</v>
      </c>
      <c r="G151" s="25">
        <v>17.216000000000001</v>
      </c>
      <c r="H151" s="25">
        <v>101.092</v>
      </c>
      <c r="I151" s="6" t="s">
        <v>222</v>
      </c>
      <c r="J151" s="6" t="s">
        <v>184</v>
      </c>
      <c r="K151" s="6" t="s">
        <v>192</v>
      </c>
      <c r="L151" s="17">
        <v>1</v>
      </c>
      <c r="M151" s="17">
        <v>4</v>
      </c>
      <c r="N151" s="17">
        <v>2.5</v>
      </c>
      <c r="O151" s="6">
        <v>128.4</v>
      </c>
      <c r="P151">
        <f>[1]Tabelle1!P150</f>
        <v>123.5</v>
      </c>
      <c r="Q151">
        <f>[1]Tabelle1!Q150</f>
        <v>128.1</v>
      </c>
      <c r="R151">
        <f>[1]Tabelle1!R150</f>
        <v>54.8</v>
      </c>
      <c r="S151">
        <f>[1]Tabelle1!S150</f>
        <v>73.3</v>
      </c>
      <c r="T151">
        <f>[1]Tabelle1!T150</f>
        <v>389.3</v>
      </c>
      <c r="U151">
        <f>[1]Tabelle1!U150</f>
        <v>29.3</v>
      </c>
      <c r="V151">
        <f>[1]Tabelle1!V150</f>
        <v>4.7</v>
      </c>
      <c r="W151">
        <f>[1]Tabelle1!W150</f>
        <v>24.6</v>
      </c>
      <c r="X151">
        <f>[1]Tabelle1!X150</f>
        <v>12.8</v>
      </c>
      <c r="Y151">
        <f>[1]Tabelle1!Y150</f>
        <v>70.7</v>
      </c>
      <c r="Z151">
        <f>[1]Tabelle1!Z150</f>
        <v>91</v>
      </c>
      <c r="AA151">
        <f>[1]Tabelle1!AA150</f>
        <v>66.599999999999994</v>
      </c>
      <c r="AB151">
        <f>[1]Tabelle1!AB150</f>
        <v>90</v>
      </c>
      <c r="AC151">
        <f>[1]Tabelle1!AC150</f>
        <v>120.4</v>
      </c>
      <c r="AD151">
        <f>[1]Tabelle1!AD150</f>
        <v>54.8</v>
      </c>
      <c r="AE151">
        <f>[1]Tabelle1!AE150</f>
        <v>100.3</v>
      </c>
      <c r="AF151">
        <f>[1]Tabelle1!AF150</f>
        <v>109.9</v>
      </c>
      <c r="AG151">
        <f>[1]Tabelle1!AG150</f>
        <v>36.9</v>
      </c>
      <c r="AH151">
        <f>[1]Tabelle1!AH150</f>
        <v>7.3</v>
      </c>
      <c r="AI151">
        <f>[1]Tabelle1!AI150</f>
        <v>29.3</v>
      </c>
      <c r="AJ151">
        <f>[1]Tabelle1!AJ150</f>
        <v>6</v>
      </c>
      <c r="AK151">
        <f>[1]Tabelle1!AK150</f>
        <v>0.6</v>
      </c>
      <c r="AL151">
        <f>[1]Tabelle1!AL150</f>
        <v>1.3</v>
      </c>
      <c r="AM151">
        <f>[1]Tabelle1!AM150</f>
        <v>113.1</v>
      </c>
      <c r="AN151">
        <f>[1]Tabelle1!AN150</f>
        <v>17.8</v>
      </c>
    </row>
    <row r="152" spans="1:40" x14ac:dyDescent="0.2">
      <c r="A152" t="s">
        <v>157</v>
      </c>
      <c r="B152" s="6" t="s">
        <v>275</v>
      </c>
      <c r="C152" s="6" t="s">
        <v>104</v>
      </c>
      <c r="D152" s="23" t="s">
        <v>375</v>
      </c>
      <c r="E152" s="23" t="s">
        <v>374</v>
      </c>
      <c r="F152" s="25">
        <v>11.861000000000001</v>
      </c>
      <c r="G152" s="25">
        <v>24.189</v>
      </c>
      <c r="H152" s="25">
        <v>147.048</v>
      </c>
      <c r="I152" s="6" t="s">
        <v>253</v>
      </c>
      <c r="J152" s="6" t="s">
        <v>224</v>
      </c>
      <c r="K152" s="6" t="s">
        <v>184</v>
      </c>
      <c r="L152" s="17">
        <v>1.7</v>
      </c>
      <c r="M152" s="17">
        <v>-2.4</v>
      </c>
      <c r="N152" s="17">
        <v>-8.5</v>
      </c>
      <c r="O152" s="6">
        <v>127.4</v>
      </c>
      <c r="P152">
        <f>[1]Tabelle1!P151</f>
        <v>122.3</v>
      </c>
      <c r="Q152">
        <f>[1]Tabelle1!Q151</f>
        <v>131.5</v>
      </c>
      <c r="R152">
        <f>[1]Tabelle1!R151</f>
        <v>55.2</v>
      </c>
      <c r="S152">
        <f>[1]Tabelle1!S151</f>
        <v>76.3</v>
      </c>
      <c r="T152">
        <f>[1]Tabelle1!T151</f>
        <v>396.5</v>
      </c>
      <c r="U152">
        <f>[1]Tabelle1!U151</f>
        <v>36.5</v>
      </c>
      <c r="V152">
        <f>[1]Tabelle1!V151</f>
        <v>8.6</v>
      </c>
      <c r="W152">
        <f>[1]Tabelle1!W151</f>
        <v>27.9</v>
      </c>
      <c r="X152">
        <f>[1]Tabelle1!X151</f>
        <v>20.7</v>
      </c>
      <c r="Y152">
        <f>[1]Tabelle1!Y151</f>
        <v>62.5</v>
      </c>
      <c r="Z152">
        <f>[1]Tabelle1!Z151</f>
        <v>98</v>
      </c>
      <c r="AA152">
        <f>[1]Tabelle1!AA151</f>
        <v>67.8</v>
      </c>
      <c r="AB152">
        <f>[1]Tabelle1!AB151</f>
        <v>90</v>
      </c>
      <c r="AC152">
        <f>[1]Tabelle1!AC151</f>
        <v>99.4</v>
      </c>
      <c r="AD152">
        <f>[1]Tabelle1!AD151</f>
        <v>72</v>
      </c>
      <c r="AE152">
        <f>[1]Tabelle1!AE151</f>
        <v>84.8</v>
      </c>
      <c r="AF152">
        <f>[1]Tabelle1!AF151</f>
        <v>139.19999999999999</v>
      </c>
      <c r="AG152">
        <f>[1]Tabelle1!AG151</f>
        <v>23.1</v>
      </c>
      <c r="AH152">
        <f>[1]Tabelle1!AH151</f>
        <v>3</v>
      </c>
      <c r="AI152">
        <f>[1]Tabelle1!AI151</f>
        <v>20</v>
      </c>
      <c r="AJ152">
        <f>[1]Tabelle1!AJ151</f>
        <v>2.2000000000000002</v>
      </c>
      <c r="AK152">
        <f>[1]Tabelle1!AK151</f>
        <v>-4.2</v>
      </c>
      <c r="AL152">
        <f>[1]Tabelle1!AL151</f>
        <v>-2.7</v>
      </c>
      <c r="AM152">
        <f>[1]Tabelle1!AM151</f>
        <v>102.4</v>
      </c>
      <c r="AN152">
        <f>[1]Tabelle1!AN151</f>
        <v>5.8</v>
      </c>
    </row>
    <row r="153" spans="1:40" x14ac:dyDescent="0.2">
      <c r="A153" t="s">
        <v>158</v>
      </c>
      <c r="B153" s="6" t="s">
        <v>266</v>
      </c>
      <c r="C153" s="6" t="s">
        <v>105</v>
      </c>
      <c r="D153" s="23" t="s">
        <v>372</v>
      </c>
      <c r="E153" s="23" t="s">
        <v>374</v>
      </c>
      <c r="F153" s="25">
        <v>11.488</v>
      </c>
      <c r="G153" s="25">
        <v>26.71</v>
      </c>
      <c r="H153" s="25">
        <v>175.19800000000001</v>
      </c>
      <c r="I153" s="6" t="s">
        <v>210</v>
      </c>
      <c r="J153" s="6" t="s">
        <v>226</v>
      </c>
      <c r="K153" s="6" t="s">
        <v>180</v>
      </c>
      <c r="L153" s="17">
        <v>2.2999999999999998</v>
      </c>
      <c r="M153" s="17">
        <v>2</v>
      </c>
      <c r="N153" s="17">
        <v>-2.2999999999999998</v>
      </c>
      <c r="O153" s="6">
        <v>139.30000000000001</v>
      </c>
      <c r="P153">
        <f>[1]Tabelle1!P152</f>
        <v>131.30000000000001</v>
      </c>
      <c r="Q153">
        <f>[1]Tabelle1!Q152</f>
        <v>123</v>
      </c>
      <c r="R153">
        <f>[1]Tabelle1!R152</f>
        <v>53.9</v>
      </c>
      <c r="S153">
        <f>[1]Tabelle1!S152</f>
        <v>69.099999999999994</v>
      </c>
      <c r="T153">
        <f>[1]Tabelle1!T152</f>
        <v>392.1</v>
      </c>
      <c r="U153">
        <f>[1]Tabelle1!U152</f>
        <v>32.1</v>
      </c>
      <c r="V153">
        <f>[1]Tabelle1!V152</f>
        <v>8.1</v>
      </c>
      <c r="W153">
        <f>[1]Tabelle1!W152</f>
        <v>24.1</v>
      </c>
      <c r="X153">
        <f>[1]Tabelle1!X152</f>
        <v>20.8</v>
      </c>
      <c r="Y153">
        <f>[1]Tabelle1!Y152</f>
        <v>64.8</v>
      </c>
      <c r="Z153">
        <f>[1]Tabelle1!Z152</f>
        <v>82.6</v>
      </c>
      <c r="AA153">
        <f>[1]Tabelle1!AA152</f>
        <v>67.400000000000006</v>
      </c>
      <c r="AB153">
        <f>[1]Tabelle1!AB152</f>
        <v>93.4</v>
      </c>
      <c r="AC153">
        <f>[1]Tabelle1!AC152</f>
        <v>102.9</v>
      </c>
      <c r="AD153">
        <f>[1]Tabelle1!AD152</f>
        <v>69</v>
      </c>
      <c r="AE153">
        <f>[1]Tabelle1!AE152</f>
        <v>101.8</v>
      </c>
      <c r="AF153">
        <f>[1]Tabelle1!AF152</f>
        <v>123.2</v>
      </c>
      <c r="AG153">
        <f>[1]Tabelle1!AG152</f>
        <v>25.1</v>
      </c>
      <c r="AH153">
        <f>[1]Tabelle1!AH152</f>
        <v>5.2</v>
      </c>
      <c r="AI153">
        <f>[1]Tabelle1!AI152</f>
        <v>29.8</v>
      </c>
      <c r="AJ153">
        <f>[1]Tabelle1!AJ152</f>
        <v>3.4</v>
      </c>
      <c r="AK153">
        <f>[1]Tabelle1!AK152</f>
        <v>-3.6</v>
      </c>
      <c r="AL153">
        <f>[1]Tabelle1!AL152</f>
        <v>-2.9</v>
      </c>
      <c r="AM153">
        <f>[1]Tabelle1!AM152</f>
        <v>119.8</v>
      </c>
      <c r="AN153">
        <f>[1]Tabelle1!AN152</f>
        <v>6.5</v>
      </c>
    </row>
    <row r="154" spans="1:40" x14ac:dyDescent="0.2">
      <c r="A154" t="s">
        <v>159</v>
      </c>
      <c r="B154" s="6" t="s">
        <v>274</v>
      </c>
      <c r="C154" s="6" t="s">
        <v>104</v>
      </c>
      <c r="D154" s="23" t="s">
        <v>372</v>
      </c>
      <c r="E154" s="23" t="s">
        <v>373</v>
      </c>
      <c r="F154" s="25">
        <v>12.336</v>
      </c>
      <c r="G154" s="25">
        <v>29.437999999999999</v>
      </c>
      <c r="H154" s="25">
        <v>249.98699999999999</v>
      </c>
      <c r="I154" s="6" t="s">
        <v>263</v>
      </c>
      <c r="J154" s="6" t="s">
        <v>329</v>
      </c>
      <c r="K154" s="6" t="s">
        <v>339</v>
      </c>
      <c r="L154" s="17">
        <v>1.4</v>
      </c>
      <c r="M154" s="17">
        <v>4.5</v>
      </c>
      <c r="N154" s="17">
        <v>2.6</v>
      </c>
      <c r="O154" s="6">
        <v>135.80000000000001</v>
      </c>
      <c r="P154">
        <f>[1]Tabelle1!P153</f>
        <v>133.1</v>
      </c>
      <c r="Q154">
        <f>[1]Tabelle1!Q153</f>
        <v>120.7</v>
      </c>
      <c r="R154">
        <f>[1]Tabelle1!R153</f>
        <v>45.5</v>
      </c>
      <c r="S154">
        <f>[1]Tabelle1!S153</f>
        <v>75.3</v>
      </c>
      <c r="T154">
        <f>[1]Tabelle1!T153</f>
        <v>401.2</v>
      </c>
      <c r="U154">
        <f>[1]Tabelle1!U153</f>
        <v>41.2</v>
      </c>
      <c r="V154">
        <f>[1]Tabelle1!V153</f>
        <v>6.7</v>
      </c>
      <c r="W154">
        <f>[1]Tabelle1!W153</f>
        <v>34.5</v>
      </c>
      <c r="X154">
        <f>[1]Tabelle1!X153</f>
        <v>24.4</v>
      </c>
      <c r="Y154">
        <f>[1]Tabelle1!Y153</f>
        <v>60.7</v>
      </c>
      <c r="Z154">
        <f>[1]Tabelle1!Z153</f>
        <v>87.8</v>
      </c>
      <c r="AA154">
        <f>[1]Tabelle1!AA153</f>
        <v>78.3</v>
      </c>
      <c r="AB154">
        <f>[1]Tabelle1!AB153</f>
        <v>78.099999999999994</v>
      </c>
      <c r="AC154">
        <f>[1]Tabelle1!AC153</f>
        <v>95.1</v>
      </c>
      <c r="AD154">
        <f>[1]Tabelle1!AD153</f>
        <v>78.2</v>
      </c>
      <c r="AE154">
        <f>[1]Tabelle1!AE153</f>
        <v>85</v>
      </c>
      <c r="AF154">
        <f>[1]Tabelle1!AF153</f>
        <v>138.6</v>
      </c>
      <c r="AG154">
        <f>[1]Tabelle1!AG153</f>
        <v>22.5</v>
      </c>
      <c r="AH154">
        <f>[1]Tabelle1!AH153</f>
        <v>2.7</v>
      </c>
      <c r="AI154">
        <f>[1]Tabelle1!AI153</f>
        <v>14.4</v>
      </c>
      <c r="AJ154">
        <f>[1]Tabelle1!AJ153</f>
        <v>2</v>
      </c>
      <c r="AK154">
        <f>[1]Tabelle1!AK153</f>
        <v>-1.6</v>
      </c>
      <c r="AL154">
        <f>[1]Tabelle1!AL153</f>
        <v>-1.7</v>
      </c>
      <c r="AM154">
        <f>[1]Tabelle1!AM153</f>
        <v>119.9</v>
      </c>
      <c r="AN154">
        <f>[1]Tabelle1!AN153</f>
        <v>13.4</v>
      </c>
    </row>
    <row r="155" spans="1:40" x14ac:dyDescent="0.2">
      <c r="A155" t="s">
        <v>160</v>
      </c>
      <c r="B155" s="6">
        <v>13</v>
      </c>
      <c r="C155" s="6" t="s">
        <v>105</v>
      </c>
      <c r="D155" s="23" t="s">
        <v>372</v>
      </c>
      <c r="E155" s="23" t="s">
        <v>373</v>
      </c>
      <c r="F155" s="25">
        <v>12.038</v>
      </c>
      <c r="G155" s="25">
        <v>25.556000000000001</v>
      </c>
      <c r="H155" s="25">
        <v>174.95400000000001</v>
      </c>
      <c r="I155" s="6" t="s">
        <v>178</v>
      </c>
      <c r="J155" s="6" t="s">
        <v>238</v>
      </c>
      <c r="K155" s="6" t="s">
        <v>320</v>
      </c>
      <c r="L155" s="17">
        <v>1.1000000000000001</v>
      </c>
      <c r="M155" s="17">
        <v>-0.7</v>
      </c>
      <c r="N155" s="17">
        <v>-2.9</v>
      </c>
      <c r="O155" s="6">
        <v>135.4</v>
      </c>
      <c r="P155">
        <f>[1]Tabelle1!P154</f>
        <v>125.4</v>
      </c>
      <c r="Q155">
        <f>[1]Tabelle1!Q154</f>
        <v>131.69999999999999</v>
      </c>
      <c r="R155">
        <f>[1]Tabelle1!R154</f>
        <v>53.3</v>
      </c>
      <c r="S155">
        <f>[1]Tabelle1!S154</f>
        <v>78.400000000000006</v>
      </c>
      <c r="T155">
        <f>[1]Tabelle1!T154</f>
        <v>401</v>
      </c>
      <c r="U155">
        <f>[1]Tabelle1!U154</f>
        <v>41</v>
      </c>
      <c r="V155">
        <f>[1]Tabelle1!V154</f>
        <v>7.9</v>
      </c>
      <c r="W155">
        <f>[1]Tabelle1!W154</f>
        <v>33.1</v>
      </c>
      <c r="X155">
        <f>[1]Tabelle1!X154</f>
        <v>18.5</v>
      </c>
      <c r="Y155">
        <f>[1]Tabelle1!Y154</f>
        <v>58.9</v>
      </c>
      <c r="Z155">
        <f>[1]Tabelle1!Z154</f>
        <v>75.099999999999994</v>
      </c>
      <c r="AA155">
        <f>[1]Tabelle1!AA154</f>
        <v>71.3</v>
      </c>
      <c r="AB155">
        <f>[1]Tabelle1!AB154</f>
        <v>86.8</v>
      </c>
      <c r="AC155">
        <f>[1]Tabelle1!AC154</f>
        <v>108.7</v>
      </c>
      <c r="AD155">
        <f>[1]Tabelle1!AD154</f>
        <v>63.4</v>
      </c>
      <c r="AE155">
        <f>[1]Tabelle1!AE154</f>
        <v>89.9</v>
      </c>
      <c r="AF155">
        <f>[1]Tabelle1!AF154</f>
        <v>120.4</v>
      </c>
      <c r="AG155">
        <f>[1]Tabelle1!AG154</f>
        <v>34.700000000000003</v>
      </c>
      <c r="AH155">
        <f>[1]Tabelle1!AH154</f>
        <v>7.5</v>
      </c>
      <c r="AI155">
        <f>[1]Tabelle1!AI154</f>
        <v>25.6</v>
      </c>
      <c r="AJ155">
        <f>[1]Tabelle1!AJ154</f>
        <v>3.9</v>
      </c>
      <c r="AK155">
        <f>[1]Tabelle1!AK154</f>
        <v>-8.9</v>
      </c>
      <c r="AL155">
        <f>[1]Tabelle1!AL154</f>
        <v>-4.5</v>
      </c>
      <c r="AM155">
        <f>[1]Tabelle1!AM154</f>
        <v>123.4</v>
      </c>
      <c r="AN155">
        <f>[1]Tabelle1!AN154</f>
        <v>-2.1</v>
      </c>
    </row>
    <row r="156" spans="1:40" x14ac:dyDescent="0.2">
      <c r="A156" t="s">
        <v>161</v>
      </c>
      <c r="B156" s="6" t="s">
        <v>273</v>
      </c>
      <c r="C156" s="6" t="s">
        <v>105</v>
      </c>
      <c r="D156" s="23" t="s">
        <v>375</v>
      </c>
      <c r="E156" s="23" t="s">
        <v>373</v>
      </c>
      <c r="F156" s="25">
        <v>11.795</v>
      </c>
      <c r="G156" s="25">
        <v>25.602</v>
      </c>
      <c r="H156" s="25">
        <v>183.78399999999999</v>
      </c>
      <c r="I156" s="6" t="s">
        <v>228</v>
      </c>
      <c r="J156" s="6" t="s">
        <v>316</v>
      </c>
      <c r="K156" s="6" t="s">
        <v>300</v>
      </c>
      <c r="L156" s="17">
        <v>2.9</v>
      </c>
      <c r="M156" s="17">
        <v>6.7</v>
      </c>
      <c r="N156" s="17">
        <v>9.1999999999999993</v>
      </c>
      <c r="O156" s="6">
        <v>136.80000000000001</v>
      </c>
      <c r="P156">
        <f>[1]Tabelle1!P155</f>
        <v>129.19999999999999</v>
      </c>
      <c r="Q156">
        <f>[1]Tabelle1!Q155</f>
        <v>117.3</v>
      </c>
      <c r="R156">
        <f>[1]Tabelle1!R155</f>
        <v>51.4</v>
      </c>
      <c r="S156">
        <f>[1]Tabelle1!S155</f>
        <v>65.900000000000006</v>
      </c>
      <c r="T156">
        <f>[1]Tabelle1!T155</f>
        <v>389.5</v>
      </c>
      <c r="U156">
        <f>[1]Tabelle1!U155</f>
        <v>29.5</v>
      </c>
      <c r="V156">
        <f>[1]Tabelle1!V155</f>
        <v>7.6</v>
      </c>
      <c r="W156">
        <f>[1]Tabelle1!W155</f>
        <v>22</v>
      </c>
      <c r="X156">
        <f>[1]Tabelle1!X155</f>
        <v>12.3</v>
      </c>
      <c r="Y156">
        <f>[1]Tabelle1!Y155</f>
        <v>67.2</v>
      </c>
      <c r="Z156">
        <f>[1]Tabelle1!Z155</f>
        <v>87.2</v>
      </c>
      <c r="AA156">
        <f>[1]Tabelle1!AA155</f>
        <v>68.8</v>
      </c>
      <c r="AB156">
        <f>[1]Tabelle1!AB155</f>
        <v>90.5</v>
      </c>
      <c r="AC156">
        <f>[1]Tabelle1!AC155</f>
        <v>94.5</v>
      </c>
      <c r="AD156">
        <f>[1]Tabelle1!AD155</f>
        <v>78</v>
      </c>
      <c r="AE156">
        <f>[1]Tabelle1!AE155</f>
        <v>97.7</v>
      </c>
      <c r="AF156">
        <f>[1]Tabelle1!AF155</f>
        <v>138.30000000000001</v>
      </c>
      <c r="AG156">
        <f>[1]Tabelle1!AG155</f>
        <v>15.3</v>
      </c>
      <c r="AH156">
        <f>[1]Tabelle1!AH155</f>
        <v>1.4</v>
      </c>
      <c r="AI156">
        <f>[1]Tabelle1!AI155</f>
        <v>19.7</v>
      </c>
      <c r="AJ156">
        <f>[1]Tabelle1!AJ155</f>
        <v>1.9</v>
      </c>
      <c r="AK156">
        <f>[1]Tabelle1!AK155</f>
        <v>-2.6</v>
      </c>
      <c r="AL156">
        <f>[1]Tabelle1!AL155</f>
        <v>-4.5999999999999996</v>
      </c>
      <c r="AM156">
        <f>[1]Tabelle1!AM155</f>
        <v>116.8</v>
      </c>
      <c r="AN156">
        <f>[1]Tabelle1!AN155</f>
        <v>12</v>
      </c>
    </row>
    <row r="157" spans="1:40" x14ac:dyDescent="0.2">
      <c r="A157" t="s">
        <v>162</v>
      </c>
      <c r="B157" s="6" t="s">
        <v>272</v>
      </c>
      <c r="C157" s="6" t="s">
        <v>104</v>
      </c>
      <c r="D157" s="23" t="s">
        <v>372</v>
      </c>
      <c r="E157" s="23" t="s">
        <v>374</v>
      </c>
      <c r="F157" s="25">
        <v>7.5890000000000004</v>
      </c>
      <c r="G157" s="25">
        <v>21.486999999999998</v>
      </c>
      <c r="H157" s="25">
        <v>88.581000000000003</v>
      </c>
      <c r="I157" s="6" t="s">
        <v>218</v>
      </c>
      <c r="J157" s="6">
        <v>74</v>
      </c>
      <c r="K157" s="6" t="s">
        <v>305</v>
      </c>
      <c r="L157" s="17">
        <v>2.7</v>
      </c>
      <c r="M157" s="17">
        <v>5.4</v>
      </c>
      <c r="N157" s="17">
        <v>5</v>
      </c>
      <c r="O157" s="6">
        <v>139.69999999999999</v>
      </c>
      <c r="P157">
        <f>[1]Tabelle1!P156</f>
        <v>136.1</v>
      </c>
      <c r="Q157">
        <f>[1]Tabelle1!Q156</f>
        <v>119.7</v>
      </c>
      <c r="R157">
        <f>[1]Tabelle1!R156</f>
        <v>52.1</v>
      </c>
      <c r="S157">
        <f>[1]Tabelle1!S156</f>
        <v>67.5</v>
      </c>
      <c r="T157">
        <f>[1]Tabelle1!T156</f>
        <v>390.7</v>
      </c>
      <c r="U157">
        <f>[1]Tabelle1!U156</f>
        <v>30.7</v>
      </c>
      <c r="V157">
        <f>[1]Tabelle1!V156</f>
        <v>7.8</v>
      </c>
      <c r="W157">
        <f>[1]Tabelle1!W156</f>
        <v>23</v>
      </c>
      <c r="X157">
        <f>[1]Tabelle1!X156</f>
        <v>16</v>
      </c>
      <c r="Y157">
        <f>[1]Tabelle1!Y156</f>
        <v>67.7</v>
      </c>
      <c r="Z157">
        <f>[1]Tabelle1!Z156</f>
        <v>86</v>
      </c>
      <c r="AA157">
        <f>[1]Tabelle1!AA156</f>
        <v>70.7</v>
      </c>
      <c r="AB157">
        <f>[1]Tabelle1!AB156</f>
        <v>91.1</v>
      </c>
      <c r="AC157">
        <f>[1]Tabelle1!AC156</f>
        <v>92.4</v>
      </c>
      <c r="AD157">
        <f>[1]Tabelle1!AD156</f>
        <v>79.8</v>
      </c>
      <c r="AE157">
        <f>[1]Tabelle1!AE156</f>
        <v>98.4</v>
      </c>
      <c r="AF157">
        <f>[1]Tabelle1!AF156</f>
        <v>138.4</v>
      </c>
      <c r="AG157">
        <f>[1]Tabelle1!AG156</f>
        <v>13.1</v>
      </c>
      <c r="AH157">
        <f>[1]Tabelle1!AH156</f>
        <v>0.1</v>
      </c>
      <c r="AI157">
        <f>[1]Tabelle1!AI156</f>
        <v>23.1</v>
      </c>
      <c r="AJ157">
        <f>[1]Tabelle1!AJ156</f>
        <v>2.8</v>
      </c>
      <c r="AK157">
        <f>[1]Tabelle1!AK156</f>
        <v>-1.1000000000000001</v>
      </c>
      <c r="AL157">
        <f>[1]Tabelle1!AL156</f>
        <v>-3.6</v>
      </c>
      <c r="AM157">
        <f>[1]Tabelle1!AM156</f>
        <v>107.2</v>
      </c>
      <c r="AN157">
        <f>[1]Tabelle1!AN156</f>
        <v>11.7</v>
      </c>
    </row>
    <row r="158" spans="1:40" x14ac:dyDescent="0.2">
      <c r="A158" t="s">
        <v>163</v>
      </c>
      <c r="B158" s="6">
        <v>22</v>
      </c>
      <c r="C158" s="6" t="s">
        <v>105</v>
      </c>
      <c r="D158" s="23" t="s">
        <v>375</v>
      </c>
      <c r="E158" s="23" t="s">
        <v>374</v>
      </c>
      <c r="F158" s="25">
        <v>10.939</v>
      </c>
      <c r="G158" s="25">
        <v>23.454000000000001</v>
      </c>
      <c r="H158" s="25">
        <v>140.53800000000001</v>
      </c>
      <c r="I158" s="6" t="s">
        <v>250</v>
      </c>
      <c r="J158" s="6" t="s">
        <v>330</v>
      </c>
      <c r="K158" s="6" t="s">
        <v>207</v>
      </c>
      <c r="L158" s="17">
        <v>3.2</v>
      </c>
      <c r="M158" s="17">
        <v>1.7</v>
      </c>
      <c r="N158" s="17">
        <v>-2.2999999999999998</v>
      </c>
      <c r="O158" s="6">
        <v>127.9</v>
      </c>
      <c r="P158">
        <f>[1]Tabelle1!P157</f>
        <v>118.4</v>
      </c>
      <c r="Q158">
        <f>[1]Tabelle1!Q157</f>
        <v>120.7</v>
      </c>
      <c r="R158">
        <f>[1]Tabelle1!R157</f>
        <v>46.8</v>
      </c>
      <c r="S158">
        <f>[1]Tabelle1!S157</f>
        <v>73.900000000000006</v>
      </c>
      <c r="T158">
        <f>[1]Tabelle1!T157</f>
        <v>391.4</v>
      </c>
      <c r="U158">
        <f>[1]Tabelle1!U157</f>
        <v>31.4</v>
      </c>
      <c r="V158">
        <f>[1]Tabelle1!V157</f>
        <v>0.4</v>
      </c>
      <c r="W158">
        <f>[1]Tabelle1!W157</f>
        <v>30.9</v>
      </c>
      <c r="X158">
        <f>[1]Tabelle1!X157</f>
        <v>16.399999999999999</v>
      </c>
      <c r="Y158">
        <f>[1]Tabelle1!Y157</f>
        <v>67.8</v>
      </c>
      <c r="Z158">
        <f>[1]Tabelle1!Z157</f>
        <v>72.599999999999994</v>
      </c>
      <c r="AA158">
        <f>[1]Tabelle1!AA157</f>
        <v>67.2</v>
      </c>
      <c r="AB158">
        <f>[1]Tabelle1!AB157</f>
        <v>88.9</v>
      </c>
      <c r="AC158">
        <f>[1]Tabelle1!AC157</f>
        <v>108.5</v>
      </c>
      <c r="AD158">
        <f>[1]Tabelle1!AD157</f>
        <v>71</v>
      </c>
      <c r="AE158">
        <f>[1]Tabelle1!AE157</f>
        <v>93.8</v>
      </c>
      <c r="AF158">
        <f>[1]Tabelle1!AF157</f>
        <v>126.3</v>
      </c>
      <c r="AG158">
        <f>[1]Tabelle1!AG157</f>
        <v>27.8</v>
      </c>
      <c r="AH158">
        <f>[1]Tabelle1!AH157</f>
        <v>5.9</v>
      </c>
      <c r="AI158">
        <f>[1]Tabelle1!AI157</f>
        <v>24.3</v>
      </c>
      <c r="AJ158">
        <f>[1]Tabelle1!AJ157</f>
        <v>3.5</v>
      </c>
      <c r="AK158">
        <f>[1]Tabelle1!AK157</f>
        <v>-5.4</v>
      </c>
      <c r="AL158">
        <f>[1]Tabelle1!AL157</f>
        <v>-5</v>
      </c>
      <c r="AM158">
        <f>[1]Tabelle1!AM157</f>
        <v>133.30000000000001</v>
      </c>
      <c r="AN158">
        <f>[1]Tabelle1!AN157</f>
        <v>3.4</v>
      </c>
    </row>
    <row r="159" spans="1:40" x14ac:dyDescent="0.2">
      <c r="A159" t="s">
        <v>164</v>
      </c>
      <c r="B159" s="6">
        <v>14</v>
      </c>
      <c r="C159" s="6" t="s">
        <v>104</v>
      </c>
      <c r="D159" s="23" t="s">
        <v>372</v>
      </c>
      <c r="E159" s="23" t="s">
        <v>374</v>
      </c>
      <c r="F159" s="25">
        <v>14.387</v>
      </c>
      <c r="G159" s="25">
        <v>24.103000000000002</v>
      </c>
      <c r="H159" s="25">
        <v>184.179</v>
      </c>
      <c r="I159" s="6">
        <v>83</v>
      </c>
      <c r="J159" s="6" t="s">
        <v>192</v>
      </c>
      <c r="K159" s="6" t="s">
        <v>247</v>
      </c>
      <c r="L159" s="17">
        <v>2.9</v>
      </c>
      <c r="M159" s="17">
        <v>2.8</v>
      </c>
      <c r="N159" s="17">
        <v>-2</v>
      </c>
      <c r="O159" s="6">
        <v>127.2</v>
      </c>
      <c r="P159">
        <f>[1]Tabelle1!P158</f>
        <v>120.5</v>
      </c>
      <c r="Q159">
        <f>[1]Tabelle1!Q158</f>
        <v>122.2</v>
      </c>
      <c r="R159">
        <f>[1]Tabelle1!R158</f>
        <v>55.5</v>
      </c>
      <c r="S159">
        <f>[1]Tabelle1!S158</f>
        <v>66.7</v>
      </c>
      <c r="T159">
        <f>[1]Tabelle1!T158</f>
        <v>387.8</v>
      </c>
      <c r="U159">
        <f>[1]Tabelle1!U158</f>
        <v>27.8</v>
      </c>
      <c r="V159">
        <f>[1]Tabelle1!V158</f>
        <v>3.4</v>
      </c>
      <c r="W159">
        <f>[1]Tabelle1!W158</f>
        <v>24.4</v>
      </c>
      <c r="X159">
        <f>[1]Tabelle1!X158</f>
        <v>16.8</v>
      </c>
      <c r="Y159">
        <f>[1]Tabelle1!Y158</f>
        <v>67.400000000000006</v>
      </c>
      <c r="Z159">
        <f>[1]Tabelle1!Z158</f>
        <v>85.2</v>
      </c>
      <c r="AA159">
        <f>[1]Tabelle1!AA158</f>
        <v>62.6</v>
      </c>
      <c r="AB159">
        <f>[1]Tabelle1!AB158</f>
        <v>93.5</v>
      </c>
      <c r="AC159">
        <f>[1]Tabelle1!AC158</f>
        <v>103.9</v>
      </c>
      <c r="AD159">
        <f>[1]Tabelle1!AD158</f>
        <v>72.7</v>
      </c>
      <c r="AE159">
        <f>[1]Tabelle1!AE158</f>
        <v>94.4</v>
      </c>
      <c r="AF159">
        <f>[1]Tabelle1!AF158</f>
        <v>133.80000000000001</v>
      </c>
      <c r="AG159">
        <f>[1]Tabelle1!AG158</f>
        <v>21</v>
      </c>
      <c r="AH159">
        <f>[1]Tabelle1!AH158</f>
        <v>2.7</v>
      </c>
      <c r="AI159">
        <f>[1]Tabelle1!AI158</f>
        <v>22.4</v>
      </c>
      <c r="AJ159">
        <f>[1]Tabelle1!AJ158</f>
        <v>2.2999999999999998</v>
      </c>
      <c r="AK159">
        <f>[1]Tabelle1!AK158</f>
        <v>-0.7</v>
      </c>
      <c r="AL159">
        <f>[1]Tabelle1!AL158</f>
        <v>-1.4</v>
      </c>
      <c r="AM159">
        <f>[1]Tabelle1!AM158</f>
        <v>106.5</v>
      </c>
      <c r="AN159">
        <f>[1]Tabelle1!AN158</f>
        <v>15</v>
      </c>
    </row>
    <row r="160" spans="1:40" x14ac:dyDescent="0.2">
      <c r="A160" t="s">
        <v>165</v>
      </c>
      <c r="B160" s="6" t="s">
        <v>271</v>
      </c>
      <c r="C160" s="6" t="s">
        <v>104</v>
      </c>
      <c r="D160" s="23" t="s">
        <v>372</v>
      </c>
      <c r="E160" s="23" t="s">
        <v>374</v>
      </c>
      <c r="F160" s="25">
        <v>22.623000000000001</v>
      </c>
      <c r="G160" s="25">
        <v>23.547000000000001</v>
      </c>
      <c r="H160" s="25">
        <v>243.00700000000001</v>
      </c>
      <c r="I160" s="6" t="s">
        <v>240</v>
      </c>
      <c r="J160" s="6" t="s">
        <v>304</v>
      </c>
      <c r="K160" s="6" t="s">
        <v>240</v>
      </c>
      <c r="L160" s="17">
        <v>1.2</v>
      </c>
      <c r="M160" s="17">
        <v>0.6</v>
      </c>
      <c r="N160" s="17">
        <v>-5.3</v>
      </c>
      <c r="O160" s="6">
        <v>129</v>
      </c>
      <c r="P160">
        <f>[1]Tabelle1!P159</f>
        <v>120.4</v>
      </c>
      <c r="Q160">
        <f>[1]Tabelle1!Q159</f>
        <v>117.4</v>
      </c>
      <c r="R160">
        <f>[1]Tabelle1!R159</f>
        <v>50.7</v>
      </c>
      <c r="S160">
        <f>[1]Tabelle1!S159</f>
        <v>66.7</v>
      </c>
      <c r="T160">
        <f>[1]Tabelle1!T159</f>
        <v>386.9</v>
      </c>
      <c r="U160">
        <f>[1]Tabelle1!U159</f>
        <v>26.9</v>
      </c>
      <c r="V160">
        <f>[1]Tabelle1!V159</f>
        <v>6.7</v>
      </c>
      <c r="W160">
        <f>[1]Tabelle1!W159</f>
        <v>20.100000000000001</v>
      </c>
      <c r="X160">
        <f>[1]Tabelle1!X159</f>
        <v>19.100000000000001</v>
      </c>
      <c r="Y160">
        <f>[1]Tabelle1!Y159</f>
        <v>69.400000000000006</v>
      </c>
      <c r="Z160">
        <f>[1]Tabelle1!Z159</f>
        <v>92.2</v>
      </c>
      <c r="AA160">
        <f>[1]Tabelle1!AA159</f>
        <v>63.3</v>
      </c>
      <c r="AB160">
        <f>[1]Tabelle1!AB159</f>
        <v>96.6</v>
      </c>
      <c r="AC160">
        <f>[1]Tabelle1!AC159</f>
        <v>108.4</v>
      </c>
      <c r="AD160">
        <f>[1]Tabelle1!AD159</f>
        <v>64.8</v>
      </c>
      <c r="AE160">
        <f>[1]Tabelle1!AE159</f>
        <v>89</v>
      </c>
      <c r="AF160">
        <f>[1]Tabelle1!AF159</f>
        <v>135.69999999999999</v>
      </c>
      <c r="AG160">
        <f>[1]Tabelle1!AG159</f>
        <v>27.4</v>
      </c>
      <c r="AH160">
        <f>[1]Tabelle1!AH159</f>
        <v>4.8</v>
      </c>
      <c r="AI160">
        <f>[1]Tabelle1!AI159</f>
        <v>16.3</v>
      </c>
      <c r="AJ160">
        <f>[1]Tabelle1!AJ159</f>
        <v>1.6</v>
      </c>
      <c r="AK160">
        <f>[1]Tabelle1!AK159</f>
        <v>-4.2</v>
      </c>
      <c r="AL160">
        <f>[1]Tabelle1!AL159</f>
        <v>3.2</v>
      </c>
      <c r="AM160">
        <f>[1]Tabelle1!AM159</f>
        <v>96.5</v>
      </c>
      <c r="AN160">
        <f>[1]Tabelle1!AN159</f>
        <v>9.9</v>
      </c>
    </row>
    <row r="161" spans="1:40" x14ac:dyDescent="0.2">
      <c r="A161" t="s">
        <v>166</v>
      </c>
      <c r="B161" s="6" t="s">
        <v>270</v>
      </c>
      <c r="C161" s="6" t="s">
        <v>104</v>
      </c>
      <c r="D161" s="23" t="s">
        <v>375</v>
      </c>
      <c r="E161" s="23" t="s">
        <v>374</v>
      </c>
      <c r="F161" s="25">
        <v>9.8230000000000004</v>
      </c>
      <c r="G161" s="25">
        <v>15.661</v>
      </c>
      <c r="H161" s="25">
        <v>81.242999999999995</v>
      </c>
      <c r="I161" s="6" t="s">
        <v>234</v>
      </c>
      <c r="J161" s="6" t="s">
        <v>216</v>
      </c>
      <c r="K161" s="6" t="s">
        <v>340</v>
      </c>
      <c r="L161" s="17">
        <v>2.2000000000000002</v>
      </c>
      <c r="M161" s="17">
        <v>3.5</v>
      </c>
      <c r="N161" s="17">
        <v>3</v>
      </c>
      <c r="O161" s="6">
        <v>127.2</v>
      </c>
      <c r="P161">
        <f>[1]Tabelle1!P160</f>
        <v>117</v>
      </c>
      <c r="Q161">
        <f>[1]Tabelle1!Q160</f>
        <v>119.6</v>
      </c>
      <c r="R161">
        <f>[1]Tabelle1!R160</f>
        <v>51.1</v>
      </c>
      <c r="S161">
        <f>[1]Tabelle1!S160</f>
        <v>68.400000000000006</v>
      </c>
      <c r="T161">
        <f>[1]Tabelle1!T160</f>
        <v>385.7</v>
      </c>
      <c r="U161">
        <f>[1]Tabelle1!U160</f>
        <v>25.7</v>
      </c>
      <c r="V161">
        <f>[1]Tabelle1!V160</f>
        <v>4.4000000000000004</v>
      </c>
      <c r="W161">
        <f>[1]Tabelle1!W160</f>
        <v>21.3</v>
      </c>
      <c r="X161">
        <f>[1]Tabelle1!X160</f>
        <v>7.9</v>
      </c>
      <c r="Y161">
        <f>[1]Tabelle1!Y160</f>
        <v>70.7</v>
      </c>
      <c r="Z161">
        <f>[1]Tabelle1!Z160</f>
        <v>87.6</v>
      </c>
      <c r="AA161">
        <f>[1]Tabelle1!AA160</f>
        <v>61.9</v>
      </c>
      <c r="AB161">
        <f>[1]Tabelle1!AB160</f>
        <v>96</v>
      </c>
      <c r="AC161">
        <f>[1]Tabelle1!AC160</f>
        <v>117.4</v>
      </c>
      <c r="AD161">
        <f>[1]Tabelle1!AD160</f>
        <v>58.2</v>
      </c>
      <c r="AE161">
        <f>[1]Tabelle1!AE160</f>
        <v>80.099999999999994</v>
      </c>
      <c r="AF161">
        <f>[1]Tabelle1!AF160</f>
        <v>136.80000000000001</v>
      </c>
      <c r="AG161">
        <f>[1]Tabelle1!AG160</f>
        <v>31.6</v>
      </c>
      <c r="AH161">
        <f>[1]Tabelle1!AH160</f>
        <v>4.9000000000000004</v>
      </c>
      <c r="AI161">
        <f>[1]Tabelle1!AI160</f>
        <v>8.1</v>
      </c>
      <c r="AJ161">
        <f>[1]Tabelle1!AJ160</f>
        <v>-0.9</v>
      </c>
      <c r="AK161">
        <f>[1]Tabelle1!AK160</f>
        <v>-2</v>
      </c>
      <c r="AL161">
        <f>[1]Tabelle1!AL160</f>
        <v>-0.7</v>
      </c>
      <c r="AM161">
        <f>[1]Tabelle1!AM160</f>
        <v>121.6</v>
      </c>
      <c r="AN161">
        <f>[1]Tabelle1!AN160</f>
        <v>10.199999999999999</v>
      </c>
    </row>
    <row r="162" spans="1:40" x14ac:dyDescent="0.2">
      <c r="A162" t="s">
        <v>167</v>
      </c>
      <c r="B162" s="6" t="s">
        <v>269</v>
      </c>
      <c r="C162" s="6" t="s">
        <v>104</v>
      </c>
      <c r="D162" s="23" t="s">
        <v>372</v>
      </c>
      <c r="E162" s="23" t="s">
        <v>374</v>
      </c>
      <c r="F162" s="25">
        <v>9.6159999999999997</v>
      </c>
      <c r="G162" s="25">
        <v>15.178000000000001</v>
      </c>
      <c r="H162" s="25">
        <v>92.100999999999999</v>
      </c>
      <c r="I162" s="6" t="s">
        <v>179</v>
      </c>
      <c r="J162" s="6" t="s">
        <v>210</v>
      </c>
      <c r="K162" s="6" t="s">
        <v>224</v>
      </c>
      <c r="L162" s="17">
        <v>1.5</v>
      </c>
      <c r="M162" s="17">
        <v>4.0999999999999996</v>
      </c>
      <c r="N162" s="17">
        <v>1</v>
      </c>
      <c r="O162" s="6">
        <v>134.69999999999999</v>
      </c>
      <c r="P162">
        <f>[1]Tabelle1!P161</f>
        <v>127.9</v>
      </c>
      <c r="Q162">
        <f>[1]Tabelle1!Q161</f>
        <v>119</v>
      </c>
      <c r="R162">
        <f>[1]Tabelle1!R161</f>
        <v>47.5</v>
      </c>
      <c r="S162">
        <f>[1]Tabelle1!S161</f>
        <v>71.5</v>
      </c>
      <c r="T162">
        <f>[1]Tabelle1!T161</f>
        <v>392.6</v>
      </c>
      <c r="U162">
        <f>[1]Tabelle1!U161</f>
        <v>32.6</v>
      </c>
      <c r="V162">
        <f>[1]Tabelle1!V161</f>
        <v>11.5</v>
      </c>
      <c r="W162">
        <f>[1]Tabelle1!W161</f>
        <v>21.2</v>
      </c>
      <c r="X162">
        <f>[1]Tabelle1!X161</f>
        <v>15.8</v>
      </c>
      <c r="Y162">
        <f>[1]Tabelle1!Y161</f>
        <v>65.900000000000006</v>
      </c>
      <c r="Z162">
        <f>[1]Tabelle1!Z161</f>
        <v>78</v>
      </c>
      <c r="AA162">
        <f>[1]Tabelle1!AA161</f>
        <v>69.3</v>
      </c>
      <c r="AB162">
        <f>[1]Tabelle1!AB161</f>
        <v>89.1</v>
      </c>
      <c r="AC162">
        <f>[1]Tabelle1!AC161</f>
        <v>98.7</v>
      </c>
      <c r="AD162">
        <f>[1]Tabelle1!AD161</f>
        <v>69.8</v>
      </c>
      <c r="AE162">
        <f>[1]Tabelle1!AE161</f>
        <v>94.1</v>
      </c>
      <c r="AF162">
        <f>[1]Tabelle1!AF161</f>
        <v>134.5</v>
      </c>
      <c r="AG162">
        <f>[1]Tabelle1!AG161</f>
        <v>16.8</v>
      </c>
      <c r="AH162">
        <f>[1]Tabelle1!AH161</f>
        <v>1.5</v>
      </c>
      <c r="AI162">
        <f>[1]Tabelle1!AI161</f>
        <v>24.6</v>
      </c>
      <c r="AJ162">
        <f>[1]Tabelle1!AJ161</f>
        <v>4.5999999999999996</v>
      </c>
      <c r="AK162">
        <f>[1]Tabelle1!AK161</f>
        <v>-2</v>
      </c>
      <c r="AL162">
        <f>[1]Tabelle1!AL161</f>
        <v>-0.9</v>
      </c>
      <c r="AM162">
        <f>[1]Tabelle1!AM161</f>
        <v>104.2</v>
      </c>
      <c r="AN162">
        <f>[1]Tabelle1!AN161</f>
        <v>10.199999999999999</v>
      </c>
    </row>
    <row r="163" spans="1:40" x14ac:dyDescent="0.2">
      <c r="A163" t="s">
        <v>168</v>
      </c>
      <c r="B163" s="6" t="s">
        <v>268</v>
      </c>
      <c r="C163" s="6" t="s">
        <v>105</v>
      </c>
      <c r="D163" s="23" t="s">
        <v>372</v>
      </c>
      <c r="E163" s="23" t="s">
        <v>374</v>
      </c>
      <c r="F163" s="25">
        <v>14.244</v>
      </c>
      <c r="G163" s="25">
        <v>21.181000000000001</v>
      </c>
      <c r="H163" s="25">
        <v>137.98599999999999</v>
      </c>
      <c r="I163" s="6" t="s">
        <v>264</v>
      </c>
      <c r="J163" s="6" t="s">
        <v>314</v>
      </c>
      <c r="K163" s="6" t="s">
        <v>201</v>
      </c>
      <c r="L163" s="17">
        <v>1.4</v>
      </c>
      <c r="M163" s="17">
        <v>5.7</v>
      </c>
      <c r="N163" s="17">
        <v>-1</v>
      </c>
      <c r="O163" s="6">
        <v>134.30000000000001</v>
      </c>
      <c r="P163">
        <f>[1]Tabelle1!P162</f>
        <v>127.9</v>
      </c>
      <c r="Q163">
        <f>[1]Tabelle1!Q162</f>
        <v>120.4</v>
      </c>
      <c r="R163">
        <f>[1]Tabelle1!R162</f>
        <v>49.7</v>
      </c>
      <c r="S163">
        <f>[1]Tabelle1!S162</f>
        <v>70.8</v>
      </c>
      <c r="T163">
        <f>[1]Tabelle1!T162</f>
        <v>392.7</v>
      </c>
      <c r="U163">
        <f>[1]Tabelle1!U162</f>
        <v>32.700000000000003</v>
      </c>
      <c r="V163">
        <f>[1]Tabelle1!V162</f>
        <v>5.6</v>
      </c>
      <c r="W163">
        <f>[1]Tabelle1!W162</f>
        <v>27.1</v>
      </c>
      <c r="X163">
        <f>[1]Tabelle1!X162</f>
        <v>22.5</v>
      </c>
      <c r="Y163">
        <f>[1]Tabelle1!Y162</f>
        <v>65.5</v>
      </c>
      <c r="Z163">
        <f>[1]Tabelle1!Z162</f>
        <v>80.7</v>
      </c>
      <c r="AA163">
        <f>[1]Tabelle1!AA162</f>
        <v>68.900000000000006</v>
      </c>
      <c r="AB163">
        <f>[1]Tabelle1!AB162</f>
        <v>91</v>
      </c>
      <c r="AC163">
        <f>[1]Tabelle1!AC162</f>
        <v>100.6</v>
      </c>
      <c r="AD163">
        <f>[1]Tabelle1!AD162</f>
        <v>73.8</v>
      </c>
      <c r="AE163">
        <f>[1]Tabelle1!AE162</f>
        <v>98.5</v>
      </c>
      <c r="AF163">
        <f>[1]Tabelle1!AF162</f>
        <v>128.19999999999999</v>
      </c>
      <c r="AG163">
        <f>[1]Tabelle1!AG162</f>
        <v>18.2</v>
      </c>
      <c r="AH163">
        <f>[1]Tabelle1!AH162</f>
        <v>1.5</v>
      </c>
      <c r="AI163">
        <f>[1]Tabelle1!AI162</f>
        <v>27.8</v>
      </c>
      <c r="AJ163">
        <f>[1]Tabelle1!AJ162</f>
        <v>4</v>
      </c>
      <c r="AK163">
        <f>[1]Tabelle1!AK162</f>
        <v>-2.7</v>
      </c>
      <c r="AL163">
        <f>[1]Tabelle1!AL162</f>
        <v>-1.5</v>
      </c>
      <c r="AM163">
        <f>[1]Tabelle1!AM162</f>
        <v>130.1</v>
      </c>
      <c r="AN163">
        <f>[1]Tabelle1!AN162</f>
        <v>8.9</v>
      </c>
    </row>
    <row r="164" spans="1:40" x14ac:dyDescent="0.2">
      <c r="A164" t="s">
        <v>169</v>
      </c>
      <c r="B164" s="6">
        <v>12</v>
      </c>
      <c r="C164" s="6" t="s">
        <v>104</v>
      </c>
      <c r="D164" s="23" t="s">
        <v>375</v>
      </c>
      <c r="E164" s="23" t="s">
        <v>373</v>
      </c>
      <c r="F164" s="25">
        <v>14.569000000000001</v>
      </c>
      <c r="G164" s="25">
        <v>25.683</v>
      </c>
      <c r="H164" s="25">
        <v>195.12899999999999</v>
      </c>
      <c r="I164" s="6" t="s">
        <v>222</v>
      </c>
      <c r="J164" s="6" t="s">
        <v>192</v>
      </c>
      <c r="K164" s="6" t="s">
        <v>207</v>
      </c>
      <c r="L164" s="17">
        <v>1.1000000000000001</v>
      </c>
      <c r="M164" s="17">
        <v>3.4</v>
      </c>
      <c r="N164" s="17">
        <v>-0.6</v>
      </c>
      <c r="O164" s="6">
        <v>132.4</v>
      </c>
      <c r="P164">
        <f>[1]Tabelle1!P163</f>
        <v>126.4</v>
      </c>
      <c r="Q164">
        <f>[1]Tabelle1!Q163</f>
        <v>121.9</v>
      </c>
      <c r="R164">
        <f>[1]Tabelle1!R163</f>
        <v>52.2</v>
      </c>
      <c r="S164">
        <f>[1]Tabelle1!S163</f>
        <v>69.8</v>
      </c>
      <c r="T164">
        <f>[1]Tabelle1!T163</f>
        <v>388.5</v>
      </c>
      <c r="U164">
        <f>[1]Tabelle1!U163</f>
        <v>28.5</v>
      </c>
      <c r="V164">
        <f>[1]Tabelle1!V163</f>
        <v>4.4000000000000004</v>
      </c>
      <c r="W164">
        <f>[1]Tabelle1!W163</f>
        <v>24.2</v>
      </c>
      <c r="X164">
        <f>[1]Tabelle1!X163</f>
        <v>16.3</v>
      </c>
      <c r="Y164">
        <f>[1]Tabelle1!Y163</f>
        <v>70.099999999999994</v>
      </c>
      <c r="Z164">
        <f>[1]Tabelle1!Z163</f>
        <v>92</v>
      </c>
      <c r="AA164">
        <f>[1]Tabelle1!AA163</f>
        <v>66.400000000000006</v>
      </c>
      <c r="AB164">
        <f>[1]Tabelle1!AB163</f>
        <v>91.5</v>
      </c>
      <c r="AC164">
        <f>[1]Tabelle1!AC163</f>
        <v>125.8</v>
      </c>
      <c r="AD164">
        <f>[1]Tabelle1!AD163</f>
        <v>49.8</v>
      </c>
      <c r="AE164">
        <f>[1]Tabelle1!AE163</f>
        <v>97.3</v>
      </c>
      <c r="AF164">
        <f>[1]Tabelle1!AF163</f>
        <v>108.3</v>
      </c>
      <c r="AG164">
        <f>[1]Tabelle1!AG163</f>
        <v>42.2</v>
      </c>
      <c r="AH164">
        <f>[1]Tabelle1!AH163</f>
        <v>6.2</v>
      </c>
      <c r="AI164">
        <f>[1]Tabelle1!AI163</f>
        <v>26.1</v>
      </c>
      <c r="AJ164">
        <f>[1]Tabelle1!AJ163</f>
        <v>4.3</v>
      </c>
      <c r="AK164">
        <f>[1]Tabelle1!AK163</f>
        <v>-1</v>
      </c>
      <c r="AL164">
        <f>[1]Tabelle1!AL163</f>
        <v>-2.5</v>
      </c>
      <c r="AM164">
        <f>[1]Tabelle1!AM163</f>
        <v>109.9</v>
      </c>
      <c r="AN164">
        <f>[1]Tabelle1!AN163</f>
        <v>16.100000000000001</v>
      </c>
    </row>
    <row r="165" spans="1:40" x14ac:dyDescent="0.2">
      <c r="A165" t="s">
        <v>170</v>
      </c>
      <c r="B165" s="6" t="s">
        <v>267</v>
      </c>
      <c r="C165" s="6" t="s">
        <v>104</v>
      </c>
      <c r="D165" s="23" t="s">
        <v>375</v>
      </c>
      <c r="E165" s="23" t="s">
        <v>374</v>
      </c>
      <c r="F165" s="25">
        <v>11.736000000000001</v>
      </c>
      <c r="G165" s="25">
        <v>27.687999999999999</v>
      </c>
      <c r="H165" s="25">
        <v>237.072</v>
      </c>
      <c r="I165" s="6" t="s">
        <v>235</v>
      </c>
      <c r="J165" s="6" t="s">
        <v>330</v>
      </c>
      <c r="K165" s="6" t="s">
        <v>208</v>
      </c>
      <c r="L165" s="17">
        <v>3.6</v>
      </c>
      <c r="M165" s="17">
        <v>4.2</v>
      </c>
      <c r="N165" s="17">
        <v>4</v>
      </c>
      <c r="O165" s="6">
        <v>130</v>
      </c>
      <c r="P165">
        <f>[1]Tabelle1!P164</f>
        <v>124.3</v>
      </c>
      <c r="Q165">
        <f>[1]Tabelle1!Q164</f>
        <v>118.2</v>
      </c>
      <c r="R165">
        <f>[1]Tabelle1!R164</f>
        <v>52.2</v>
      </c>
      <c r="S165">
        <f>[1]Tabelle1!S164</f>
        <v>66.099999999999994</v>
      </c>
      <c r="T165">
        <f>[1]Tabelle1!T164</f>
        <v>381.8</v>
      </c>
      <c r="U165">
        <f>[1]Tabelle1!U164</f>
        <v>21.8</v>
      </c>
      <c r="V165">
        <f>[1]Tabelle1!V164</f>
        <v>7.6</v>
      </c>
      <c r="W165">
        <f>[1]Tabelle1!W164</f>
        <v>14.2</v>
      </c>
      <c r="X165">
        <f>[1]Tabelle1!X164</f>
        <v>11.1</v>
      </c>
      <c r="Y165">
        <f>[1]Tabelle1!Y164</f>
        <v>76.400000000000006</v>
      </c>
      <c r="Z165">
        <f>[1]Tabelle1!Z164</f>
        <v>98.9</v>
      </c>
      <c r="AA165">
        <f>[1]Tabelle1!AA164</f>
        <v>64</v>
      </c>
      <c r="AB165">
        <f>[1]Tabelle1!AB164</f>
        <v>93.7</v>
      </c>
      <c r="AC165">
        <f>[1]Tabelle1!AC164</f>
        <v>99.4</v>
      </c>
      <c r="AD165">
        <f>[1]Tabelle1!AD164</f>
        <v>73</v>
      </c>
      <c r="AE165">
        <f>[1]Tabelle1!AE164</f>
        <v>101.6</v>
      </c>
      <c r="AF165">
        <f>[1]Tabelle1!AF164</f>
        <v>137.1</v>
      </c>
      <c r="AG165">
        <f>[1]Tabelle1!AG164</f>
        <v>16.2</v>
      </c>
      <c r="AH165">
        <f>[1]Tabelle1!AH164</f>
        <v>0.8</v>
      </c>
      <c r="AI165">
        <f>[1]Tabelle1!AI164</f>
        <v>22.5</v>
      </c>
      <c r="AJ165">
        <f>[1]Tabelle1!AJ164</f>
        <v>3.2</v>
      </c>
      <c r="AK165">
        <f>[1]Tabelle1!AK164</f>
        <v>-5</v>
      </c>
      <c r="AL165">
        <f>[1]Tabelle1!AL164</f>
        <v>-5.6</v>
      </c>
      <c r="AM165">
        <f>[1]Tabelle1!AM164</f>
        <v>118.7</v>
      </c>
      <c r="AN165">
        <f>[1]Tabelle1!AN164</f>
        <v>12</v>
      </c>
    </row>
    <row r="166" spans="1:40" x14ac:dyDescent="0.2">
      <c r="A166" t="s">
        <v>171</v>
      </c>
      <c r="B166" s="6" t="s">
        <v>266</v>
      </c>
      <c r="C166" s="6" t="s">
        <v>104</v>
      </c>
      <c r="D166" s="23" t="s">
        <v>375</v>
      </c>
      <c r="E166" s="23" t="s">
        <v>374</v>
      </c>
      <c r="F166" s="25">
        <v>6.5</v>
      </c>
      <c r="G166" s="25">
        <v>14.465999999999999</v>
      </c>
      <c r="H166" s="25">
        <v>68.647000000000006</v>
      </c>
      <c r="I166" s="6" t="s">
        <v>218</v>
      </c>
      <c r="J166" s="6" t="s">
        <v>223</v>
      </c>
      <c r="K166" s="6" t="s">
        <v>245</v>
      </c>
      <c r="L166" s="17">
        <v>2.9</v>
      </c>
      <c r="M166" s="17">
        <v>2.4</v>
      </c>
      <c r="N166" s="17">
        <v>-3.2</v>
      </c>
      <c r="O166" s="6">
        <v>130.1</v>
      </c>
      <c r="P166">
        <f>[1]Tabelle1!P165</f>
        <v>124.8</v>
      </c>
      <c r="Q166">
        <f>[1]Tabelle1!Q165</f>
        <v>120.9</v>
      </c>
      <c r="R166">
        <f>[1]Tabelle1!R165</f>
        <v>50.9</v>
      </c>
      <c r="S166">
        <f>[1]Tabelle1!S165</f>
        <v>70</v>
      </c>
      <c r="T166">
        <f>[1]Tabelle1!T165</f>
        <v>391.1</v>
      </c>
      <c r="U166">
        <f>[1]Tabelle1!U165</f>
        <v>31.1</v>
      </c>
      <c r="V166">
        <f>[1]Tabelle1!V165</f>
        <v>14</v>
      </c>
      <c r="W166">
        <f>[1]Tabelle1!W165</f>
        <v>17.100000000000001</v>
      </c>
      <c r="X166">
        <f>[1]Tabelle1!X165</f>
        <v>20.7</v>
      </c>
      <c r="Y166">
        <f>[1]Tabelle1!Y165</f>
        <v>67</v>
      </c>
      <c r="Z166">
        <f>[1]Tabelle1!Z165</f>
        <v>82.8</v>
      </c>
      <c r="AA166">
        <f>[1]Tabelle1!AA165</f>
        <v>67.900000000000006</v>
      </c>
      <c r="AB166">
        <f>[1]Tabelle1!AB165</f>
        <v>90.5</v>
      </c>
      <c r="AC166">
        <f>[1]Tabelle1!AC165</f>
        <v>95.3</v>
      </c>
      <c r="AD166">
        <f>[1]Tabelle1!AD165</f>
        <v>70.7</v>
      </c>
      <c r="AE166">
        <f>[1]Tabelle1!AE165</f>
        <v>86.8</v>
      </c>
      <c r="AF166">
        <f>[1]Tabelle1!AF165</f>
        <v>146.9</v>
      </c>
      <c r="AG166">
        <f>[1]Tabelle1!AG165</f>
        <v>16</v>
      </c>
      <c r="AH166">
        <f>[1]Tabelle1!AH165</f>
        <v>0.8</v>
      </c>
      <c r="AI166">
        <f>[1]Tabelle1!AI165</f>
        <v>14.8</v>
      </c>
      <c r="AJ166">
        <f>[1]Tabelle1!AJ165</f>
        <v>0.3</v>
      </c>
      <c r="AK166">
        <f>[1]Tabelle1!AK165</f>
        <v>-0.5</v>
      </c>
      <c r="AL166">
        <f>[1]Tabelle1!AL165</f>
        <v>-0.9</v>
      </c>
      <c r="AM166">
        <f>[1]Tabelle1!AM165</f>
        <v>102.1</v>
      </c>
      <c r="AN166">
        <f>[1]Tabelle1!AN165</f>
        <v>14.8</v>
      </c>
    </row>
    <row r="167" spans="1:40" x14ac:dyDescent="0.2">
      <c r="A167" t="s">
        <v>172</v>
      </c>
      <c r="B167" s="6" t="s">
        <v>265</v>
      </c>
      <c r="C167" s="6" t="s">
        <v>104</v>
      </c>
      <c r="D167" s="23" t="s">
        <v>372</v>
      </c>
      <c r="E167" s="23" t="s">
        <v>373</v>
      </c>
      <c r="F167" s="25">
        <v>14.693</v>
      </c>
      <c r="G167" s="25">
        <v>19.215</v>
      </c>
      <c r="H167" s="25">
        <v>122.012</v>
      </c>
      <c r="I167" s="6">
        <v>79</v>
      </c>
      <c r="J167" s="6" t="s">
        <v>311</v>
      </c>
      <c r="K167" s="6" t="s">
        <v>241</v>
      </c>
      <c r="L167" s="17">
        <v>2.7</v>
      </c>
      <c r="M167" s="17">
        <v>0.6</v>
      </c>
      <c r="N167" s="17">
        <v>2.2999999999999998</v>
      </c>
      <c r="O167" s="6">
        <v>129</v>
      </c>
      <c r="P167">
        <f>[1]Tabelle1!P166</f>
        <v>123.3</v>
      </c>
      <c r="Q167">
        <f>[1]Tabelle1!Q166</f>
        <v>118.9</v>
      </c>
      <c r="R167">
        <f>[1]Tabelle1!R166</f>
        <v>49.3</v>
      </c>
      <c r="S167">
        <f>[1]Tabelle1!S166</f>
        <v>69.5</v>
      </c>
      <c r="T167">
        <f>[1]Tabelle1!T166</f>
        <v>388.7</v>
      </c>
      <c r="U167">
        <f>[1]Tabelle1!U166</f>
        <v>28.7</v>
      </c>
      <c r="V167">
        <f>[1]Tabelle1!V166</f>
        <v>7.2</v>
      </c>
      <c r="W167">
        <f>[1]Tabelle1!W166</f>
        <v>21.5</v>
      </c>
      <c r="X167">
        <f>[1]Tabelle1!X166</f>
        <v>9.3000000000000007</v>
      </c>
      <c r="Y167">
        <f>[1]Tabelle1!Y166</f>
        <v>70.099999999999994</v>
      </c>
      <c r="Z167">
        <f>[1]Tabelle1!Z166</f>
        <v>89.4</v>
      </c>
      <c r="AA167">
        <f>[1]Tabelle1!AA166</f>
        <v>66.7</v>
      </c>
      <c r="AB167">
        <f>[1]Tabelle1!AB166</f>
        <v>91.9</v>
      </c>
      <c r="AC167">
        <f>[1]Tabelle1!AC166</f>
        <v>109</v>
      </c>
      <c r="AD167">
        <f>[1]Tabelle1!AD166</f>
        <v>63.9</v>
      </c>
      <c r="AE167">
        <f>[1]Tabelle1!AE166</f>
        <v>97.6</v>
      </c>
      <c r="AF167">
        <f>[1]Tabelle1!AF166</f>
        <v>124.8</v>
      </c>
      <c r="AG167">
        <f>[1]Tabelle1!AG166</f>
        <v>30</v>
      </c>
      <c r="AH167">
        <f>[1]Tabelle1!AH166</f>
        <v>4</v>
      </c>
      <c r="AI167">
        <f>[1]Tabelle1!AI166</f>
        <v>24.6</v>
      </c>
      <c r="AJ167">
        <f>[1]Tabelle1!AJ166</f>
        <v>3.2</v>
      </c>
      <c r="AK167">
        <f>[1]Tabelle1!AK166</f>
        <v>-6.6</v>
      </c>
      <c r="AL167">
        <f>[1]Tabelle1!AL166</f>
        <v>-6</v>
      </c>
      <c r="AM167">
        <f>[1]Tabelle1!AM166</f>
        <v>128.1</v>
      </c>
      <c r="AN167">
        <f>[1]Tabelle1!AN166</f>
        <v>8.5</v>
      </c>
    </row>
    <row r="168" spans="1:40" ht="16" x14ac:dyDescent="0.2">
      <c r="F168" s="26"/>
      <c r="K168" s="6"/>
    </row>
  </sheetData>
  <autoFilter ref="A1:BQ167"/>
  <phoneticPr fontId="4" type="noConversion"/>
  <pageMargins left="0.7" right="0.7" top="0.75" bottom="0.75" header="0.3" footer="0.3"/>
  <pageSetup paperSize="9" orientation="portrait" horizontalDpi="4294967295" verticalDpi="4294967295" r:id="rId1"/>
  <ignoredErrors>
    <ignoredError sqref="I2:I15 J2:K18 I19:K52 I54:K167 B77:B1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2015-06-05T18:19:34Z</dcterms:created>
  <dcterms:modified xsi:type="dcterms:W3CDTF">2023-08-28T07:41:31Z</dcterms:modified>
</cp:coreProperties>
</file>