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0A09124C-94E1-4AEE-B3C5-15324903F2BE}" xr6:coauthVersionLast="47" xr6:coauthVersionMax="47" xr10:uidLastSave="{00000000-0000-0000-0000-000000000000}"/>
  <bookViews>
    <workbookView xWindow="-120" yWindow="-120" windowWidth="20730" windowHeight="11040" firstSheet="1" activeTab="5" xr2:uid="{9AD29915-CB49-430C-A10E-F60FF2C9A65A}"/>
  </bookViews>
  <sheets>
    <sheet name="Modelo de Dominio Anemico" sheetId="1" r:id="rId1"/>
    <sheet name="Objetos de dominio" sheetId="2" r:id="rId2"/>
    <sheet name="Institucion" sheetId="5" r:id="rId3"/>
    <sheet name="Trabajador" sheetId="8" r:id="rId4"/>
    <sheet name="Administrador" sheetId="7" r:id="rId5"/>
    <sheet name="TipoIdentificac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C3" i="6"/>
  <c r="C2" i="6"/>
  <c r="E5" i="8"/>
  <c r="F4" i="5" s="1"/>
  <c r="E2" i="7"/>
  <c r="E4" i="5" s="1"/>
  <c r="E3" i="8"/>
  <c r="E4" i="8"/>
  <c r="F3" i="5" s="1"/>
  <c r="E2" i="8"/>
  <c r="F2" i="5" s="1"/>
  <c r="D4" i="5"/>
  <c r="G4" i="5" s="1"/>
  <c r="D2" i="5" l="1"/>
  <c r="G2" i="5" s="1"/>
  <c r="D3" i="5"/>
  <c r="G3" i="5" s="1"/>
  <c r="E2" i="5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<sst xmlns="http://schemas.openxmlformats.org/spreadsheetml/2006/main" count="61" uniqueCount="44">
  <si>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</si>
  <si>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</si>
  <si>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</si>
  <si>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</si>
  <si>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</si>
  <si>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</si>
  <si>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</si>
  <si>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</si>
  <si>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</si>
  <si>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Objeto de dominio que contiene la informacion del personal que tiene el Spa</t>
  </si>
  <si>
    <t>Numero Identificacion</t>
  </si>
  <si>
    <t>TipoIdentificacion</t>
  </si>
  <si>
    <t>SpaManitas</t>
  </si>
  <si>
    <t>NIT</t>
  </si>
  <si>
    <t>RUT</t>
  </si>
  <si>
    <t>NIF</t>
  </si>
  <si>
    <t>RNE</t>
  </si>
  <si>
    <t>RUC</t>
  </si>
  <si>
    <t>SpaOriente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</si>
  <si>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</si>
  <si>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</si>
  <si>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</si>
  <si>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</si>
  <si>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</si>
  <si>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</si>
  <si>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</si>
  <si>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</si>
  <si>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</si>
  <si>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</si>
  <si>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</si>
  <si>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</si>
  <si>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</si>
  <si>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</si>
  <si>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</si>
  <si>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</si>
  <si>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</si>
  <si>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</si>
  <si>
    <t>Institucion</t>
  </si>
  <si>
    <t>Instituciones</t>
  </si>
  <si>
    <t>Referenciado</t>
  </si>
  <si>
    <t>InformacionBase</t>
  </si>
  <si>
    <t>CC</t>
  </si>
  <si>
    <t>Pasaporte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</si>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</sst>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391962</xdr:colOff>
      <xdr:row>23</xdr:row>
      <xdr:rowOff>153033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7A8B00-15C7-DB08-93CE-CD1979F76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7962" cy="45345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O15" sqref="O15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workbookViewId="0">
      <selection activeCell="B15" sqref="B15"/>
    </sheetView>
  </sheetViews>
  <sheetFormatPr baseColWidth="10" defaultRowHeight="15" x14ac:dyDescent="0.25"/>
  <cols>
    <col min="1" max="1" width="17.140625" style="9" bestFit="1" customWidth="1"/>
    <col min="2" max="2" width="73.28515625" style="9" bestFit="1" customWidth="1"/>
    <col min="3" max="3" width="18.42578125" style="9" bestFit="1" customWidth="1"/>
    <col min="4" max="4" width="17" style="9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ht="30" x14ac:dyDescent="0.25">
      <c r="A2" s="7" t="s">
        <v>37</v>
      </c>
      <c r="B2" s="8" t="s">
        <v>9</v>
      </c>
      <c r="C2" s="5" t="s">
        <v>4</v>
      </c>
      <c r="D2" s="7" t="s">
        <v>38</v>
      </c>
    </row>
    <row r="3" spans="1:6" ht="30" x14ac:dyDescent="0.25">
      <c r="A3" s="7" t="s">
        <v>11</v>
      </c>
      <c r="B3" s="8" t="s">
        <v>19</v>
      </c>
      <c r="C3" s="5" t="s">
        <v>39</v>
      </c>
      <c r="D3" s="7" t="s">
        <v>40</v>
      </c>
    </row>
    <row r="4" spans="1:6" x14ac:dyDescent="0.25">
      <c r="A4" s="7" t="s">
        <v>31</v>
      </c>
      <c r="B4" s="8" t="s">
        <v>34</v>
      </c>
      <c r="C4" s="5" t="s">
        <v>4</v>
      </c>
      <c r="D4" s="7" t="s">
        <v>38</v>
      </c>
      <c r="F4" s="10"/>
    </row>
    <row r="5" spans="1:6" x14ac:dyDescent="0.25">
      <c r="A5" s="7" t="s">
        <v>30</v>
      </c>
      <c r="B5" s="7" t="s">
        <v>35</v>
      </c>
      <c r="C5" s="5" t="s">
        <v>4</v>
      </c>
      <c r="D5" s="7" t="s">
        <v>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topLeftCell="B1" workbookViewId="0">
      <selection activeCell="E10" sqref="E10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7.140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10</v>
      </c>
      <c r="D1" s="2" t="s">
        <v>11</v>
      </c>
      <c r="E1" s="2" t="s">
        <v>30</v>
      </c>
      <c r="F1" s="2" t="s">
        <v>31</v>
      </c>
      <c r="G1" s="3" t="s">
        <v>7</v>
      </c>
    </row>
    <row r="2" spans="1:7" ht="30" x14ac:dyDescent="0.25">
      <c r="A2" s="1">
        <v>1</v>
      </c>
      <c r="B2" s="1" t="s">
        <v>8</v>
      </c>
      <c r="C2" s="1">
        <v>900811919</v>
      </c>
      <c r="D2" s="1" t="str">
        <f>TipoIdentificacion!C3</f>
        <v>NIT</v>
      </c>
      <c r="E2" s="1" t="str">
        <f>Administrador!E2</f>
        <v>Jhoana Andrea Gómez Gómez -Jhoanago13</v>
      </c>
      <c r="F2" s="11" t="str">
        <f>Trabajador!E2&amp;"-"&amp;Trabajador!E3</f>
        <v>Jhonatan Arley Gómez -Jhonatan12353-Cristian David Ospina Ospina-Cristian123</v>
      </c>
      <c r="G2" s="4" t="str">
        <f>C2&amp;"-"&amp;D2&amp;"-"&amp;B2</f>
        <v>900811919-NIT-SpaOnline</v>
      </c>
    </row>
    <row r="3" spans="1:7" x14ac:dyDescent="0.25">
      <c r="A3" s="1">
        <v>2</v>
      </c>
      <c r="B3" s="1" t="s">
        <v>12</v>
      </c>
      <c r="C3" s="1">
        <v>811912382</v>
      </c>
      <c r="D3" s="1" t="str">
        <f>TipoIdentificacion!C3</f>
        <v>NIT</v>
      </c>
      <c r="E3" s="1" t="str">
        <f>Administrador!E2</f>
        <v>Jhoana Andrea Gómez Gómez -Jhoanago13</v>
      </c>
      <c r="F3" s="1" t="str">
        <f>Trabajador!E4</f>
        <v>Luis Ospina-LuisOs432</v>
      </c>
      <c r="G3" s="4" t="str">
        <f t="shared" ref="G3:G4" si="0">C3&amp;"-"&amp;D3&amp;"-"&amp;B3</f>
        <v>811912382-NIT-SpaManitas</v>
      </c>
    </row>
    <row r="4" spans="1:7" x14ac:dyDescent="0.25">
      <c r="A4" s="1">
        <v>2</v>
      </c>
      <c r="B4" s="1" t="s">
        <v>18</v>
      </c>
      <c r="C4" s="1">
        <v>830411223</v>
      </c>
      <c r="D4" s="1" t="str">
        <f>TipoIdentificacion!C3</f>
        <v>NIT</v>
      </c>
      <c r="E4" s="1" t="str">
        <f>Administrador!E2</f>
        <v>Jhoana Andrea Gómez Gómez -Jhoanago13</v>
      </c>
      <c r="F4" s="1" t="str">
        <f>Trabajador!E5</f>
        <v>Juan Pablo Rendon Gómez-JPR3214</v>
      </c>
      <c r="G4" s="4" t="str">
        <f t="shared" si="0"/>
        <v>830411223-NIT-SpaOriente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E5"/>
  <sheetViews>
    <sheetView workbookViewId="0">
      <selection activeCell="E9" sqref="E9"/>
    </sheetView>
  </sheetViews>
  <sheetFormatPr baseColWidth="10" defaultRowHeight="15" x14ac:dyDescent="0.25"/>
  <cols>
    <col min="2" max="2" width="27.7109375" bestFit="1" customWidth="1"/>
    <col min="3" max="4" width="27.7109375" customWidth="1"/>
    <col min="5" max="5" width="38.85546875" bestFit="1" customWidth="1"/>
  </cols>
  <sheetData>
    <row r="1" spans="1:5" x14ac:dyDescent="0.25">
      <c r="A1" s="2" t="s">
        <v>5</v>
      </c>
      <c r="B1" s="2" t="s">
        <v>20</v>
      </c>
      <c r="C1" s="2" t="s">
        <v>36</v>
      </c>
      <c r="D1" s="2" t="s">
        <v>22</v>
      </c>
      <c r="E1" s="3" t="s">
        <v>7</v>
      </c>
    </row>
    <row r="2" spans="1:5" x14ac:dyDescent="0.25">
      <c r="A2" s="1">
        <v>1</v>
      </c>
      <c r="B2" s="1" t="s">
        <v>21</v>
      </c>
      <c r="C2" s="1">
        <v>1038419180</v>
      </c>
      <c r="D2" s="1" t="s">
        <v>25</v>
      </c>
      <c r="E2" s="4" t="str">
        <f>B2&amp;"-"&amp;D2</f>
        <v>Jhonatan Arley Gómez -Jhonatan12353</v>
      </c>
    </row>
    <row r="3" spans="1:5" x14ac:dyDescent="0.25">
      <c r="A3" s="1">
        <v>2</v>
      </c>
      <c r="B3" s="1" t="s">
        <v>23</v>
      </c>
      <c r="C3" s="1">
        <v>1038419181</v>
      </c>
      <c r="D3" s="1" t="s">
        <v>26</v>
      </c>
      <c r="E3" s="4" t="str">
        <f t="shared" ref="E3:E5" si="0">B3&amp;"-"&amp;D3</f>
        <v>Cristian David Ospina Ospina-Cristian123</v>
      </c>
    </row>
    <row r="4" spans="1:5" x14ac:dyDescent="0.25">
      <c r="A4" s="1">
        <v>3</v>
      </c>
      <c r="B4" s="1" t="s">
        <v>24</v>
      </c>
      <c r="C4" s="1">
        <v>1038419182</v>
      </c>
      <c r="D4" s="1" t="s">
        <v>27</v>
      </c>
      <c r="E4" s="4" t="str">
        <f t="shared" si="0"/>
        <v>Luis Ospina-LuisOs432</v>
      </c>
    </row>
    <row r="5" spans="1:5" x14ac:dyDescent="0.25">
      <c r="A5" s="1">
        <v>4</v>
      </c>
      <c r="B5" s="1" t="s">
        <v>32</v>
      </c>
      <c r="C5" s="1">
        <v>1038419183</v>
      </c>
      <c r="D5" s="1" t="s">
        <v>33</v>
      </c>
      <c r="E5" s="4" t="str">
        <f t="shared" si="0"/>
        <v>Juan Pablo Rendon Gómez-JPR3214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E2"/>
  <sheetViews>
    <sheetView workbookViewId="0">
      <selection activeCell="D7" sqref="D7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39.7109375" bestFit="1" customWidth="1"/>
  </cols>
  <sheetData>
    <row r="1" spans="1:5" x14ac:dyDescent="0.25">
      <c r="A1" s="2" t="s">
        <v>5</v>
      </c>
      <c r="B1" s="2" t="s">
        <v>20</v>
      </c>
      <c r="C1" s="2" t="s">
        <v>22</v>
      </c>
      <c r="D1" s="2" t="s">
        <v>10</v>
      </c>
      <c r="E1" s="3" t="s">
        <v>7</v>
      </c>
    </row>
    <row r="2" spans="1:5" x14ac:dyDescent="0.25">
      <c r="A2" s="1">
        <v>1</v>
      </c>
      <c r="B2" s="1" t="s">
        <v>28</v>
      </c>
      <c r="C2" s="1" t="s">
        <v>29</v>
      </c>
      <c r="D2" s="1">
        <v>1036416237</v>
      </c>
      <c r="E2" s="4" t="str">
        <f>B2&amp;"-"&amp;C2</f>
        <v>Jhoana Andrea Gómez Gómez -Jhoanago13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C9"/>
  <sheetViews>
    <sheetView tabSelected="1" workbookViewId="0">
      <selection activeCell="F8" sqref="F8:F9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2" t="s">
        <v>5</v>
      </c>
      <c r="B1" s="2" t="s">
        <v>6</v>
      </c>
      <c r="C1" s="3" t="s">
        <v>7</v>
      </c>
    </row>
    <row r="2" spans="1:3" x14ac:dyDescent="0.25">
      <c r="A2" s="1">
        <v>1</v>
      </c>
      <c r="B2" s="1" t="s">
        <v>14</v>
      </c>
      <c r="C2" s="4" t="str">
        <f>B2</f>
        <v>RUT</v>
      </c>
    </row>
    <row r="3" spans="1:3" x14ac:dyDescent="0.25">
      <c r="A3" s="1">
        <v>2</v>
      </c>
      <c r="B3" s="1" t="s">
        <v>13</v>
      </c>
      <c r="C3" s="4" t="str">
        <f t="shared" ref="C3:C9" si="0">B3</f>
        <v>NIT</v>
      </c>
    </row>
    <row r="4" spans="1:3" x14ac:dyDescent="0.25">
      <c r="A4" s="1">
        <v>3</v>
      </c>
      <c r="B4" s="1" t="s">
        <v>16</v>
      </c>
      <c r="C4" s="4" t="str">
        <f t="shared" si="0"/>
        <v>RNE</v>
      </c>
    </row>
    <row r="5" spans="1:3" x14ac:dyDescent="0.25">
      <c r="A5" s="1">
        <v>4</v>
      </c>
      <c r="B5" s="1" t="s">
        <v>17</v>
      </c>
      <c r="C5" s="4" t="str">
        <f t="shared" si="0"/>
        <v>RUC</v>
      </c>
    </row>
    <row r="6" spans="1:3" x14ac:dyDescent="0.25">
      <c r="A6" s="1">
        <v>5</v>
      </c>
      <c r="B6" s="1" t="s">
        <v>15</v>
      </c>
      <c r="C6" s="4" t="str">
        <f t="shared" si="0"/>
        <v>NIF</v>
      </c>
    </row>
    <row r="7" spans="1:3" x14ac:dyDescent="0.25">
      <c r="A7" s="1">
        <v>6</v>
      </c>
      <c r="B7" s="1" t="s">
        <v>41</v>
      </c>
      <c r="C7" s="4" t="str">
        <f t="shared" si="0"/>
        <v>CC</v>
      </c>
    </row>
    <row r="8" spans="1:3" x14ac:dyDescent="0.25">
      <c r="A8" s="1">
        <v>7</v>
      </c>
      <c r="B8" s="1" t="s">
        <v>42</v>
      </c>
      <c r="C8" s="4" t="str">
        <f t="shared" si="0"/>
        <v>Pasaporte</v>
      </c>
    </row>
    <row r="9" spans="1:3" x14ac:dyDescent="0.25">
      <c r="A9" s="1">
        <v>8</v>
      </c>
      <c r="B9" s="1" t="s">
        <v>43</v>
      </c>
      <c r="C9" s="4" t="str">
        <f t="shared" si="0"/>
        <v>TI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Institucion</vt:lpstr>
      <vt:lpstr>Trabajador</vt:lpstr>
      <vt:lpstr>Administrador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2024-04-29T01:59:27Z</dcterms:modified>
</cp:coreProperties>
</file>