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OO\DOO\SpaOnline\ModeloDominio\"/>
    </mc:Choice>
  </mc:AlternateContent>
  <xr:revisionPtr revIDLastSave="0" documentId="13_ncr:1_{2D334DCB-03D0-486E-9787-B7D90DC3920C}" xr6:coauthVersionLast="47" xr6:coauthVersionMax="47" xr10:uidLastSave="{00000000-0000-0000-0000-000000000000}"/>
  <bookViews>
    <workbookView xWindow="-120" yWindow="-120" windowWidth="20730" windowHeight="11040" activeTab="4" xr2:uid="{9AD29915-CB49-430C-A10E-F60FF2C9A65A}"/>
  </bookViews>
  <sheets>
    <sheet name="Modelo de Dominio Anemico" sheetId="1" r:id="rId1"/>
    <sheet name="Objetos de dominio" sheetId="2" r:id="rId2"/>
    <sheet name="Cliente" sheetId="7" r:id="rId3"/>
    <sheet name="ReservaServicio" sheetId="8" r:id="rId4"/>
    <sheet name="Reserva" sheetId="5" r:id="rId5"/>
    <sheet name="Consentimiento" sheetId="9" r:id="rId6"/>
    <sheet name="Sucursal" sheetId="3" r:id="rId7"/>
    <sheet name="Servicios" sheetId="6" r:id="rId8"/>
    <sheet name="Eventos" sheetId="10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5" l="1"/>
  <c r="G4" i="5"/>
  <c r="G2" i="5"/>
  <c r="C3" i="8"/>
  <c r="C4" i="8"/>
  <c r="C2" i="8"/>
  <c r="F3" i="7"/>
  <c r="F4" i="7"/>
  <c r="F2" i="7"/>
  <c r="E4" i="6"/>
  <c r="C4" i="6"/>
  <c r="E3" i="6"/>
  <c r="C3" i="6"/>
  <c r="E2" i="6"/>
  <c r="C2" i="6"/>
  <c r="C4" i="10"/>
  <c r="C3" i="10"/>
  <c r="C2" i="10"/>
  <c r="E4" i="9" l="1"/>
  <c r="E3" i="9"/>
  <c r="E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<sst xmlns="http://schemas.openxmlformats.org/spreadsheetml/2006/main" count="122" uniqueCount="84">
  <si>
    <t xml:space="preserve">Nombre </t>
  </si>
  <si>
    <t>Descripcion</t>
  </si>
  <si>
    <t>TipoObjetoDominio</t>
  </si>
  <si>
    <t>Propio</t>
  </si>
  <si>
    <t>Identificador</t>
  </si>
  <si>
    <t>Combinacion única</t>
  </si>
  <si>
    <t>Sucursales</t>
  </si>
  <si>
    <t>Servicio</t>
  </si>
  <si>
    <t>Objeto de dominio que contiene la informacion de los servicios que ofrece el Spa</t>
  </si>
  <si>
    <t>Objeto de dominio que contiene la informacion de las reservas de las citas del Spa</t>
  </si>
  <si>
    <t>Objeto de dominio que contiene la informacion de la ubicación de las sucursales del Spa</t>
  </si>
  <si>
    <t>Referenciado</t>
  </si>
  <si>
    <t>Ciudad</t>
  </si>
  <si>
    <t>Sucursal</t>
  </si>
  <si>
    <t>Combinación única</t>
  </si>
  <si>
    <t>CL 10 43 A 29</t>
  </si>
  <si>
    <t>CL 63 9 36</t>
  </si>
  <si>
    <t>CR 2 5 39</t>
  </si>
  <si>
    <t>Limpieza facial</t>
  </si>
  <si>
    <t>Masaje completo</t>
  </si>
  <si>
    <t>Chocolaterapia</t>
  </si>
  <si>
    <t>Nombre Servicio</t>
  </si>
  <si>
    <t>Hora</t>
  </si>
  <si>
    <t>Fecha</t>
  </si>
  <si>
    <t>3:00pm</t>
  </si>
  <si>
    <t>10:00am</t>
  </si>
  <si>
    <t>12:30pm</t>
  </si>
  <si>
    <t>16/03/2024</t>
  </si>
  <si>
    <t>28/04/2024</t>
  </si>
  <si>
    <t>05/05/2024</t>
  </si>
  <si>
    <t>Cliente</t>
  </si>
  <si>
    <t>Consentimiento</t>
  </si>
  <si>
    <t>Objeto de dominio que contiene la reserva del servicio disponible</t>
  </si>
  <si>
    <t>Objeto de dominio que contiene la informacion del consentimiento</t>
  </si>
  <si>
    <t>Contexto</t>
  </si>
  <si>
    <t>Servicios</t>
  </si>
  <si>
    <t>Nombre Completo</t>
  </si>
  <si>
    <t>Correo</t>
  </si>
  <si>
    <t>Martina Corrales</t>
  </si>
  <si>
    <t>martina.corrales@gmail.com</t>
  </si>
  <si>
    <t>Ramiro Ramirez</t>
  </si>
  <si>
    <t>ramiro.ramirez@outlook.com</t>
  </si>
  <si>
    <t>Lucrecia Gomez</t>
  </si>
  <si>
    <t>lucrecia.gomez@hotmail.com</t>
  </si>
  <si>
    <t>Autorización</t>
  </si>
  <si>
    <t>SI</t>
  </si>
  <si>
    <t>NO</t>
  </si>
  <si>
    <t>Documento de Identificación</t>
  </si>
  <si>
    <t>Numero Telefonico</t>
  </si>
  <si>
    <t>Reserva</t>
  </si>
  <si>
    <t>ReservaServicio</t>
  </si>
  <si>
    <t>Nombre</t>
  </si>
  <si>
    <t>Direccion</t>
  </si>
  <si>
    <t>Correo Electronico</t>
  </si>
  <si>
    <t>Telefono</t>
  </si>
  <si>
    <t>Sucursal Rionegro</t>
  </si>
  <si>
    <t>SucursalRionegro@gmail.com</t>
  </si>
  <si>
    <t>Sucursal Marinilla</t>
  </si>
  <si>
    <t>SucursalMarinilla@gmail.com</t>
  </si>
  <si>
    <t>Sucursal El Poblado</t>
  </si>
  <si>
    <t>SucursalPoblado@gmail.com</t>
  </si>
  <si>
    <t>Rionegro-Antioquia-Colombia</t>
  </si>
  <si>
    <t>Rionegro-Antioquia-Colombia-CL 10 43 A 29</t>
  </si>
  <si>
    <t>SucursalRionegro@gmail.com-54323243</t>
  </si>
  <si>
    <t>Marinilla-Antioquia-Colombia</t>
  </si>
  <si>
    <t>Marinilla-Antioquia-Colombia-CL 63 9 36</t>
  </si>
  <si>
    <t>SucursalMarinilla@gmail.com-3214321</t>
  </si>
  <si>
    <t>Medellin-Antioquia-Colombia</t>
  </si>
  <si>
    <t>Medellin-Antioquia-Colombia-CR 2 5 39</t>
  </si>
  <si>
    <t>SucursalPoblado@gmail.com-5632421</t>
  </si>
  <si>
    <t>TipoServicio</t>
  </si>
  <si>
    <t>Precio</t>
  </si>
  <si>
    <t>Pedicura Spa</t>
  </si>
  <si>
    <t>Tratamiento Facial Antiedad</t>
  </si>
  <si>
    <t>Masaje Relajante</t>
  </si>
  <si>
    <t>Eventos</t>
  </si>
  <si>
    <t>CentroEventos</t>
  </si>
  <si>
    <t>Objeto de dominio que contiene la informacion basica de los clientes del spa</t>
  </si>
  <si>
    <t>Pedicura Spa-100000</t>
  </si>
  <si>
    <t>Tratamiento Facial Antiedad-120000</t>
  </si>
  <si>
    <t>Masaje Relajante-100000</t>
  </si>
  <si>
    <t>Martina Corrales-1234567890</t>
  </si>
  <si>
    <t>Ramiro Ramirez-987654321</t>
  </si>
  <si>
    <t>Lucrecia Gomez-39789321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</si>
</sst>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/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1" fillId="4" borderId="1" xfId="0" applyFont="1" applyFill="1" applyBorder="1"/>
    <xf numFmtId="0" fontId="2" fillId="0" borderId="1" xfId="1" applyBorder="1" applyAlignment="1">
      <alignment horizontal="left" vertical="center" indent="2"/>
    </xf>
    <xf numFmtId="0" fontId="0" fillId="4" borderId="1" xfId="0" applyFill="1" applyBorder="1"/>
    <xf numFmtId="3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458221</xdr:colOff>
      <xdr:row>22</xdr:row>
      <xdr:rowOff>124427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94C2CC-EF84-ED2F-6FE7-869BE20E7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6221" cy="43154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OO\DOO\SpaOnline\ModeloDominio\Servicios%20-%20Muestreo%20Datos.xlsx" TargetMode="External"/><Relationship Id="rId1" Type="http://schemas.openxmlformats.org/officeDocument/2006/relationships/externalLinkPath" Target="Servicios%20-%20Muestreo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elo de Dominio Anemico"/>
      <sheetName val="Objetos de dominio"/>
      <sheetName val="TipoServicio"/>
      <sheetName val="Servicio"/>
      <sheetName val="Oferta"/>
    </sheetNames>
    <sheetDataSet>
      <sheetData sheetId="0" refreshError="1"/>
      <sheetData sheetId="1" refreshError="1"/>
      <sheetData sheetId="2">
        <row r="2">
          <cell r="C2" t="str">
            <v>Pedicura y Manicura</v>
          </cell>
        </row>
        <row r="3">
          <cell r="C3" t="str">
            <v>Tratamiento Facial</v>
          </cell>
        </row>
        <row r="4">
          <cell r="C4" t="str">
            <v>Masaje</v>
          </cell>
        </row>
      </sheetData>
      <sheetData sheetId="3" refreshError="1"/>
      <sheetData sheetId="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Servicio%20-%20Muestreo%20Datos.xlsx" TargetMode="External"/><Relationship Id="rId1" Type="http://schemas.openxmlformats.org/officeDocument/2006/relationships/hyperlink" Target="Sucursales%20-%20Muestreo%20Datos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a.corrales@gmail.com" TargetMode="External"/><Relationship Id="rId2" Type="http://schemas.openxmlformats.org/officeDocument/2006/relationships/hyperlink" Target="mailto:ramiro.ramirez@outlook.com" TargetMode="External"/><Relationship Id="rId1" Type="http://schemas.openxmlformats.org/officeDocument/2006/relationships/hyperlink" Target="mailto:lucrecia.gomez@hot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cursalMarinilla@gmail.com" TargetMode="External"/><Relationship Id="rId2" Type="http://schemas.openxmlformats.org/officeDocument/2006/relationships/hyperlink" Target="mailto:SucursalRionegr@gmail.com" TargetMode="External"/><Relationship Id="rId1" Type="http://schemas.openxmlformats.org/officeDocument/2006/relationships/hyperlink" Target="mailto:SucursalRionegro@gmail.com" TargetMode="External"/><Relationship Id="rId4" Type="http://schemas.openxmlformats.org/officeDocument/2006/relationships/hyperlink" Target="mailto:SucursalPobla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A1"/>
  <sheetViews>
    <sheetView topLeftCell="A4" workbookViewId="0">
      <selection activeCell="O14" sqref="O14"/>
    </sheetView>
  </sheetViews>
  <sheetFormatPr baseColWidth="10" defaultRowHeight="15" x14ac:dyDescent="0.25"/>
  <cols>
    <col min="1" max="16384" width="11.42578125" style="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8"/>
  <sheetViews>
    <sheetView workbookViewId="0">
      <selection activeCell="G4" sqref="G4"/>
    </sheetView>
  </sheetViews>
  <sheetFormatPr baseColWidth="10" defaultRowHeight="15" x14ac:dyDescent="0.25"/>
  <cols>
    <col min="1" max="1" width="18.28515625" bestFit="1" customWidth="1"/>
    <col min="2" max="2" width="81" bestFit="1" customWidth="1"/>
    <col min="3" max="3" width="18.42578125" bestFit="1" customWidth="1"/>
    <col min="4" max="4" width="13.42578125" bestFit="1" customWidth="1"/>
  </cols>
  <sheetData>
    <row r="1" spans="1:4" x14ac:dyDescent="0.25">
      <c r="A1" s="14" t="s">
        <v>0</v>
      </c>
      <c r="B1" s="14" t="s">
        <v>1</v>
      </c>
      <c r="C1" s="14" t="s">
        <v>2</v>
      </c>
      <c r="D1" s="14" t="s">
        <v>34</v>
      </c>
    </row>
    <row r="2" spans="1:4" x14ac:dyDescent="0.25">
      <c r="A2" s="1" t="s">
        <v>30</v>
      </c>
      <c r="B2" s="2" t="s">
        <v>77</v>
      </c>
      <c r="C2" s="14" t="s">
        <v>11</v>
      </c>
      <c r="D2" s="1" t="s">
        <v>49</v>
      </c>
    </row>
    <row r="3" spans="1:4" x14ac:dyDescent="0.25">
      <c r="A3" s="1" t="s">
        <v>50</v>
      </c>
      <c r="B3" s="1" t="s">
        <v>32</v>
      </c>
      <c r="C3" s="14" t="s">
        <v>3</v>
      </c>
      <c r="D3" s="1" t="s">
        <v>49</v>
      </c>
    </row>
    <row r="4" spans="1:4" x14ac:dyDescent="0.25">
      <c r="A4" s="1" t="s">
        <v>31</v>
      </c>
      <c r="B4" s="1" t="s">
        <v>33</v>
      </c>
      <c r="C4" s="14" t="s">
        <v>3</v>
      </c>
      <c r="D4" s="1" t="s">
        <v>49</v>
      </c>
    </row>
    <row r="5" spans="1:4" x14ac:dyDescent="0.25">
      <c r="A5" s="1" t="s">
        <v>49</v>
      </c>
      <c r="B5" s="2" t="s">
        <v>9</v>
      </c>
      <c r="C5" s="6" t="s">
        <v>3</v>
      </c>
      <c r="D5" s="1" t="s">
        <v>49</v>
      </c>
    </row>
    <row r="6" spans="1:4" x14ac:dyDescent="0.25">
      <c r="A6" s="10" t="s">
        <v>6</v>
      </c>
      <c r="B6" s="2" t="s">
        <v>10</v>
      </c>
      <c r="C6" s="12" t="s">
        <v>11</v>
      </c>
      <c r="D6" s="1" t="s">
        <v>6</v>
      </c>
    </row>
    <row r="7" spans="1:4" x14ac:dyDescent="0.25">
      <c r="A7" s="11" t="s">
        <v>7</v>
      </c>
      <c r="B7" s="9" t="s">
        <v>8</v>
      </c>
      <c r="C7" s="12" t="s">
        <v>11</v>
      </c>
      <c r="D7" s="8" t="s">
        <v>35</v>
      </c>
    </row>
    <row r="8" spans="1:4" x14ac:dyDescent="0.25">
      <c r="A8" s="1" t="s">
        <v>75</v>
      </c>
      <c r="B8" s="1"/>
      <c r="C8" s="1" t="s">
        <v>11</v>
      </c>
      <c r="D8" s="1" t="s">
        <v>76</v>
      </c>
    </row>
  </sheetData>
  <hyperlinks>
    <hyperlink ref="A6" r:id="rId1" xr:uid="{8EFF29E0-6B07-4522-918B-B10FC37D7D6D}"/>
    <hyperlink ref="A7" r:id="rId2" xr:uid="{D85578A5-01DB-4CE4-84EB-E6E7CC86B3E6}"/>
    <hyperlink ref="C6" location="Sucursales!A1" display="Referenciado" xr:uid="{C2C27A26-9F26-4F3C-9EC9-DC99886623EE}"/>
    <hyperlink ref="C7" location="Servicios!A1" display="Referenciado" xr:uid="{B7D4804B-6051-4D79-AD41-2B1639254A0D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137F-269A-4BBF-8793-E8FCF1AB8F55}">
  <dimension ref="A1:F4"/>
  <sheetViews>
    <sheetView workbookViewId="0">
      <selection activeCell="F2" sqref="F2:F4"/>
    </sheetView>
  </sheetViews>
  <sheetFormatPr baseColWidth="10" defaultRowHeight="15" x14ac:dyDescent="0.25"/>
  <cols>
    <col min="1" max="1" width="12.5703125" bestFit="1" customWidth="1"/>
    <col min="2" max="2" width="17.85546875" bestFit="1" customWidth="1"/>
    <col min="3" max="3" width="27.5703125" bestFit="1" customWidth="1"/>
    <col min="4" max="4" width="18.42578125" bestFit="1" customWidth="1"/>
    <col min="5" max="5" width="27.42578125" bestFit="1" customWidth="1"/>
    <col min="6" max="6" width="26.85546875" bestFit="1" customWidth="1"/>
  </cols>
  <sheetData>
    <row r="1" spans="1:6" x14ac:dyDescent="0.25">
      <c r="A1" s="3" t="s">
        <v>4</v>
      </c>
      <c r="B1" s="3" t="s">
        <v>36</v>
      </c>
      <c r="C1" s="3" t="s">
        <v>47</v>
      </c>
      <c r="D1" s="3" t="s">
        <v>48</v>
      </c>
      <c r="E1" s="3" t="s">
        <v>37</v>
      </c>
      <c r="F1" s="4" t="s">
        <v>5</v>
      </c>
    </row>
    <row r="2" spans="1:6" x14ac:dyDescent="0.25">
      <c r="A2" s="1">
        <v>1</v>
      </c>
      <c r="B2" s="1" t="s">
        <v>38</v>
      </c>
      <c r="C2" s="1">
        <v>1234567890</v>
      </c>
      <c r="D2" s="1">
        <v>3116987523</v>
      </c>
      <c r="E2" s="10" t="s">
        <v>39</v>
      </c>
      <c r="F2" s="5" t="str">
        <f>+B2&amp;"-"&amp;C2</f>
        <v>Martina Corrales-1234567890</v>
      </c>
    </row>
    <row r="3" spans="1:6" x14ac:dyDescent="0.25">
      <c r="A3" s="1">
        <v>2</v>
      </c>
      <c r="B3" s="1" t="s">
        <v>40</v>
      </c>
      <c r="C3" s="1">
        <v>987654321</v>
      </c>
      <c r="D3" s="1">
        <v>3639874520</v>
      </c>
      <c r="E3" s="10" t="s">
        <v>41</v>
      </c>
      <c r="F3" s="5" t="str">
        <f t="shared" ref="F3:F4" si="0">+B3&amp;"-"&amp;C3</f>
        <v>Ramiro Ramirez-987654321</v>
      </c>
    </row>
    <row r="4" spans="1:6" x14ac:dyDescent="0.25">
      <c r="A4" s="1">
        <v>3</v>
      </c>
      <c r="B4" s="1" t="s">
        <v>42</v>
      </c>
      <c r="C4" s="1">
        <v>39789321</v>
      </c>
      <c r="D4" s="1">
        <v>3793175677</v>
      </c>
      <c r="E4" s="10" t="s">
        <v>43</v>
      </c>
      <c r="F4" s="5" t="str">
        <f t="shared" si="0"/>
        <v>Lucrecia Gomez-39789321</v>
      </c>
    </row>
  </sheetData>
  <hyperlinks>
    <hyperlink ref="E4" r:id="rId1" xr:uid="{7F2F33AC-D77D-48E7-8D80-1221B412A616}"/>
    <hyperlink ref="E3" r:id="rId2" xr:uid="{76E88723-9F05-4676-BECF-5F3828D71ED8}"/>
    <hyperlink ref="E2" r:id="rId3" xr:uid="{C3344FFB-5162-468B-8BBC-B6332951149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98BB-1170-416A-9209-732011E756FB}">
  <dimension ref="A1:C4"/>
  <sheetViews>
    <sheetView workbookViewId="0">
      <selection activeCell="B2" sqref="B2:B4"/>
    </sheetView>
  </sheetViews>
  <sheetFormatPr baseColWidth="10" defaultRowHeight="15" x14ac:dyDescent="0.25"/>
  <cols>
    <col min="1" max="1" width="12.5703125" bestFit="1" customWidth="1"/>
    <col min="2" max="3" width="33.140625" bestFit="1" customWidth="1"/>
  </cols>
  <sheetData>
    <row r="1" spans="1:3" x14ac:dyDescent="0.25">
      <c r="A1" s="3" t="s">
        <v>4</v>
      </c>
      <c r="B1" s="3" t="s">
        <v>7</v>
      </c>
      <c r="C1" s="4" t="s">
        <v>5</v>
      </c>
    </row>
    <row r="2" spans="1:3" x14ac:dyDescent="0.25">
      <c r="A2" s="1">
        <v>1</v>
      </c>
      <c r="B2" s="1" t="s">
        <v>78</v>
      </c>
      <c r="C2" s="5" t="str">
        <f>+B2</f>
        <v>Pedicura Spa-100000</v>
      </c>
    </row>
    <row r="3" spans="1:3" x14ac:dyDescent="0.25">
      <c r="A3" s="1">
        <v>2</v>
      </c>
      <c r="B3" s="1" t="s">
        <v>79</v>
      </c>
      <c r="C3" s="5" t="str">
        <f t="shared" ref="C3:C4" si="0">+B3</f>
        <v>Tratamiento Facial Antiedad-120000</v>
      </c>
    </row>
    <row r="4" spans="1:3" x14ac:dyDescent="0.25">
      <c r="A4" s="1">
        <v>3</v>
      </c>
      <c r="B4" s="1" t="s">
        <v>80</v>
      </c>
      <c r="C4" s="5" t="str">
        <f t="shared" si="0"/>
        <v>Masaje Relajante-100000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G4"/>
  <sheetViews>
    <sheetView tabSelected="1" topLeftCell="B1" workbookViewId="0">
      <selection activeCell="F10" sqref="F10"/>
    </sheetView>
  </sheetViews>
  <sheetFormatPr baseColWidth="10" defaultRowHeight="15" x14ac:dyDescent="0.25"/>
  <cols>
    <col min="1" max="1" width="12.5703125" bestFit="1" customWidth="1"/>
    <col min="2" max="2" width="26.85546875" bestFit="1" customWidth="1"/>
    <col min="3" max="3" width="10.42578125" bestFit="1" customWidth="1"/>
    <col min="4" max="4" width="8.42578125" bestFit="1" customWidth="1"/>
    <col min="5" max="5" width="33.140625" bestFit="1" customWidth="1"/>
    <col min="6" max="6" width="39.7109375" bestFit="1" customWidth="1"/>
    <col min="7" max="7" width="58.7109375" bestFit="1" customWidth="1"/>
  </cols>
  <sheetData>
    <row r="1" spans="1:7" x14ac:dyDescent="0.25">
      <c r="A1" s="3" t="s">
        <v>4</v>
      </c>
      <c r="B1" s="3" t="s">
        <v>30</v>
      </c>
      <c r="C1" s="3" t="s">
        <v>23</v>
      </c>
      <c r="D1" s="3" t="s">
        <v>22</v>
      </c>
      <c r="E1" s="3" t="s">
        <v>50</v>
      </c>
      <c r="F1" s="3" t="s">
        <v>13</v>
      </c>
      <c r="G1" s="4" t="s">
        <v>14</v>
      </c>
    </row>
    <row r="2" spans="1:7" x14ac:dyDescent="0.25">
      <c r="A2" s="1">
        <v>1</v>
      </c>
      <c r="B2" s="1" t="s">
        <v>81</v>
      </c>
      <c r="C2" s="13" t="s">
        <v>27</v>
      </c>
      <c r="D2" s="1" t="s">
        <v>24</v>
      </c>
      <c r="E2" s="1" t="s">
        <v>78</v>
      </c>
      <c r="F2" s="1" t="s">
        <v>62</v>
      </c>
      <c r="G2" s="5" t="str">
        <f>+C2&amp;"-"&amp;D2&amp;"-"&amp;E2</f>
        <v>16/03/2024-3:00pm-Pedicura Spa-100000</v>
      </c>
    </row>
    <row r="3" spans="1:7" x14ac:dyDescent="0.25">
      <c r="A3" s="1">
        <v>2</v>
      </c>
      <c r="B3" s="1" t="s">
        <v>82</v>
      </c>
      <c r="C3" s="13" t="s">
        <v>28</v>
      </c>
      <c r="D3" s="1" t="s">
        <v>25</v>
      </c>
      <c r="E3" s="1" t="s">
        <v>79</v>
      </c>
      <c r="F3" s="1" t="s">
        <v>65</v>
      </c>
      <c r="G3" s="5" t="str">
        <f>+C3&amp;"-"&amp;D3&amp;"-"&amp;E3</f>
        <v>28/04/2024-10:00am-Tratamiento Facial Antiedad-120000</v>
      </c>
    </row>
    <row r="4" spans="1:7" x14ac:dyDescent="0.25">
      <c r="A4" s="1">
        <v>3</v>
      </c>
      <c r="B4" s="1" t="s">
        <v>83</v>
      </c>
      <c r="C4" s="13" t="s">
        <v>29</v>
      </c>
      <c r="D4" s="1" t="s">
        <v>26</v>
      </c>
      <c r="E4" s="1" t="s">
        <v>80</v>
      </c>
      <c r="F4" s="1" t="s">
        <v>68</v>
      </c>
      <c r="G4" s="5" t="str">
        <f>+C4&amp;"-"&amp;D4&amp;"-"&amp;E4</f>
        <v>05/05/2024-12:30pm-Masaje Relajante-100000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05EC-296A-4FCE-9C22-CF43D5B53206}">
  <dimension ref="A1:E4"/>
  <sheetViews>
    <sheetView workbookViewId="0">
      <selection activeCell="C10" sqref="C10"/>
    </sheetView>
  </sheetViews>
  <sheetFormatPr baseColWidth="10" defaultRowHeight="15" x14ac:dyDescent="0.25"/>
  <cols>
    <col min="1" max="1" width="12.5703125" bestFit="1" customWidth="1"/>
    <col min="2" max="2" width="17.85546875" bestFit="1" customWidth="1"/>
    <col min="3" max="3" width="27.5703125" bestFit="1" customWidth="1"/>
    <col min="4" max="4" width="16.28515625" customWidth="1"/>
    <col min="5" max="5" width="18.42578125" bestFit="1" customWidth="1"/>
  </cols>
  <sheetData>
    <row r="1" spans="1:5" x14ac:dyDescent="0.25">
      <c r="A1" s="3" t="s">
        <v>4</v>
      </c>
      <c r="B1" s="3" t="s">
        <v>36</v>
      </c>
      <c r="C1" s="3" t="s">
        <v>47</v>
      </c>
      <c r="D1" s="3" t="s">
        <v>44</v>
      </c>
      <c r="E1" s="4" t="s">
        <v>5</v>
      </c>
    </row>
    <row r="2" spans="1:5" x14ac:dyDescent="0.25">
      <c r="A2" s="1">
        <v>1</v>
      </c>
      <c r="B2" s="1" t="s">
        <v>38</v>
      </c>
      <c r="C2" s="1">
        <v>1234567890</v>
      </c>
      <c r="D2" s="1" t="s">
        <v>45</v>
      </c>
      <c r="E2" s="5" t="str">
        <f>+B2</f>
        <v>Martina Corrales</v>
      </c>
    </row>
    <row r="3" spans="1:5" x14ac:dyDescent="0.25">
      <c r="A3" s="1">
        <v>2</v>
      </c>
      <c r="B3" s="1" t="s">
        <v>40</v>
      </c>
      <c r="C3" s="1">
        <v>987654321</v>
      </c>
      <c r="D3" s="1" t="s">
        <v>46</v>
      </c>
      <c r="E3" s="5" t="str">
        <f>+B3</f>
        <v>Ramiro Ramirez</v>
      </c>
    </row>
    <row r="4" spans="1:5" x14ac:dyDescent="0.25">
      <c r="A4" s="1">
        <v>3</v>
      </c>
      <c r="B4" s="1" t="s">
        <v>42</v>
      </c>
      <c r="C4" s="1">
        <v>39789321</v>
      </c>
      <c r="D4" s="1" t="s">
        <v>45</v>
      </c>
      <c r="E4" s="5" t="str">
        <f>+B4</f>
        <v>Lucrecia Gomez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57F1-FD83-4C60-A977-3E4A8F875641}">
  <dimension ref="A1:H4"/>
  <sheetViews>
    <sheetView workbookViewId="0">
      <selection activeCell="G2" sqref="G2:G4"/>
    </sheetView>
  </sheetViews>
  <sheetFormatPr baseColWidth="10" defaultRowHeight="15" x14ac:dyDescent="0.25"/>
  <cols>
    <col min="1" max="1" width="12.5703125" bestFit="1" customWidth="1"/>
    <col min="2" max="2" width="18.7109375" bestFit="1" customWidth="1"/>
    <col min="3" max="3" width="28" bestFit="1" customWidth="1"/>
    <col min="4" max="4" width="11.85546875" bestFit="1" customWidth="1"/>
    <col min="5" max="5" width="30.85546875" bestFit="1" customWidth="1"/>
    <col min="6" max="6" width="9" bestFit="1" customWidth="1"/>
    <col min="7" max="7" width="39.7109375" bestFit="1" customWidth="1"/>
    <col min="8" max="8" width="37.140625" bestFit="1" customWidth="1"/>
  </cols>
  <sheetData>
    <row r="1" spans="1:8" x14ac:dyDescent="0.25">
      <c r="A1" s="3" t="s">
        <v>4</v>
      </c>
      <c r="B1" s="3" t="s">
        <v>51</v>
      </c>
      <c r="C1" s="3" t="s">
        <v>12</v>
      </c>
      <c r="D1" s="3" t="s">
        <v>52</v>
      </c>
      <c r="E1" s="3" t="s">
        <v>53</v>
      </c>
      <c r="F1" s="3" t="s">
        <v>54</v>
      </c>
      <c r="G1" s="4" t="s">
        <v>14</v>
      </c>
      <c r="H1" s="15" t="s">
        <v>14</v>
      </c>
    </row>
    <row r="2" spans="1:8" x14ac:dyDescent="0.25">
      <c r="A2" s="1">
        <v>1</v>
      </c>
      <c r="B2" s="1" t="s">
        <v>55</v>
      </c>
      <c r="C2" s="10" t="s">
        <v>61</v>
      </c>
      <c r="D2" s="1" t="s">
        <v>15</v>
      </c>
      <c r="E2" s="16" t="s">
        <v>56</v>
      </c>
      <c r="F2" s="1">
        <v>54323243</v>
      </c>
      <c r="G2" s="5" t="s">
        <v>62</v>
      </c>
      <c r="H2" s="17" t="s">
        <v>63</v>
      </c>
    </row>
    <row r="3" spans="1:8" x14ac:dyDescent="0.25">
      <c r="A3" s="1">
        <v>2</v>
      </c>
      <c r="B3" s="1" t="s">
        <v>57</v>
      </c>
      <c r="C3" s="10" t="s">
        <v>64</v>
      </c>
      <c r="D3" s="1" t="s">
        <v>16</v>
      </c>
      <c r="E3" s="16" t="s">
        <v>58</v>
      </c>
      <c r="F3" s="1">
        <v>3214321</v>
      </c>
      <c r="G3" s="5" t="s">
        <v>65</v>
      </c>
      <c r="H3" s="17" t="s">
        <v>66</v>
      </c>
    </row>
    <row r="4" spans="1:8" x14ac:dyDescent="0.25">
      <c r="A4" s="1">
        <v>2</v>
      </c>
      <c r="B4" s="1" t="s">
        <v>59</v>
      </c>
      <c r="C4" s="10" t="s">
        <v>67</v>
      </c>
      <c r="D4" s="1" t="s">
        <v>17</v>
      </c>
      <c r="E4" s="16" t="s">
        <v>60</v>
      </c>
      <c r="F4" s="1">
        <v>5632421</v>
      </c>
      <c r="G4" s="5" t="s">
        <v>68</v>
      </c>
      <c r="H4" s="17" t="s">
        <v>69</v>
      </c>
    </row>
  </sheetData>
  <hyperlinks>
    <hyperlink ref="C2" location="Ciudad!E2" display="Ciudad!E2" xr:uid="{53047D00-5661-4559-8A96-17D1361028AF}"/>
    <hyperlink ref="C3:C4" location="Ciudad!E2" display="Ciudad!E2" xr:uid="{0EF56730-61DC-4D5E-BB8D-6E584887B9C8}"/>
    <hyperlink ref="E2" r:id="rId1" xr:uid="{AB062AC7-CCE4-4F3A-9354-82DD00A76D13}"/>
    <hyperlink ref="E3:E4" r:id="rId2" display="SucursalRionegr@gmail.com" xr:uid="{2D15B5A4-7D37-4C6F-A782-AFDB891C23BF}"/>
    <hyperlink ref="E3" r:id="rId3" xr:uid="{DBC5DF50-B86E-45EA-9B45-F21A7C714AD8}"/>
    <hyperlink ref="E4" r:id="rId4" xr:uid="{1D018461-DEC3-4C6E-B37D-43FBC1543C7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1225-C664-4835-BBA4-220D6C13A752}">
  <dimension ref="A1:E4"/>
  <sheetViews>
    <sheetView workbookViewId="0">
      <selection activeCell="E12" sqref="E12"/>
    </sheetView>
  </sheetViews>
  <sheetFormatPr baseColWidth="10" defaultRowHeight="15" x14ac:dyDescent="0.25"/>
  <cols>
    <col min="1" max="1" width="12.5703125" bestFit="1" customWidth="1"/>
    <col min="2" max="2" width="26.140625" bestFit="1" customWidth="1"/>
    <col min="3" max="3" width="19.140625" bestFit="1" customWidth="1"/>
    <col min="4" max="4" width="7.5703125" bestFit="1" customWidth="1"/>
    <col min="5" max="5" width="33.140625" bestFit="1" customWidth="1"/>
  </cols>
  <sheetData>
    <row r="1" spans="1:5" x14ac:dyDescent="0.25">
      <c r="A1" s="3" t="s">
        <v>4</v>
      </c>
      <c r="B1" s="3" t="s">
        <v>0</v>
      </c>
      <c r="C1" s="3" t="s">
        <v>70</v>
      </c>
      <c r="D1" s="3" t="s">
        <v>71</v>
      </c>
      <c r="E1" s="4" t="s">
        <v>5</v>
      </c>
    </row>
    <row r="2" spans="1:5" x14ac:dyDescent="0.25">
      <c r="A2" s="1">
        <v>1</v>
      </c>
      <c r="B2" s="1" t="s">
        <v>72</v>
      </c>
      <c r="C2" s="10" t="str">
        <f>[1]TipoServicio!C2</f>
        <v>Pedicura y Manicura</v>
      </c>
      <c r="D2" s="18">
        <v>100000</v>
      </c>
      <c r="E2" s="5" t="str">
        <f>B2&amp;"-"&amp;D2</f>
        <v>Pedicura Spa-100000</v>
      </c>
    </row>
    <row r="3" spans="1:5" x14ac:dyDescent="0.25">
      <c r="A3" s="1">
        <v>2</v>
      </c>
      <c r="B3" s="1" t="s">
        <v>73</v>
      </c>
      <c r="C3" s="10" t="str">
        <f>[1]TipoServicio!C3</f>
        <v>Tratamiento Facial</v>
      </c>
      <c r="D3" s="18">
        <v>120000</v>
      </c>
      <c r="E3" s="5" t="str">
        <f>B3&amp;"-"&amp;D3</f>
        <v>Tratamiento Facial Antiedad-120000</v>
      </c>
    </row>
    <row r="4" spans="1:5" x14ac:dyDescent="0.25">
      <c r="A4" s="1">
        <v>2</v>
      </c>
      <c r="B4" s="1" t="s">
        <v>74</v>
      </c>
      <c r="C4" s="10" t="str">
        <f>[1]TipoServicio!C4</f>
        <v>Masaje</v>
      </c>
      <c r="D4" s="18">
        <v>100000</v>
      </c>
      <c r="E4" s="5" t="str">
        <f>B4&amp;"-"&amp;D4</f>
        <v>Masaje Relajante-100000</v>
      </c>
    </row>
  </sheetData>
  <hyperlinks>
    <hyperlink ref="C2" location="TipoServicio!D2" display="TipoServicio!D2" xr:uid="{FD493911-2FBD-4DED-9041-60A6E532829C}"/>
    <hyperlink ref="C3:C4" location="TipoServicio!D2" display="TipoServicio!D2" xr:uid="{849735E3-74E0-4AB1-9BD7-D4589084B52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02B3-38DC-4823-9C73-6CD6DE195FB2}">
  <dimension ref="A1:C4"/>
  <sheetViews>
    <sheetView workbookViewId="0">
      <selection activeCell="G7" sqref="G7"/>
    </sheetView>
  </sheetViews>
  <sheetFormatPr baseColWidth="10" defaultRowHeight="15" x14ac:dyDescent="0.25"/>
  <cols>
    <col min="2" max="2" width="16.28515625" bestFit="1" customWidth="1"/>
    <col min="3" max="3" width="18.42578125" bestFit="1" customWidth="1"/>
  </cols>
  <sheetData>
    <row r="1" spans="1:3" x14ac:dyDescent="0.25">
      <c r="A1" s="3" t="s">
        <v>4</v>
      </c>
      <c r="B1" s="3" t="s">
        <v>21</v>
      </c>
      <c r="C1" s="4" t="s">
        <v>5</v>
      </c>
    </row>
    <row r="2" spans="1:3" x14ac:dyDescent="0.25">
      <c r="A2" s="1">
        <v>1</v>
      </c>
      <c r="B2" s="1" t="s">
        <v>18</v>
      </c>
      <c r="C2" s="5" t="str">
        <f>+B2</f>
        <v>Limpieza facial</v>
      </c>
    </row>
    <row r="3" spans="1:3" x14ac:dyDescent="0.25">
      <c r="A3" s="1">
        <v>2</v>
      </c>
      <c r="B3" s="1" t="s">
        <v>19</v>
      </c>
      <c r="C3" s="5" t="str">
        <f t="shared" ref="C3:C4" si="0">+B3</f>
        <v>Masaje completo</v>
      </c>
    </row>
    <row r="4" spans="1:3" x14ac:dyDescent="0.25">
      <c r="A4" s="1">
        <v>3</v>
      </c>
      <c r="B4" s="1" t="s">
        <v>20</v>
      </c>
      <c r="C4" s="5" t="str">
        <f t="shared" si="0"/>
        <v>Chocolaterapia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Modelo de Dominio Anemico</vt:lpstr>
      <vt:lpstr>Objetos de dominio</vt:lpstr>
      <vt:lpstr>Cliente</vt:lpstr>
      <vt:lpstr>ReservaServicio</vt:lpstr>
      <vt:lpstr>Reserva</vt:lpstr>
      <vt:lpstr>Consentimiento</vt:lpstr>
      <vt:lpstr>Sucursal</vt:lpstr>
      <vt:lpstr>Servicios</vt:lpstr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Cristian David Ospina Ospina</cp:lastModifiedBy>
  <dcterms:created xsi:type="dcterms:W3CDTF">2024-03-15T19:34:22Z</dcterms:created>
  <dcterms:modified xsi:type="dcterms:W3CDTF">2024-04-29T02:42:20Z</dcterms:modified>
</cp:coreProperties>
</file>