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C4B60DCA-0D04-4033-800E-72C41F795DFD}" xr6:coauthVersionLast="47" xr6:coauthVersionMax="47" xr10:uidLastSave="{00000000-0000-0000-0000-000000000000}"/>
  <bookViews>
    <workbookView xWindow="20370" yWindow="-120" windowWidth="20730" windowHeight="11040" firstSheet="1" activeTab="5" xr2:uid="{9AD29915-CB49-430C-A10E-F60FF2C9A65A}"/>
  </bookViews>
  <sheets>
    <sheet name="Modelo de Dominio Anemico" sheetId="1" r:id="rId1"/>
    <sheet name="Objetos de dominio" sheetId="2" r:id="rId2"/>
    <sheet name="ProductoInventario" sheetId="3" r:id="rId3"/>
    <sheet name="Inventario" sheetId="5" r:id="rId4"/>
    <sheet name="Sucursal" sheetId="6" r:id="rId5"/>
    <sheet name="Producto" sheetId="7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E4" i="7" s="1"/>
  <c r="C4" i="7"/>
  <c r="D3" i="7"/>
  <c r="E3" i="7" s="1"/>
  <c r="C3" i="7"/>
  <c r="D2" i="7"/>
  <c r="E2" i="7" s="1"/>
  <c r="C2" i="7"/>
  <c r="D3" i="5"/>
  <c r="D4" i="5"/>
  <c r="D2" i="5"/>
  <c r="C3" i="5"/>
  <c r="C4" i="5"/>
  <c r="C2" i="5"/>
  <c r="H4" i="6"/>
  <c r="C4" i="6"/>
  <c r="G4" i="6" s="1"/>
  <c r="H3" i="6"/>
  <c r="C3" i="6"/>
  <c r="G3" i="6" s="1"/>
  <c r="H2" i="6"/>
  <c r="C2" i="6"/>
  <c r="G2" i="6" s="1"/>
  <c r="B3" i="3" l="1"/>
  <c r="F3" i="3" s="1"/>
  <c r="B4" i="3"/>
  <c r="F4" i="3" s="1"/>
  <c r="B2" i="3"/>
  <c r="F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<sst xmlns="http://schemas.openxmlformats.org/spreadsheetml/2006/main" count="59" uniqueCount="49">
  <si>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</si>
  <si>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</si>
  <si>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</si>
  <si>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</si>
  <si>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</si>
  <si>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</si>
  <si>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</si>
  <si>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Referenciado</t>
  </si>
  <si>
    <t>Producto</t>
  </si>
  <si>
    <t>Inventario</t>
  </si>
  <si>
    <t xml:space="preserve"> </t>
  </si>
  <si>
    <t>Objeto de dominio que contiene la informacion de los inventarios que tienen las sedes del spa</t>
  </si>
  <si>
    <t>Cantidad Productos</t>
  </si>
  <si>
    <t>PrecioCompraU</t>
  </si>
  <si>
    <t>FechaCompra</t>
  </si>
  <si>
    <t>Combinacion Unica</t>
  </si>
  <si>
    <t>Producto Inventario</t>
  </si>
  <si>
    <t>objeto de dominio gestiona el inventario de productos en el spa.</t>
  </si>
  <si>
    <t>Nombre</t>
  </si>
  <si>
    <t>Inventario A</t>
  </si>
  <si>
    <t>Inventarios</t>
  </si>
  <si>
    <t xml:space="preserve">Producto </t>
  </si>
  <si>
    <t>Objeto de dominio que contiene la informacion de los productos que se van a utilzar en el Spa</t>
  </si>
  <si>
    <t>Productos</t>
  </si>
  <si>
    <t>Ciudad</t>
  </si>
  <si>
    <t>Direccion</t>
  </si>
  <si>
    <t>Correo Electronico</t>
  </si>
  <si>
    <t>Telefono</t>
  </si>
  <si>
    <t>Combinación única</t>
  </si>
  <si>
    <t>Sucursal Rionegro</t>
  </si>
  <si>
    <t>CL 10 43 A 29</t>
  </si>
  <si>
    <t>SucursalRionegro@gmail.com</t>
  </si>
  <si>
    <t>Sucursal Marinilla</t>
  </si>
  <si>
    <t>CL 63 9 36</t>
  </si>
  <si>
    <t>SucursalMarinilla@gmail.com</t>
  </si>
  <si>
    <t>Sucursal El Poblado</t>
  </si>
  <si>
    <t>CR 2 5 39</t>
  </si>
  <si>
    <t>SucursalPoblado@gmail.com</t>
  </si>
  <si>
    <t>Nombre Sucursal</t>
  </si>
  <si>
    <t>Inventario B</t>
  </si>
  <si>
    <t>Inventario C</t>
  </si>
  <si>
    <t>Sucursal</t>
  </si>
  <si>
    <t>Objeto de dominio que contiene la informacion de la ubicación de las sucursales del Spa</t>
  </si>
  <si>
    <t>Sucursales</t>
  </si>
  <si>
    <t>ProductoporFabricante</t>
  </si>
  <si>
    <t>Categoria</t>
  </si>
  <si>
    <t>Loción Corporal Hidratante</t>
  </si>
  <si>
    <t>Crema Facial Anti-edad</t>
  </si>
  <si>
    <t>Crema para masajes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</si>
</sst>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1" fillId="4" borderId="1" xfId="0" applyFont="1" applyFill="1" applyBorder="1"/>
    <xf numFmtId="0" fontId="2" fillId="0" borderId="1" xfId="1" applyBorder="1"/>
    <xf numFmtId="0" fontId="2" fillId="0" borderId="1" xfId="1" applyBorder="1" applyAlignment="1">
      <alignment horizontal="left" vertical="center" indent="2"/>
    </xf>
    <xf numFmtId="0" fontId="0" fillId="4" borderId="1" xfId="0" applyFill="1" applyBorder="1"/>
    <xf numFmtId="0" fontId="2" fillId="0" borderId="2" xfId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544490</xdr:colOff>
      <xdr:row>14</xdr:row>
      <xdr:rowOff>86109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F8F916-4033-1E09-68B2-D35D87195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12490" cy="27531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Productos%20-%20Muestreo%20Datos.xlsx" TargetMode="External"/><Relationship Id="rId1" Type="http://schemas.openxmlformats.org/officeDocument/2006/relationships/externalLinkPath" Target="Producto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Fabricante"/>
      <sheetName val="ProductoporFabricante"/>
      <sheetName val="Categoria"/>
      <sheetName val="Producto"/>
    </sheetNames>
    <sheetDataSet>
      <sheetData sheetId="0"/>
      <sheetData sheetId="1"/>
      <sheetData sheetId="2"/>
      <sheetData sheetId="3">
        <row r="2">
          <cell r="D2" t="str">
            <v>L'Oréal Paris Revitalift Crema de Día Anti-edad</v>
          </cell>
        </row>
        <row r="3">
          <cell r="D3" t="str">
            <v>Dermalogica Daily Microfoliant</v>
          </cell>
        </row>
        <row r="4">
          <cell r="D4" t="str">
            <v>Lubriderm Daily Moisture Lotion</v>
          </cell>
        </row>
      </sheetData>
      <sheetData sheetId="4">
        <row r="2">
          <cell r="C2" t="str">
            <v>Cuidado corporal</v>
          </cell>
        </row>
        <row r="3">
          <cell r="C3" t="str">
            <v>Cuidado facial</v>
          </cell>
        </row>
        <row r="4">
          <cell r="C4" t="str">
            <v>Masajes</v>
          </cell>
        </row>
      </sheetData>
      <sheetData sheetId="5">
        <row r="2">
          <cell r="E2" t="str">
            <v>Loción Corporal Hidratante-Cuidado corporal</v>
          </cell>
        </row>
        <row r="3">
          <cell r="E3" t="str">
            <v>Crema Facial Anti-edad-Cuidado facial</v>
          </cell>
        </row>
        <row r="4">
          <cell r="E4" t="str">
            <v>Crema para masajes-Masajes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</sheetNames>
    <sheetDataSet>
      <sheetData sheetId="0"/>
      <sheetData sheetId="1"/>
      <sheetData sheetId="2"/>
      <sheetData sheetId="3"/>
      <sheetData sheetId="4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F19" sqref="F19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14"/>
  <sheetViews>
    <sheetView workbookViewId="0">
      <selection activeCell="A5" sqref="A5"/>
    </sheetView>
  </sheetViews>
  <sheetFormatPr baseColWidth="10" defaultRowHeight="15" x14ac:dyDescent="0.25"/>
  <cols>
    <col min="1" max="1" width="10.42578125" style="8" bestFit="1" customWidth="1"/>
    <col min="2" max="2" width="68" style="8" customWidth="1"/>
    <col min="3" max="3" width="18.42578125" style="8" bestFit="1" customWidth="1"/>
    <col min="4" max="4" width="10.8554687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14" t="s">
        <v>9</v>
      </c>
      <c r="B2" s="9" t="s">
        <v>11</v>
      </c>
      <c r="C2" s="5" t="s">
        <v>4</v>
      </c>
      <c r="D2" s="7" t="s">
        <v>20</v>
      </c>
    </row>
    <row r="3" spans="1:4" ht="30" x14ac:dyDescent="0.25">
      <c r="A3" s="19" t="s">
        <v>16</v>
      </c>
      <c r="B3" s="20" t="s">
        <v>17</v>
      </c>
      <c r="C3" s="13" t="s">
        <v>4</v>
      </c>
      <c r="D3" s="21" t="s">
        <v>20</v>
      </c>
    </row>
    <row r="4" spans="1:4" ht="30" x14ac:dyDescent="0.25">
      <c r="A4" s="14" t="s">
        <v>21</v>
      </c>
      <c r="B4" s="9" t="s">
        <v>22</v>
      </c>
      <c r="C4" s="5" t="s">
        <v>7</v>
      </c>
      <c r="D4" s="7" t="s">
        <v>23</v>
      </c>
    </row>
    <row r="5" spans="1:4" ht="30" x14ac:dyDescent="0.25">
      <c r="A5" s="14" t="s">
        <v>41</v>
      </c>
      <c r="B5" s="9" t="s">
        <v>42</v>
      </c>
      <c r="C5" s="5" t="s">
        <v>7</v>
      </c>
      <c r="D5" s="7" t="s">
        <v>43</v>
      </c>
    </row>
    <row r="14" spans="1:4" x14ac:dyDescent="0.25">
      <c r="C14" s="8" t="s">
        <v>10</v>
      </c>
    </row>
  </sheetData>
  <hyperlinks>
    <hyperlink ref="A3" location="ProductoInventario!A1" display="Producto Inventario" xr:uid="{B6196C86-5494-41DF-B9BA-21C812FFCEC4}"/>
    <hyperlink ref="A2" location="Inventario!A1" display="Inventario" xr:uid="{08D4207E-906D-44A3-91BA-8264295C65C9}"/>
    <hyperlink ref="A4" location="Producto!A1" display="Producto " xr:uid="{D12D8784-C5F1-4C9E-924B-5D9B902650C1}"/>
    <hyperlink ref="A5" location="Sucursal!A1" display="Sucursal" xr:uid="{4F7F1C36-0AB8-43C5-9646-DE74A8E02BA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F4"/>
  <sheetViews>
    <sheetView workbookViewId="0"/>
  </sheetViews>
  <sheetFormatPr baseColWidth="10" defaultRowHeight="15" x14ac:dyDescent="0.25"/>
  <cols>
    <col min="1" max="1" width="12.5703125" bestFit="1" customWidth="1"/>
    <col min="2" max="2" width="42.5703125" bestFit="1" customWidth="1"/>
    <col min="3" max="3" width="18.85546875" bestFit="1" customWidth="1"/>
    <col min="4" max="4" width="15.140625" bestFit="1" customWidth="1"/>
    <col min="5" max="5" width="13.42578125" bestFit="1" customWidth="1"/>
    <col min="6" max="6" width="54.28515625" bestFit="1" customWidth="1"/>
  </cols>
  <sheetData>
    <row r="1" spans="1:6" x14ac:dyDescent="0.25">
      <c r="A1" s="2" t="s">
        <v>5</v>
      </c>
      <c r="B1" s="2" t="s">
        <v>8</v>
      </c>
      <c r="C1" s="2" t="s">
        <v>12</v>
      </c>
      <c r="D1" s="2" t="s">
        <v>13</v>
      </c>
      <c r="E1" s="2" t="s">
        <v>14</v>
      </c>
      <c r="F1" s="3" t="s">
        <v>15</v>
      </c>
    </row>
    <row r="2" spans="1:6" x14ac:dyDescent="0.25">
      <c r="A2" s="5">
        <v>1</v>
      </c>
      <c r="B2" s="1" t="str">
        <f>[1]Producto!E2</f>
        <v>Loción Corporal Hidratante-Cuidado corporal</v>
      </c>
      <c r="C2" s="1">
        <v>10</v>
      </c>
      <c r="D2" s="10">
        <v>12000</v>
      </c>
      <c r="E2" s="11">
        <v>45369</v>
      </c>
      <c r="F2" s="12" t="str">
        <f>B2&amp;"-"&amp;D2&amp;"-"&amp;E2</f>
        <v>Loción Corporal Hidratante-Cuidado corporal-12000-45369</v>
      </c>
    </row>
    <row r="3" spans="1:6" x14ac:dyDescent="0.25">
      <c r="A3" s="5">
        <v>2</v>
      </c>
      <c r="B3" s="1" t="str">
        <f>[1]Producto!E3</f>
        <v>Crema Facial Anti-edad-Cuidado facial</v>
      </c>
      <c r="C3" s="1">
        <v>50</v>
      </c>
      <c r="D3" s="10">
        <v>20000</v>
      </c>
      <c r="E3" s="11">
        <v>45346</v>
      </c>
      <c r="F3" s="12" t="str">
        <f>B3&amp;"-"&amp;D3&amp;"-"&amp;E3</f>
        <v>Crema Facial Anti-edad-Cuidado facial-20000-45346</v>
      </c>
    </row>
    <row r="4" spans="1:6" x14ac:dyDescent="0.25">
      <c r="A4" s="5">
        <v>3</v>
      </c>
      <c r="B4" s="1" t="str">
        <f>[1]Producto!E4</f>
        <v>Crema para masajes-Masajes</v>
      </c>
      <c r="C4" s="1">
        <v>100</v>
      </c>
      <c r="D4" s="10">
        <v>14500</v>
      </c>
      <c r="E4" s="11">
        <v>45262</v>
      </c>
      <c r="F4" s="12" t="str">
        <f>B4&amp;"-"&amp;D4&amp;"-"&amp;E4</f>
        <v>Crema para masajes-Masajes-14500-45262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E9" sqref="E9"/>
    </sheetView>
  </sheetViews>
  <sheetFormatPr baseColWidth="10" defaultRowHeight="15" x14ac:dyDescent="0.25"/>
  <cols>
    <col min="1" max="1" width="12.5703125" bestFit="1" customWidth="1"/>
    <col min="2" max="2" width="18.42578125" bestFit="1" customWidth="1"/>
    <col min="3" max="3" width="18.42578125" customWidth="1"/>
    <col min="4" max="4" width="30.140625" bestFit="1" customWidth="1"/>
  </cols>
  <sheetData>
    <row r="1" spans="1:4" x14ac:dyDescent="0.25">
      <c r="A1" s="2" t="s">
        <v>5</v>
      </c>
      <c r="B1" s="2" t="s">
        <v>18</v>
      </c>
      <c r="C1" s="2" t="s">
        <v>38</v>
      </c>
      <c r="D1" s="3" t="s">
        <v>6</v>
      </c>
    </row>
    <row r="2" spans="1:4" x14ac:dyDescent="0.25">
      <c r="A2" s="1">
        <v>1</v>
      </c>
      <c r="B2" s="1" t="s">
        <v>19</v>
      </c>
      <c r="C2" s="1" t="str">
        <f>Sucursal!B2</f>
        <v>Sucursal Rionegro</v>
      </c>
      <c r="D2" s="4" t="str">
        <f>B2&amp;"-"&amp;C2</f>
        <v>Inventario A-Sucursal Rionegro</v>
      </c>
    </row>
    <row r="3" spans="1:4" x14ac:dyDescent="0.25">
      <c r="A3" s="1">
        <v>2</v>
      </c>
      <c r="B3" s="1" t="s">
        <v>39</v>
      </c>
      <c r="C3" s="1" t="str">
        <f>Sucursal!B3</f>
        <v>Sucursal Marinilla</v>
      </c>
      <c r="D3" s="4" t="str">
        <f t="shared" ref="D3:D4" si="0">B3&amp;"-"&amp;C3</f>
        <v>Inventario B-Sucursal Marinilla</v>
      </c>
    </row>
    <row r="4" spans="1:4" x14ac:dyDescent="0.25">
      <c r="A4" s="1">
        <v>3</v>
      </c>
      <c r="B4" s="1" t="s">
        <v>40</v>
      </c>
      <c r="C4" s="1" t="str">
        <f>Sucursal!B4</f>
        <v>Sucursal El Poblado</v>
      </c>
      <c r="D4" s="4" t="str">
        <f t="shared" si="0"/>
        <v>Inventario C-Sucursal El Poblado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B7BE-59CD-4E2E-A27F-E80B84517586}">
  <dimension ref="A1:H6"/>
  <sheetViews>
    <sheetView workbookViewId="0">
      <selection activeCell="C9" sqref="C9"/>
    </sheetView>
  </sheetViews>
  <sheetFormatPr baseColWidth="10" defaultRowHeight="15" x14ac:dyDescent="0.25"/>
  <cols>
    <col min="1" max="1" width="12.5703125" bestFit="1" customWidth="1"/>
    <col min="2" max="2" width="19" bestFit="1" customWidth="1"/>
    <col min="3" max="3" width="28.140625" bestFit="1" customWidth="1"/>
    <col min="4" max="4" width="12.28515625" bestFit="1" customWidth="1"/>
    <col min="5" max="5" width="31" bestFit="1" customWidth="1"/>
    <col min="6" max="6" width="18.140625" customWidth="1"/>
    <col min="7" max="7" width="51.42578125" bestFit="1" customWidth="1"/>
    <col min="8" max="8" width="37.28515625" bestFit="1" customWidth="1"/>
  </cols>
  <sheetData>
    <row r="1" spans="1:8" x14ac:dyDescent="0.25">
      <c r="A1" s="2" t="s">
        <v>5</v>
      </c>
      <c r="B1" s="2" t="s">
        <v>18</v>
      </c>
      <c r="C1" s="2" t="s">
        <v>24</v>
      </c>
      <c r="D1" s="2" t="s">
        <v>25</v>
      </c>
      <c r="E1" s="2" t="s">
        <v>26</v>
      </c>
      <c r="F1" s="2" t="s">
        <v>27</v>
      </c>
      <c r="G1" s="3" t="s">
        <v>28</v>
      </c>
      <c r="H1" s="15" t="s">
        <v>28</v>
      </c>
    </row>
    <row r="2" spans="1:8" x14ac:dyDescent="0.25">
      <c r="A2" s="1">
        <v>1</v>
      </c>
      <c r="B2" s="1" t="s">
        <v>29</v>
      </c>
      <c r="C2" s="16" t="str">
        <f>[2]Ciudad!E2</f>
        <v>Rionegro-Antioquia-Colombia</v>
      </c>
      <c r="D2" s="1" t="s">
        <v>30</v>
      </c>
      <c r="E2" s="17" t="s">
        <v>31</v>
      </c>
      <c r="F2" s="1">
        <v>54323243</v>
      </c>
      <c r="G2" s="4" t="str">
        <f>C2&amp;"-"&amp;D2</f>
        <v>Rionegro-Antioquia-Colombia-CL 10 43 A 29</v>
      </c>
      <c r="H2" s="18" t="str">
        <f>E2&amp;"-"&amp;F2</f>
        <v>SucursalRionegro@gmail.com-54323243</v>
      </c>
    </row>
    <row r="3" spans="1:8" x14ac:dyDescent="0.25">
      <c r="A3" s="1">
        <v>2</v>
      </c>
      <c r="B3" s="1" t="s">
        <v>32</v>
      </c>
      <c r="C3" s="16" t="str">
        <f>[2]Ciudad!E3</f>
        <v>Marinilla-Antioquia-Colombia</v>
      </c>
      <c r="D3" s="1" t="s">
        <v>33</v>
      </c>
      <c r="E3" s="17" t="s">
        <v>34</v>
      </c>
      <c r="F3" s="1">
        <v>3214321</v>
      </c>
      <c r="G3" s="4" t="str">
        <f t="shared" ref="G3:G4" si="0">C3&amp;"-"&amp;D3</f>
        <v>Marinilla-Antioquia-Colombia-CL 63 9 36</v>
      </c>
      <c r="H3" s="18" t="str">
        <f>E3&amp;"-"&amp;F3</f>
        <v>SucursalMarinilla@gmail.com-3214321</v>
      </c>
    </row>
    <row r="4" spans="1:8" x14ac:dyDescent="0.25">
      <c r="A4" s="1">
        <v>2</v>
      </c>
      <c r="B4" s="1" t="s">
        <v>35</v>
      </c>
      <c r="C4" s="16" t="str">
        <f>[2]Ciudad!E4</f>
        <v>Medellin-Antioquia-Colombia</v>
      </c>
      <c r="D4" s="1" t="s">
        <v>36</v>
      </c>
      <c r="E4" s="17" t="s">
        <v>37</v>
      </c>
      <c r="F4" s="1">
        <v>5632421</v>
      </c>
      <c r="G4" s="4" t="str">
        <f t="shared" si="0"/>
        <v>Medellin-Antioquia-Colombia-CR 2 5 39</v>
      </c>
      <c r="H4" s="18" t="str">
        <f>E4&amp;"-"&amp;F4</f>
        <v>SucursalPoblado@gmail.com-5632421</v>
      </c>
    </row>
    <row r="6" spans="1:8" x14ac:dyDescent="0.25">
      <c r="D6" s="8"/>
    </row>
  </sheetData>
  <hyperlinks>
    <hyperlink ref="C2" location="Ciudad!E2" display="Ciudad!E2" xr:uid="{6A859185-482A-4E86-AA49-3E9EEFE51468}"/>
    <hyperlink ref="C3:C4" location="Ciudad!E2" display="Ciudad!E2" xr:uid="{56EF309F-826E-4F44-B180-1F93758CC56D}"/>
    <hyperlink ref="E2" r:id="rId1" xr:uid="{6FF34C34-68B2-4B09-92B3-C65F778D8E89}"/>
    <hyperlink ref="E3:E4" r:id="rId2" display="SucursalRionegr@gmail.com" xr:uid="{F05DC2DA-717E-4092-9BEE-EC90022B064E}"/>
    <hyperlink ref="E3" r:id="rId3" xr:uid="{5127DA5E-9DFB-4F39-B009-24E369C4A597}"/>
    <hyperlink ref="E4" r:id="rId4" xr:uid="{376E2D9D-2151-4286-8229-0A56CEE9CC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C53C-B366-43EA-9B67-C36A1BBC718F}">
  <dimension ref="A1:E4"/>
  <sheetViews>
    <sheetView tabSelected="1" workbookViewId="0">
      <selection activeCell="D12" sqref="D12"/>
    </sheetView>
  </sheetViews>
  <sheetFormatPr baseColWidth="10" defaultRowHeight="15" x14ac:dyDescent="0.25"/>
  <cols>
    <col min="1" max="1" width="12.5703125" bestFit="1" customWidth="1"/>
    <col min="2" max="2" width="25.5703125" bestFit="1" customWidth="1"/>
    <col min="3" max="4" width="28.140625" customWidth="1"/>
    <col min="5" max="5" width="35" bestFit="1" customWidth="1"/>
  </cols>
  <sheetData>
    <row r="1" spans="1:5" x14ac:dyDescent="0.25">
      <c r="A1" s="2" t="s">
        <v>5</v>
      </c>
      <c r="B1" s="2" t="s">
        <v>18</v>
      </c>
      <c r="C1" s="2" t="s">
        <v>44</v>
      </c>
      <c r="D1" s="2" t="s">
        <v>45</v>
      </c>
      <c r="E1" s="3" t="s">
        <v>6</v>
      </c>
    </row>
    <row r="2" spans="1:5" ht="30" x14ac:dyDescent="0.25">
      <c r="A2" s="22">
        <v>1</v>
      </c>
      <c r="B2" s="23" t="s">
        <v>46</v>
      </c>
      <c r="C2" s="24" t="str">
        <f>[1]ProductoporFabricante!D2</f>
        <v>L'Oréal Paris Revitalift Crema de Día Anti-edad</v>
      </c>
      <c r="D2" s="24" t="str">
        <f>[1]Categoria!C2</f>
        <v>Cuidado corporal</v>
      </c>
      <c r="E2" s="25" t="str">
        <f>B2&amp;"-"&amp;D2</f>
        <v>Loción Corporal Hidratante-Cuidado corporal</v>
      </c>
    </row>
    <row r="3" spans="1:5" ht="30" x14ac:dyDescent="0.25">
      <c r="A3" s="5">
        <v>2</v>
      </c>
      <c r="B3" s="23" t="s">
        <v>47</v>
      </c>
      <c r="C3" s="24" t="str">
        <f>[1]ProductoporFabricante!D3</f>
        <v>Dermalogica Daily Microfoliant</v>
      </c>
      <c r="D3" s="24" t="str">
        <f>[1]Categoria!C3</f>
        <v>Cuidado facial</v>
      </c>
      <c r="E3" s="25" t="str">
        <f t="shared" ref="E3:E4" si="0">B3&amp;"-"&amp;D3</f>
        <v>Crema Facial Anti-edad-Cuidado facial</v>
      </c>
    </row>
    <row r="4" spans="1:5" ht="30" x14ac:dyDescent="0.25">
      <c r="A4" s="5">
        <v>3</v>
      </c>
      <c r="B4" s="23" t="s">
        <v>48</v>
      </c>
      <c r="C4" s="24" t="str">
        <f>[1]ProductoporFabricante!D4</f>
        <v>Lubriderm Daily Moisture Lotion</v>
      </c>
      <c r="D4" s="24" t="str">
        <f>[1]Categoria!C4</f>
        <v>Masajes</v>
      </c>
      <c r="E4" s="25" t="str">
        <f t="shared" si="0"/>
        <v>Crema para masajes-Masajes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ProductoInventario</vt:lpstr>
      <vt:lpstr>Inventario</vt:lpstr>
      <vt:lpstr>Sucursal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2024-04-26T17:47:46Z</dcterms:modified>
</cp:coreProperties>
</file>