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25DD4E21-4A92-4AA3-BB08-7DE429EBA6B9}" xr6:coauthVersionLast="47" xr6:coauthVersionMax="47" xr10:uidLastSave="{00000000-0000-0000-0000-000000000000}"/>
  <bookViews>
    <workbookView xWindow="-120" yWindow="-120" windowWidth="20730" windowHeight="11040" firstSheet="1" activeTab="5" xr2:uid="{9AD29915-CB49-430C-A10E-F60FF2C9A65A}"/>
  </bookViews>
  <sheets>
    <sheet name="Modelo de Dominio Anemico" sheetId="1" r:id="rId1"/>
    <sheet name="Objetos de dominio" sheetId="2" r:id="rId2"/>
    <sheet name="Notificaciones" sheetId="14" r:id="rId3"/>
    <sheet name="Cliente" sheetId="7" r:id="rId4"/>
    <sheet name="Servicio" sheetId="8" r:id="rId5"/>
    <sheet name="Reserva" sheetId="5" r:id="rId6"/>
    <sheet name="Consentimiento" sheetId="9" r:id="rId7"/>
    <sheet name="Sucursal" sheetId="3" r:id="rId8"/>
    <sheet name="Agenda" sheetId="13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G3" i="5"/>
  <c r="G4" i="5"/>
  <c r="G2" i="5"/>
  <c r="H4" i="5"/>
  <c r="H3" i="5"/>
  <c r="H2" i="5"/>
  <c r="D3" i="5"/>
  <c r="D4" i="5"/>
  <c r="D2" i="5"/>
  <c r="C4" i="14" l="1"/>
  <c r="B4" i="14"/>
  <c r="C3" i="14"/>
  <c r="B3" i="14"/>
  <c r="C2" i="14"/>
  <c r="B2" i="14"/>
  <c r="D4" i="3"/>
  <c r="B4" i="3"/>
  <c r="D3" i="3"/>
  <c r="B3" i="3"/>
  <c r="D2" i="3"/>
  <c r="B2" i="3"/>
  <c r="E3" i="9" l="1"/>
  <c r="E4" i="9"/>
  <c r="E2" i="9"/>
  <c r="C3" i="5"/>
  <c r="C4" i="5"/>
  <c r="C2" i="5"/>
  <c r="D4" i="7"/>
  <c r="C4" i="7"/>
  <c r="D3" i="7"/>
  <c r="C3" i="7"/>
  <c r="D2" i="7"/>
  <c r="C2" i="7"/>
  <c r="E3" i="5" l="1"/>
  <c r="I3" i="5" s="1"/>
  <c r="E2" i="5"/>
  <c r="I2" i="5" s="1"/>
  <c r="E4" i="5"/>
  <c r="I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<sst xmlns="http://schemas.openxmlformats.org/spreadsheetml/2006/main" count="118" uniqueCount="82">
  <si>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</si>
  <si>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</si>
  <si>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</si>
  <si>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</si>
  <si>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</si>
  <si>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</si>
  <si>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</si>
  <si>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</si>
  <si>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</si>
  <si>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</si>
  <si>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</si>
  <si>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</si>
  <si>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</si>
  <si>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</si>
  <si>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</si>
  <si>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</si>
  <si>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</si>
  <si>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</si>
  <si>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</si>
  <si>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16/03/2024</t>
  </si>
  <si>
    <t>28/04/2024</t>
  </si>
  <si>
    <t>05/05/2024</t>
  </si>
  <si>
    <t>Cliente</t>
  </si>
  <si>
    <t>Consentimiento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</si>
  <si>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</si>
  <si>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</si>
  <si>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</si>
  <si>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</si>
  <si>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</si>
  <si>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</si>
  <si>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</si>
  <si>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</si>
  <si>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</si>
  <si>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</si>
  <si>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</si>
  <si>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</si>
  <si>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Documento de Identificación</t>
  </si>
  <si>
    <t>Numero Telefonico</t>
  </si>
  <si>
    <t>Reserva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</si>
  <si>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</si>
  <si>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</si>
  <si>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</si>
  <si>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</si>
  <si>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</si>
  <si>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</si>
  <si>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</si>
  <si>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</si>
  <si>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</si>
  <si>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</si>
  <si>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</si>
  <si>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</si>
  <si>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</si>
  <si>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</si>
  <si>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</si>
  <si>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>TipoIdentificacion</t>
  </si>
  <si>
    <t>True</t>
  </si>
  <si>
    <t>HoraInicio</t>
  </si>
  <si>
    <t>HoraFin</t>
  </si>
  <si>
    <t>4:00pm</t>
  </si>
  <si>
    <t>12:00pm</t>
  </si>
  <si>
    <t>2:00pm</t>
  </si>
  <si>
    <t>Notificaciones</t>
  </si>
  <si>
    <t>Detalle de Reserva</t>
  </si>
  <si>
    <t xml:space="preserve">Objeto de dominio que hace el llamado a consumo de un tercero para notificar </t>
  </si>
  <si>
    <t>Noficaciones</t>
  </si>
  <si>
    <t>Genero</t>
  </si>
  <si>
    <t>Objeto de dominio que contiene la informacion de las reservas de las citas del Spa que solo se puede reservar un solo servicio por reserva</t>
  </si>
  <si>
    <t>11:00am</t>
  </si>
  <si>
    <t>Objeto de dominio que contiene la informacion de los horarios en los cuales se puede agendar una cita con estandar de 1h (Tiempo que dura cualquier servicio).</t>
  </si>
  <si>
    <t>False</t>
  </si>
  <si>
    <t>Institucion</t>
  </si>
  <si>
    <t>HorariosAtencion</t>
  </si>
  <si>
    <t>8:00 am - 7:00 pm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</si>
  <si>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</si>
  <si>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</si>
  <si>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</si>
  <si>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</si>
  <si>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</si>
  <si>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</si>
  <si>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</si>
  <si>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ReservaNotificada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</si>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</sst>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1" xfId="5" applyNumberFormat="1" applyFont="1" applyFill="1" applyBorder="1"/>
    <xf numFmtId="164" fontId="1" fillId="0" borderId="1" xfId="5" applyNumberFormat="1" applyFont="1" applyBorder="1"/>
    <xf numFmtId="164" fontId="0" fillId="0" borderId="0" xfId="5" applyNumberFormat="1" applyFont="1" applyAlignment="1">
      <alignment vertical="center"/>
    </xf>
    <xf numFmtId="164" fontId="0" fillId="0" borderId="1" xfId="5" applyNumberFormat="1" applyFont="1" applyBorder="1" applyAlignment="1">
      <alignment vertical="center"/>
    </xf>
  </cellXfs>
  <cellStyles count="6">
    <cellStyle name="Hipervínculo" xfId="1" builtinId="8"/>
    <cellStyle name="Hipervínculo 2" xfId="3" xr:uid="{F1EB9979-E75D-48B8-9924-89C7B2F7B563}"/>
    <cellStyle name="Hyperlink" xfId="4" xr:uid="{FBC3B282-5EB2-4AC7-AEEC-E4E89224FB40}"/>
    <cellStyle name="Moneda" xfId="5" builtinId="4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572962</xdr:colOff>
      <xdr:row>28</xdr:row>
      <xdr:rowOff>48376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84C51-B6B7-D943-76C1-A739F12F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8962" cy="53823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 refreshError="1"/>
      <sheetData sheetId="6" refreshError="1">
        <row r="2">
          <cell r="B2" t="str">
            <v>SpaOnline</v>
          </cell>
        </row>
      </sheetData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2" zoomScaleNormal="100" workbookViewId="0">
      <selection activeCell="D20" sqref="D2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8"/>
  <sheetViews>
    <sheetView workbookViewId="0">
      <selection activeCell="F6" sqref="F6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25</v>
      </c>
    </row>
    <row r="2" spans="1:5" x14ac:dyDescent="0.25">
      <c r="A2" s="10" t="s">
        <v>22</v>
      </c>
      <c r="B2" s="2" t="s">
        <v>52</v>
      </c>
      <c r="C2" s="13" t="s">
        <v>10</v>
      </c>
      <c r="D2" s="1" t="s">
        <v>22</v>
      </c>
      <c r="E2" s="15"/>
    </row>
    <row r="3" spans="1:5" x14ac:dyDescent="0.25">
      <c r="A3" s="10" t="s">
        <v>23</v>
      </c>
      <c r="B3" s="1" t="s">
        <v>24</v>
      </c>
      <c r="C3" s="13" t="s">
        <v>3</v>
      </c>
      <c r="D3" s="1" t="s">
        <v>38</v>
      </c>
    </row>
    <row r="4" spans="1:5" ht="30" x14ac:dyDescent="0.25">
      <c r="A4" s="10" t="s">
        <v>38</v>
      </c>
      <c r="B4" s="2" t="s">
        <v>66</v>
      </c>
      <c r="C4" s="6" t="s">
        <v>3</v>
      </c>
      <c r="D4" s="1" t="s">
        <v>38</v>
      </c>
    </row>
    <row r="5" spans="1:5" x14ac:dyDescent="0.25">
      <c r="A5" s="10" t="s">
        <v>6</v>
      </c>
      <c r="B5" s="2" t="s">
        <v>9</v>
      </c>
      <c r="C5" s="13" t="s">
        <v>10</v>
      </c>
      <c r="D5" s="1" t="s">
        <v>6</v>
      </c>
    </row>
    <row r="6" spans="1:5" ht="30" x14ac:dyDescent="0.25">
      <c r="A6" s="10" t="s">
        <v>53</v>
      </c>
      <c r="B6" s="2" t="s">
        <v>68</v>
      </c>
      <c r="C6" s="13" t="s">
        <v>10</v>
      </c>
      <c r="D6" s="1" t="s">
        <v>6</v>
      </c>
    </row>
    <row r="7" spans="1:5" x14ac:dyDescent="0.25">
      <c r="A7" s="11" t="s">
        <v>7</v>
      </c>
      <c r="B7" s="9" t="s">
        <v>8</v>
      </c>
      <c r="C7" s="13" t="s">
        <v>10</v>
      </c>
      <c r="D7" s="8" t="s">
        <v>26</v>
      </c>
    </row>
    <row r="8" spans="1:5" x14ac:dyDescent="0.25">
      <c r="A8" s="10" t="s">
        <v>61</v>
      </c>
      <c r="B8" s="1" t="s">
        <v>63</v>
      </c>
      <c r="C8" s="13" t="s">
        <v>10</v>
      </c>
      <c r="D8" s="1" t="s">
        <v>64</v>
      </c>
    </row>
    <row r="9" spans="1:5" x14ac:dyDescent="0.25">
      <c r="C9" s="15"/>
    </row>
    <row r="18" spans="2:2" x14ac:dyDescent="0.25">
      <c r="B18" s="15"/>
    </row>
  </sheetData>
  <hyperlinks>
    <hyperlink ref="A5" r:id="rId1" xr:uid="{8EFF29E0-6B07-4522-918B-B10FC37D7D6D}"/>
    <hyperlink ref="A7" r:id="rId2" xr:uid="{D85578A5-01DB-4CE4-84EB-E6E7CC86B3E6}"/>
    <hyperlink ref="A2" location="Cliente!A1" display="Cliente" xr:uid="{374FDCFD-AAAE-48E1-BBBB-FBACA387B1F9}"/>
    <hyperlink ref="A3" location="Consentimiento!A1" display="Consentimiento" xr:uid="{CAC2911E-421B-4E05-8936-9B26796F9E5B}"/>
    <hyperlink ref="A4" location="Reserva!A1" display="Reserva" xr:uid="{B1A41752-AA3D-4C7A-B2B5-FA35AA3DBF3C}"/>
    <hyperlink ref="A6" location="Agenda!A1" display="Agenda" xr:uid="{E52C58A5-D2F0-4052-95C0-1BCBF35568A4}"/>
    <hyperlink ref="A8" location="Notificaciones!A1" display="Notificaciones" xr:uid="{062938DD-64F4-4DD5-A126-8692D77C4A3F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81C2-B610-4E42-A783-641DEDCF2EA3}">
  <dimension ref="A1:E4"/>
  <sheetViews>
    <sheetView workbookViewId="0">
      <selection activeCell="D14" sqref="D14"/>
    </sheetView>
  </sheetViews>
  <sheetFormatPr baseColWidth="10" defaultRowHeight="15" x14ac:dyDescent="0.25"/>
  <cols>
    <col min="3" max="3" width="27.85546875" bestFit="1" customWidth="1"/>
    <col min="4" max="4" width="73.7109375" bestFit="1" customWidth="1"/>
    <col min="5" max="5" width="12.5703125" bestFit="1" customWidth="1"/>
  </cols>
  <sheetData>
    <row r="1" spans="1:5" x14ac:dyDescent="0.25">
      <c r="A1" s="3" t="s">
        <v>4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5">
      <c r="A2" s="1">
        <v>1</v>
      </c>
      <c r="B2" s="10" t="str">
        <f>+[1]TipoNotificación!B2</f>
        <v>Reserva</v>
      </c>
      <c r="C2" s="1" t="str">
        <f>[1]Cliente!G2</f>
        <v>martina.corrales@gmail.com</v>
      </c>
      <c r="D2" s="1" t="s">
        <v>77</v>
      </c>
      <c r="E2" s="1" t="s">
        <v>55</v>
      </c>
    </row>
    <row r="3" spans="1:5" x14ac:dyDescent="0.25">
      <c r="A3" s="1">
        <v>2</v>
      </c>
      <c r="B3" s="10" t="str">
        <f>+[1]TipoNotificación!B3</f>
        <v>Evento</v>
      </c>
      <c r="C3" s="1" t="str">
        <f>+[1]ListaNotificacion!B2</f>
        <v>General</v>
      </c>
      <c r="D3" s="2" t="s">
        <v>78</v>
      </c>
      <c r="E3" s="1" t="s">
        <v>55</v>
      </c>
    </row>
    <row r="4" spans="1:5" x14ac:dyDescent="0.25">
      <c r="A4" s="1">
        <v>3</v>
      </c>
      <c r="B4" s="10" t="str">
        <f>+[1]TipoNotificación!B4</f>
        <v>Factura</v>
      </c>
      <c r="C4" s="1" t="str">
        <f>[1]Cliente!G4</f>
        <v>lucrecia.gomez@hotmail.com</v>
      </c>
      <c r="D4" s="1" t="s">
        <v>79</v>
      </c>
      <c r="E4" s="1" t="s">
        <v>69</v>
      </c>
    </row>
  </sheetData>
  <hyperlinks>
    <hyperlink ref="B2" location="TipoNotificación!A1" display="TipoNotificación!A1" xr:uid="{3B4527D2-0A05-45D0-B376-C6CCF4E2E2E5}"/>
    <hyperlink ref="B3" location="TipoNotificación!A1" display="TipoNotificación!A1" xr:uid="{EC1ADC75-6821-4240-B686-A2D2CB9B23D2}"/>
    <hyperlink ref="B4" location="TipoNotificación!A1" display="TipoNotificación!A1" xr:uid="{1C2B65EA-E0AC-4513-89D8-A91165C9EB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1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4</v>
      </c>
      <c r="B1" s="3" t="s">
        <v>27</v>
      </c>
      <c r="C1" s="3" t="s">
        <v>54</v>
      </c>
      <c r="D1" s="3" t="s">
        <v>65</v>
      </c>
      <c r="E1" s="3" t="s">
        <v>36</v>
      </c>
      <c r="F1" s="3" t="s">
        <v>37</v>
      </c>
      <c r="G1" s="3" t="s">
        <v>28</v>
      </c>
    </row>
    <row r="2" spans="1:7" x14ac:dyDescent="0.25">
      <c r="A2" s="1">
        <v>1</v>
      </c>
      <c r="B2" s="1" t="s">
        <v>29</v>
      </c>
      <c r="C2" s="1" t="str">
        <f>+[2]TipoIdentificacion!B7</f>
        <v>CC</v>
      </c>
      <c r="D2" s="1" t="str">
        <f>[2]Genero!B3</f>
        <v>Femenino</v>
      </c>
      <c r="E2" s="1">
        <v>1234567890</v>
      </c>
      <c r="F2" s="1">
        <v>3116987523</v>
      </c>
      <c r="G2" s="10" t="s">
        <v>30</v>
      </c>
    </row>
    <row r="3" spans="1:7" x14ac:dyDescent="0.25">
      <c r="A3" s="1">
        <v>2</v>
      </c>
      <c r="B3" s="1" t="s">
        <v>31</v>
      </c>
      <c r="C3" s="1" t="str">
        <f>+[2]TipoIdentificacion!B8</f>
        <v>Pasaporte</v>
      </c>
      <c r="D3" s="1" t="str">
        <f>[2]Genero!B2</f>
        <v>Masculino</v>
      </c>
      <c r="E3" s="1">
        <v>987654321</v>
      </c>
      <c r="F3" s="1">
        <v>3639874520</v>
      </c>
      <c r="G3" s="10" t="s">
        <v>32</v>
      </c>
    </row>
    <row r="4" spans="1:7" x14ac:dyDescent="0.25">
      <c r="A4" s="1">
        <v>3</v>
      </c>
      <c r="B4" s="1" t="s">
        <v>33</v>
      </c>
      <c r="C4" s="1" t="str">
        <f>+[2]TipoIdentificacion!B9</f>
        <v>TI</v>
      </c>
      <c r="D4" s="1" t="str">
        <f>[2]Genero!B3</f>
        <v>Femenino</v>
      </c>
      <c r="E4" s="1">
        <v>39789321</v>
      </c>
      <c r="F4" s="1">
        <v>3793175677</v>
      </c>
      <c r="G4" s="10" t="s">
        <v>34</v>
      </c>
    </row>
    <row r="14" spans="1:7" x14ac:dyDescent="0.25">
      <c r="G14" s="15"/>
    </row>
  </sheetData>
  <hyperlinks>
    <hyperlink ref="G4" r:id="rId1" xr:uid="{B977891A-0004-43F6-BA69-B38D8B0641F3}"/>
    <hyperlink ref="G3" r:id="rId2" xr:uid="{A60CD54B-9552-4C11-B31F-1D41072629CA}"/>
    <hyperlink ref="G2" r:id="rId3" xr:uid="{0414F15C-EA2F-424D-9F4D-650ADAF7EB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C4"/>
  <sheetViews>
    <sheetView workbookViewId="0">
      <selection activeCell="E15" sqref="E15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3" bestFit="1" customWidth="1"/>
  </cols>
  <sheetData>
    <row r="1" spans="1:3" x14ac:dyDescent="0.25">
      <c r="A1" s="3" t="s">
        <v>4</v>
      </c>
      <c r="B1" s="3" t="s">
        <v>0</v>
      </c>
      <c r="C1" s="23" t="s">
        <v>81</v>
      </c>
    </row>
    <row r="2" spans="1:3" x14ac:dyDescent="0.25">
      <c r="A2" s="1">
        <v>1</v>
      </c>
      <c r="B2" s="1" t="s">
        <v>49</v>
      </c>
      <c r="C2" s="22">
        <v>100000</v>
      </c>
    </row>
    <row r="3" spans="1:3" x14ac:dyDescent="0.25">
      <c r="A3" s="1">
        <v>2</v>
      </c>
      <c r="B3" s="1" t="s">
        <v>50</v>
      </c>
      <c r="C3" s="22">
        <v>120000</v>
      </c>
    </row>
    <row r="4" spans="1:3" x14ac:dyDescent="0.25">
      <c r="A4" s="1">
        <v>3</v>
      </c>
      <c r="B4" s="1" t="s">
        <v>51</v>
      </c>
      <c r="C4" s="22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I14"/>
  <sheetViews>
    <sheetView tabSelected="1" workbookViewId="0">
      <selection activeCell="D9" sqref="D9"/>
    </sheetView>
  </sheetViews>
  <sheetFormatPr baseColWidth="10" defaultRowHeight="15" x14ac:dyDescent="0.25"/>
  <cols>
    <col min="1" max="1" width="12.5703125" style="18" bestFit="1" customWidth="1"/>
    <col min="2" max="2" width="15.7109375" style="18" bestFit="1" customWidth="1"/>
    <col min="3" max="3" width="26.140625" style="18" bestFit="1" customWidth="1"/>
    <col min="4" max="4" width="18.7109375" style="18" bestFit="1" customWidth="1"/>
    <col min="5" max="5" width="27.140625" style="18" bestFit="1" customWidth="1"/>
    <col min="6" max="6" width="10.42578125" style="18" bestFit="1" customWidth="1"/>
    <col min="7" max="7" width="15.7109375" style="18" bestFit="1" customWidth="1"/>
    <col min="8" max="8" width="17.7109375" style="18" bestFit="1" customWidth="1"/>
    <col min="9" max="9" width="44.42578125" style="18" bestFit="1" customWidth="1"/>
    <col min="10" max="16384" width="11.42578125" style="18"/>
  </cols>
  <sheetData>
    <row r="1" spans="1:9" x14ac:dyDescent="0.25">
      <c r="A1" s="16" t="s">
        <v>4</v>
      </c>
      <c r="B1" s="16" t="s">
        <v>22</v>
      </c>
      <c r="C1" s="16" t="s">
        <v>62</v>
      </c>
      <c r="D1" s="16" t="s">
        <v>12</v>
      </c>
      <c r="E1" s="16" t="s">
        <v>53</v>
      </c>
      <c r="F1" s="21" t="s">
        <v>81</v>
      </c>
      <c r="G1" s="21" t="s">
        <v>23</v>
      </c>
      <c r="H1" s="21" t="s">
        <v>80</v>
      </c>
      <c r="I1" s="17" t="s">
        <v>13</v>
      </c>
    </row>
    <row r="2" spans="1:9" ht="30" x14ac:dyDescent="0.25">
      <c r="A2" s="8">
        <v>1</v>
      </c>
      <c r="B2" s="8" t="s">
        <v>29</v>
      </c>
      <c r="C2" s="11" t="str">
        <f>Servicio!B2</f>
        <v>Pedicura Spa</v>
      </c>
      <c r="D2" s="11" t="str">
        <f>+Sucursal!C2</f>
        <v>Sucursal Rionegro</v>
      </c>
      <c r="E2" s="11" t="str">
        <f>[3]Agenda!E2</f>
        <v>3:00pm-4:00pm-16/03/2024</v>
      </c>
      <c r="F2" s="25">
        <f>+Servicio!C2</f>
        <v>100000</v>
      </c>
      <c r="G2" s="8" t="str">
        <f>+Consentimiento!D2</f>
        <v>True</v>
      </c>
      <c r="H2" s="8" t="str">
        <f>+Notificaciones!E2</f>
        <v>True</v>
      </c>
      <c r="I2" s="19" t="str">
        <f>+B2&amp;"-"&amp;C2&amp;"-"&amp;D2&amp;"-"&amp;E2</f>
        <v>Martina Corrales-Pedicura Spa-Sucursal Rionegro-3:00pm-4:00pm-16/03/2024</v>
      </c>
    </row>
    <row r="3" spans="1:9" ht="34.5" customHeight="1" x14ac:dyDescent="0.25">
      <c r="A3" s="8">
        <v>2</v>
      </c>
      <c r="B3" s="8" t="s">
        <v>31</v>
      </c>
      <c r="C3" s="11" t="str">
        <f>Servicio!B3</f>
        <v>Tratamiento Facial Antiedad</v>
      </c>
      <c r="D3" s="11" t="str">
        <f>+Sucursal!C3</f>
        <v>Sucursal Marinilla</v>
      </c>
      <c r="E3" s="11" t="str">
        <f>[3]Agenda!E3</f>
        <v>11:00am-12:00pm-28/04/2024</v>
      </c>
      <c r="F3" s="25">
        <f>+Servicio!C3</f>
        <v>120000</v>
      </c>
      <c r="G3" s="8" t="str">
        <f>+Consentimiento!D3</f>
        <v>False</v>
      </c>
      <c r="H3" s="8" t="str">
        <f>+Notificaciones!E2</f>
        <v>True</v>
      </c>
      <c r="I3" s="19" t="str">
        <f t="shared" ref="I3:I4" si="0">+B3&amp;"-"&amp;C3&amp;"-"&amp;D3&amp;"-"&amp;E3</f>
        <v>Ramiro Ramirez-Tratamiento Facial Antiedad-Sucursal Marinilla-11:00am-12:00pm-28/04/2024</v>
      </c>
    </row>
    <row r="4" spans="1:9" ht="30" x14ac:dyDescent="0.25">
      <c r="A4" s="8">
        <v>3</v>
      </c>
      <c r="B4" s="8" t="s">
        <v>33</v>
      </c>
      <c r="C4" s="11" t="str">
        <f>Servicio!B4</f>
        <v>Masaje Relajante</v>
      </c>
      <c r="D4" s="11" t="str">
        <f>+Sucursal!C4</f>
        <v>Sucursal El Poblado</v>
      </c>
      <c r="E4" s="11" t="str">
        <f>[3]Agenda!E4</f>
        <v>2:00pm-3:00pm-05/05/2024</v>
      </c>
      <c r="F4" s="25">
        <f>+Servicio!C4</f>
        <v>100000</v>
      </c>
      <c r="G4" s="8" t="str">
        <f>+Consentimiento!D4</f>
        <v>True</v>
      </c>
      <c r="H4" s="8" t="str">
        <f>+Notificaciones!E2</f>
        <v>True</v>
      </c>
      <c r="I4" s="19" t="str">
        <f t="shared" si="0"/>
        <v>Lucrecia Gomez-Masaje Relajante-Sucursal El Poblado-2:00pm-3:00pm-05/05/2024</v>
      </c>
    </row>
    <row r="5" spans="1:9" x14ac:dyDescent="0.25">
      <c r="F5" s="24"/>
    </row>
    <row r="10" spans="1:9" x14ac:dyDescent="0.25">
      <c r="I10" s="20"/>
    </row>
    <row r="14" spans="1:9" x14ac:dyDescent="0.25">
      <c r="C14" s="20"/>
    </row>
  </sheetData>
  <phoneticPr fontId="4" type="noConversion"/>
  <hyperlinks>
    <hyperlink ref="E4" location="Agenda!A1" display="Agenda!A1" xr:uid="{4C696339-AFE0-485C-820F-26F0EFF22FA7}"/>
    <hyperlink ref="E3" location="Agenda!A1" display="Agenda!A1" xr:uid="{EF1EC4DD-89F3-46A4-84D9-F65BB7965752}"/>
    <hyperlink ref="E2" location="Agenda!A1" display="Agenda!A1" xr:uid="{2C7294DC-03F8-4196-AFD6-D3B7BF175F5F}"/>
    <hyperlink ref="C3:C4" location="ReservaServicio!B2" display="Pedicura Spa-Masaje Relajante" xr:uid="{7700A8F7-8FED-411F-9EB6-0F17A4A409B3}"/>
    <hyperlink ref="C2" location="ReservaServicio!B2" display="Pedicura Spa-Masaje Relajante" xr:uid="{833C8E98-6DF2-4EB2-9AC5-38C54F3F00D0}"/>
    <hyperlink ref="D2" location="Sucursal!B2" display="Sucursal!B2" xr:uid="{3C1E390D-BEDE-4C86-97D5-5BEB4941623B}"/>
    <hyperlink ref="D3" location="Reserva!B3" display="Reserva!B3" xr:uid="{6014C165-7914-4821-8033-F9607765ED24}"/>
    <hyperlink ref="D4" location="Reserva!B4" display="Reserva!B4" xr:uid="{478A3A76-D624-4DEF-8B42-2ED4651D23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C13" sqref="C13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2.140625" bestFit="1" customWidth="1"/>
    <col min="5" max="5" width="18.42578125" bestFit="1" customWidth="1"/>
  </cols>
  <sheetData>
    <row r="1" spans="1:5" x14ac:dyDescent="0.25">
      <c r="A1" s="3" t="s">
        <v>4</v>
      </c>
      <c r="B1" s="3" t="s">
        <v>27</v>
      </c>
      <c r="C1" s="3" t="s">
        <v>36</v>
      </c>
      <c r="D1" s="3" t="s">
        <v>35</v>
      </c>
      <c r="E1" s="4" t="s">
        <v>5</v>
      </c>
    </row>
    <row r="2" spans="1:5" x14ac:dyDescent="0.25">
      <c r="A2" s="1">
        <v>1</v>
      </c>
      <c r="B2" s="1" t="s">
        <v>29</v>
      </c>
      <c r="C2" s="1">
        <v>1234567890</v>
      </c>
      <c r="D2" s="1" t="s">
        <v>55</v>
      </c>
      <c r="E2" s="5" t="str">
        <f>C2&amp;"-"&amp;D2</f>
        <v>1234567890-True</v>
      </c>
    </row>
    <row r="3" spans="1:5" x14ac:dyDescent="0.25">
      <c r="A3" s="1">
        <v>2</v>
      </c>
      <c r="B3" s="1" t="s">
        <v>31</v>
      </c>
      <c r="C3" s="1">
        <v>987654321</v>
      </c>
      <c r="D3" s="1" t="s">
        <v>69</v>
      </c>
      <c r="E3" s="5" t="str">
        <f t="shared" ref="E3:E4" si="0">C3&amp;"-"&amp;D3</f>
        <v>987654321-False</v>
      </c>
    </row>
    <row r="4" spans="1:5" x14ac:dyDescent="0.25">
      <c r="A4" s="1">
        <v>3</v>
      </c>
      <c r="B4" s="1" t="s">
        <v>33</v>
      </c>
      <c r="C4" s="1">
        <v>39789321</v>
      </c>
      <c r="D4" s="1" t="s">
        <v>55</v>
      </c>
      <c r="E4" s="5" t="str">
        <f t="shared" si="0"/>
        <v>39789321-True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14"/>
  <sheetViews>
    <sheetView workbookViewId="0">
      <selection activeCell="H1" sqref="A1:H1048576"/>
    </sheetView>
  </sheetViews>
  <sheetFormatPr baseColWidth="10" defaultRowHeight="15" x14ac:dyDescent="0.25"/>
  <cols>
    <col min="1" max="1" width="12.5703125" bestFit="1" customWidth="1"/>
    <col min="2" max="2" width="10.7109375" bestFit="1" customWidth="1"/>
    <col min="3" max="3" width="18.7109375" bestFit="1" customWidth="1"/>
    <col min="4" max="4" width="28" bestFit="1" customWidth="1"/>
    <col min="5" max="5" width="11.85546875" bestFit="1" customWidth="1"/>
    <col min="6" max="6" width="30.85546875" bestFit="1" customWidth="1"/>
    <col min="7" max="7" width="9" bestFit="1" customWidth="1"/>
    <col min="8" max="8" width="16.85546875" bestFit="1" customWidth="1"/>
  </cols>
  <sheetData>
    <row r="1" spans="1:8" x14ac:dyDescent="0.25">
      <c r="A1" s="3" t="s">
        <v>4</v>
      </c>
      <c r="B1" s="3" t="s">
        <v>70</v>
      </c>
      <c r="C1" s="3" t="s">
        <v>39</v>
      </c>
      <c r="D1" s="3" t="s">
        <v>11</v>
      </c>
      <c r="E1" s="3" t="s">
        <v>40</v>
      </c>
      <c r="F1" s="3" t="s">
        <v>41</v>
      </c>
      <c r="G1" s="3" t="s">
        <v>42</v>
      </c>
      <c r="H1" s="3" t="s">
        <v>71</v>
      </c>
    </row>
    <row r="2" spans="1:8" x14ac:dyDescent="0.25">
      <c r="A2" s="1">
        <v>1</v>
      </c>
      <c r="B2" s="1" t="str">
        <f>[3]Instituciones!B2</f>
        <v>SpaOnline</v>
      </c>
      <c r="C2" s="1" t="s">
        <v>43</v>
      </c>
      <c r="D2" s="10" t="str">
        <f>[3]Ciudad!E2</f>
        <v>Rionegro-Antioquia-Colombia</v>
      </c>
      <c r="E2" s="1" t="s">
        <v>14</v>
      </c>
      <c r="F2" s="14" t="s">
        <v>44</v>
      </c>
      <c r="G2" s="1">
        <v>54323243</v>
      </c>
      <c r="H2" s="1" t="s">
        <v>72</v>
      </c>
    </row>
    <row r="3" spans="1:8" x14ac:dyDescent="0.25">
      <c r="A3" s="1">
        <v>2</v>
      </c>
      <c r="B3" s="1" t="str">
        <f>[3]Instituciones!B2</f>
        <v>SpaOnline</v>
      </c>
      <c r="C3" s="1" t="s">
        <v>45</v>
      </c>
      <c r="D3" s="10" t="str">
        <f>[3]Ciudad!E3</f>
        <v>Marinilla-Antioquia-Colombia</v>
      </c>
      <c r="E3" s="1" t="s">
        <v>15</v>
      </c>
      <c r="F3" s="14" t="s">
        <v>46</v>
      </c>
      <c r="G3" s="1">
        <v>3214321</v>
      </c>
      <c r="H3" s="1" t="s">
        <v>72</v>
      </c>
    </row>
    <row r="4" spans="1:8" x14ac:dyDescent="0.25">
      <c r="A4" s="1">
        <v>3</v>
      </c>
      <c r="B4" s="1" t="str">
        <f>[3]Instituciones!B2</f>
        <v>SpaOnline</v>
      </c>
      <c r="C4" s="1" t="s">
        <v>47</v>
      </c>
      <c r="D4" s="10" t="str">
        <f>[3]Ciudad!E4</f>
        <v>Medellin-Antioquia-Colombia</v>
      </c>
      <c r="E4" s="1" t="s">
        <v>16</v>
      </c>
      <c r="F4" s="14" t="s">
        <v>48</v>
      </c>
      <c r="G4" s="1">
        <v>5632421</v>
      </c>
      <c r="H4" s="1" t="s">
        <v>72</v>
      </c>
    </row>
    <row r="14" spans="1:8" x14ac:dyDescent="0.25">
      <c r="C14" s="15"/>
    </row>
  </sheetData>
  <hyperlinks>
    <hyperlink ref="D2" location="Ciudad!E2" display="Ciudad!E2" xr:uid="{AB631816-6E13-4094-BA89-1C80350C46FA}"/>
    <hyperlink ref="D3:D4" location="Ciudad!E2" display="Ciudad!E2" xr:uid="{966FB64E-1F4E-4656-9DC6-2C05C46BFDFD}"/>
    <hyperlink ref="F2" r:id="rId1" xr:uid="{BDD44CE7-0CA2-48E0-AE50-E7E0DAB7689C}"/>
    <hyperlink ref="F3:F4" r:id="rId2" display="SucursalRionegr@gmail.com" xr:uid="{49AEC7D2-B1EE-4B87-94A1-4914568B23BB}"/>
    <hyperlink ref="F3" r:id="rId3" xr:uid="{FCEBD237-6FAB-47AC-9AB5-DDCB5846F491}"/>
    <hyperlink ref="F4" r:id="rId4" xr:uid="{0244FCD8-AA03-420A-A34D-B50DFF5BEC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25D2-AE5A-46D4-813E-0899F209F48B}">
  <dimension ref="A1:D4"/>
  <sheetViews>
    <sheetView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0.42578125" bestFit="1" customWidth="1"/>
    <col min="3" max="3" width="10.28515625" bestFit="1" customWidth="1"/>
    <col min="4" max="4" width="8.42578125" bestFit="1" customWidth="1"/>
    <col min="5" max="5" width="18.42578125" bestFit="1" customWidth="1"/>
  </cols>
  <sheetData>
    <row r="1" spans="1:4" x14ac:dyDescent="0.25">
      <c r="A1" s="3" t="s">
        <v>4</v>
      </c>
      <c r="B1" s="3" t="s">
        <v>17</v>
      </c>
      <c r="C1" s="3" t="s">
        <v>56</v>
      </c>
      <c r="D1" s="3" t="s">
        <v>57</v>
      </c>
    </row>
    <row r="2" spans="1:4" x14ac:dyDescent="0.25">
      <c r="A2" s="1">
        <v>1</v>
      </c>
      <c r="B2" s="12" t="s">
        <v>19</v>
      </c>
      <c r="C2" s="1" t="s">
        <v>18</v>
      </c>
      <c r="D2" s="1" t="s">
        <v>58</v>
      </c>
    </row>
    <row r="3" spans="1:4" x14ac:dyDescent="0.25">
      <c r="A3" s="1">
        <v>2</v>
      </c>
      <c r="B3" s="12" t="s">
        <v>20</v>
      </c>
      <c r="C3" s="1" t="s">
        <v>67</v>
      </c>
      <c r="D3" s="1" t="s">
        <v>59</v>
      </c>
    </row>
    <row r="4" spans="1:4" x14ac:dyDescent="0.25">
      <c r="A4" s="1">
        <v>3</v>
      </c>
      <c r="B4" s="12" t="s">
        <v>21</v>
      </c>
      <c r="C4" s="1" t="s">
        <v>60</v>
      </c>
      <c r="D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Objetos de dominio</vt:lpstr>
      <vt:lpstr>Notificaciones</vt:lpstr>
      <vt:lpstr>Cliente</vt:lpstr>
      <vt:lpstr>Servicio</vt:lpstr>
      <vt:lpstr>Reserva</vt:lpstr>
      <vt:lpstr>Consentimiento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2024-05-24T19:13:42Z</dcterms:modified>
</cp:coreProperties>
</file>