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CB250CA9-2657-42E9-8086-126CD3655A44}" xr6:coauthVersionLast="47" xr6:coauthVersionMax="47" xr10:uidLastSave="{00000000-0000-0000-0000-000000000000}"/>
  <bookViews>
    <workbookView xWindow="-120" yWindow="-120" windowWidth="20730" windowHeight="11040" firstSheet="1" activeTab="6" xr2:uid="{9AD29915-CB49-430C-A10E-F60FF2C9A65A}"/>
  </bookViews>
  <sheets>
    <sheet name="Modelo de Dominio Anemico" sheetId="1" r:id="rId1"/>
    <sheet name="Objetos de dominio" sheetId="2" r:id="rId2"/>
    <sheet name="Tarifa" sheetId="10" r:id="rId3"/>
    <sheet name="TipoServicio" sheetId="6" r:id="rId4"/>
    <sheet name="Servicio" sheetId="5" r:id="rId5"/>
    <sheet name="Oferta" sheetId="7" r:id="rId6"/>
    <sheet name="Evento" sheetId="8" r:id="rId7"/>
    <sheet name="Cliente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F3" i="7"/>
  <c r="F2" i="7"/>
  <c r="E3" i="7"/>
  <c r="E4" i="7"/>
  <c r="E2" i="7"/>
  <c r="E3" i="5"/>
  <c r="E4" i="5"/>
  <c r="E2" i="5"/>
  <c r="F3" i="10"/>
  <c r="F4" i="10"/>
  <c r="F2" i="10"/>
  <c r="C3" i="10"/>
  <c r="C4" i="10"/>
  <c r="C2" i="10"/>
  <c r="G4" i="9" l="1"/>
  <c r="C4" i="9"/>
  <c r="G3" i="9"/>
  <c r="C3" i="9"/>
  <c r="G2" i="9"/>
  <c r="C2" i="9"/>
  <c r="F3" i="5" l="1"/>
  <c r="F4" i="5"/>
  <c r="F2" i="5"/>
  <c r="I3" i="7"/>
  <c r="I4" i="7"/>
  <c r="I2" i="7"/>
  <c r="D3" i="8"/>
  <c r="D4" i="8"/>
  <c r="D2" i="8"/>
  <c r="J3" i="7" l="1"/>
  <c r="J4" i="7"/>
  <c r="J2" i="7"/>
  <c r="C3" i="7"/>
  <c r="C4" i="7"/>
  <c r="C2" i="7"/>
  <c r="C3" i="6"/>
  <c r="D3" i="5" s="1"/>
  <c r="C4" i="6"/>
  <c r="D4" i="5" s="1"/>
  <c r="C2" i="6"/>
  <c r="D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<sst xmlns="http://schemas.openxmlformats.org/spreadsheetml/2006/main" count="89" uniqueCount="60">
  <si>
    <t xml:space="preserve">Nombre </t>
  </si>
  <si>
    <t>Descripcion</t>
  </si>
  <si>
    <t>TipoObjetoDominio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</si>
  <si>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</si>
  <si>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</si>
  <si>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</si>
  <si>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</si>
  <si>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</si>
  <si>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</si>
  <si>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</si>
  <si>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</si>
  <si>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</si>
  <si>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</si>
  <si>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</si>
  <si>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</si>
  <si>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</si>
  <si>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</si>
  <si>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</si>
  <si>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</si>
  <si>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</si>
  <si>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</si>
  <si>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</si>
  <si>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</si>
  <si>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</si>
  <si>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</si>
  <si>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</si>
  <si>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</si>
  <si>
    <t>OfertaPedicuraMadres</t>
  </si>
  <si>
    <t>OfertaFacial</t>
  </si>
  <si>
    <t>OfertaMasaje</t>
  </si>
  <si>
    <t>Evento</t>
  </si>
  <si>
    <t>OfertaPedicura Madres</t>
  </si>
  <si>
    <t>OfertaFacial San Valentin</t>
  </si>
  <si>
    <t>OfertaMasaje Black Friday</t>
  </si>
  <si>
    <t>Tarifa</t>
  </si>
  <si>
    <t>Notificacion</t>
  </si>
  <si>
    <t>Nuestro servicio de pedicura es una experiencia de rejuvenecimiento para tus pies cansados y estresados. En un ambiente relajante y acogedor, nuestros expertos en cuidado de pies te ofrecen un tratamiento completo que dejará tus pies sintiéndose frescos, suaves y renovados</t>
  </si>
  <si>
    <t>Nuestro tratamiento facial antiedad es una experiencia de rejuvenecimiento diseñada para restaurar la juventud y vitalidad de tu piel. Con una combinación experta de técnicas avanzadas y productos de alta calidad, nuestro equipo de especialistas en cuidado de la piel te brindará una experiencia personalizada que aborda las preocupaciones específicas relacionadas con el envejecimiento de la piel</t>
  </si>
  <si>
    <t>Nuestro masaje relajante es una experiencia indulgente diseñada para liberar el estrés, aliviar la tensión muscular y promover una sensación general de calma y bienestar. En un ambiente tranquilo y acogedor, nuestros terapeutas expertos en masajes te brindarán un tratamiento personalizado que te ayudará a desconectar del ajetreo diario y a revitalizar cuerpo y mente</t>
  </si>
  <si>
    <t>Nombre Completo</t>
  </si>
  <si>
    <t>TipoIdentificacion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</si>
  <si>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</si>
  <si>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</si>
  <si>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</si>
  <si>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</si>
  <si>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</si>
  <si>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</si>
  <si>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</si>
  <si>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</si>
  <si>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</si>
  <si>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True</t>
  </si>
  <si>
    <t>CampoCalculado</t>
  </si>
  <si>
    <t xml:space="preserve">Objeto de dominio que contiene información sobre los valores de los servicios </t>
  </si>
  <si>
    <t>Valor</t>
  </si>
  <si>
    <t>31/02/2024</t>
  </si>
  <si>
    <t>31/04/2024</t>
  </si>
  <si>
    <t>Referenciado</t>
  </si>
  <si>
    <t>Objeto de dominio que hace el consumo a tercero que notifica los eventos</t>
  </si>
  <si>
    <t>Notificaciones</t>
  </si>
  <si>
    <t>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</si>
</sst>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wrapText="1"/>
    </xf>
    <xf numFmtId="0" fontId="4" fillId="3" borderId="0" xfId="0" applyFont="1" applyFill="1"/>
    <xf numFmtId="3" fontId="2" fillId="0" borderId="1" xfId="1" applyNumberFormat="1" applyBorder="1"/>
    <xf numFmtId="165" fontId="0" fillId="0" borderId="1" xfId="2" applyNumberFormat="1" applyFont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353431</xdr:colOff>
      <xdr:row>15</xdr:row>
      <xdr:rowOff>124241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39637A-AC4E-09C5-0BC3-E78B386CF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1431" cy="29817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L11:N14"/>
  <sheetViews>
    <sheetView workbookViewId="0">
      <selection activeCell="L14" sqref="L14"/>
    </sheetView>
  </sheetViews>
  <sheetFormatPr baseColWidth="10" defaultRowHeight="15" x14ac:dyDescent="0.25"/>
  <cols>
    <col min="1" max="16384" width="11.42578125" style="6"/>
  </cols>
  <sheetData>
    <row r="11" spans="12:14" x14ac:dyDescent="0.25">
      <c r="N11" s="17"/>
    </row>
    <row r="14" spans="12:14" x14ac:dyDescent="0.25">
      <c r="L14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6"/>
  <sheetViews>
    <sheetView workbookViewId="0">
      <selection activeCell="F5" sqref="F5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13.8554687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59</v>
      </c>
    </row>
    <row r="2" spans="1:4" ht="30" x14ac:dyDescent="0.25">
      <c r="A2" s="14" t="s">
        <v>6</v>
      </c>
      <c r="B2" s="9" t="s">
        <v>24</v>
      </c>
      <c r="C2" s="5" t="s">
        <v>3</v>
      </c>
      <c r="D2" s="7" t="s">
        <v>25</v>
      </c>
    </row>
    <row r="3" spans="1:4" ht="30" x14ac:dyDescent="0.25">
      <c r="A3" s="14" t="s">
        <v>12</v>
      </c>
      <c r="B3" s="9" t="s">
        <v>26</v>
      </c>
      <c r="C3" s="5" t="s">
        <v>3</v>
      </c>
      <c r="D3" s="7" t="s">
        <v>25</v>
      </c>
    </row>
    <row r="4" spans="1:4" ht="30" x14ac:dyDescent="0.25">
      <c r="A4" s="14" t="s">
        <v>22</v>
      </c>
      <c r="B4" s="9" t="s">
        <v>23</v>
      </c>
      <c r="C4" s="5" t="s">
        <v>3</v>
      </c>
      <c r="D4" s="7" t="s">
        <v>25</v>
      </c>
    </row>
    <row r="5" spans="1:4" ht="30" x14ac:dyDescent="0.25">
      <c r="A5" s="14" t="s">
        <v>34</v>
      </c>
      <c r="B5" s="9" t="s">
        <v>52</v>
      </c>
      <c r="C5" s="5" t="s">
        <v>3</v>
      </c>
      <c r="D5" s="7" t="s">
        <v>25</v>
      </c>
    </row>
    <row r="6" spans="1:4" x14ac:dyDescent="0.25">
      <c r="A6" s="14" t="s">
        <v>35</v>
      </c>
      <c r="B6" s="9" t="s">
        <v>57</v>
      </c>
      <c r="C6" s="5" t="s">
        <v>56</v>
      </c>
      <c r="D6" s="7" t="s">
        <v>58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5" location="Oferta!A1" display="Oferta" xr:uid="{D7A38285-3128-4507-809F-00E78B181BAE}"/>
    <hyperlink ref="A4" location="Oferta!A1" display="Oferta" xr:uid="{11CD3424-938B-4DCF-883F-24E828B8E80C}"/>
    <hyperlink ref="A6" location="Oferta!A1" display="Oferta" xr:uid="{9A0353DE-577D-4E3E-AAE3-5D3785183622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7923-E7EF-4AD9-A356-C9D474204FF8}">
  <dimension ref="A1:F4"/>
  <sheetViews>
    <sheetView workbookViewId="0">
      <selection activeCell="B2" sqref="B2"/>
    </sheetView>
  </sheetViews>
  <sheetFormatPr baseColWidth="10" defaultRowHeight="15" x14ac:dyDescent="0.25"/>
  <cols>
    <col min="2" max="2" width="19.140625" bestFit="1" customWidth="1"/>
    <col min="3" max="3" width="19.140625" customWidth="1"/>
    <col min="5" max="5" width="10.42578125" bestFit="1" customWidth="1"/>
    <col min="6" max="6" width="33.140625" bestFit="1" customWidth="1"/>
  </cols>
  <sheetData>
    <row r="1" spans="1:6" x14ac:dyDescent="0.25">
      <c r="A1" s="2" t="s">
        <v>4</v>
      </c>
      <c r="B1" s="2" t="s">
        <v>53</v>
      </c>
      <c r="C1" s="2" t="s">
        <v>6</v>
      </c>
      <c r="D1" s="2" t="s">
        <v>17</v>
      </c>
      <c r="E1" s="2" t="s">
        <v>18</v>
      </c>
      <c r="F1" s="3" t="s">
        <v>8</v>
      </c>
    </row>
    <row r="2" spans="1:6" x14ac:dyDescent="0.25">
      <c r="A2" s="1">
        <v>1</v>
      </c>
      <c r="B2" s="11">
        <v>100000</v>
      </c>
      <c r="C2" s="11" t="str">
        <f>Servicio!B2</f>
        <v>Pedicura Spa</v>
      </c>
      <c r="D2" s="13">
        <v>45323</v>
      </c>
      <c r="E2" s="13" t="s">
        <v>54</v>
      </c>
      <c r="F2" s="4" t="str">
        <f>B2&amp;"-"&amp;C2</f>
        <v>100000-Pedicura Spa</v>
      </c>
    </row>
    <row r="3" spans="1:6" x14ac:dyDescent="0.25">
      <c r="A3" s="1">
        <v>2</v>
      </c>
      <c r="B3" s="11">
        <v>120000</v>
      </c>
      <c r="C3" s="11" t="str">
        <f>Servicio!B3</f>
        <v>Tratamiento Facial Antiedad</v>
      </c>
      <c r="D3" s="13">
        <v>45323</v>
      </c>
      <c r="E3" s="13">
        <v>45382</v>
      </c>
      <c r="F3" s="4" t="str">
        <f t="shared" ref="F3:F4" si="0">B3&amp;"-"&amp;C3</f>
        <v>120000-Tratamiento Facial Antiedad</v>
      </c>
    </row>
    <row r="4" spans="1:6" x14ac:dyDescent="0.25">
      <c r="A4" s="1">
        <v>3</v>
      </c>
      <c r="B4" s="11">
        <v>100000</v>
      </c>
      <c r="C4" s="11" t="str">
        <f>Servicio!B4</f>
        <v>Masaje Relajante</v>
      </c>
      <c r="D4" s="13">
        <v>45323</v>
      </c>
      <c r="E4" s="13" t="s">
        <v>55</v>
      </c>
      <c r="F4" s="4" t="str">
        <f t="shared" si="0"/>
        <v>100000-Masaje Relajante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>
      <selection sqref="A1:C4"/>
    </sheetView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4</v>
      </c>
      <c r="B1" s="2" t="s">
        <v>7</v>
      </c>
      <c r="C1" s="3" t="s">
        <v>8</v>
      </c>
    </row>
    <row r="2" spans="1:3" x14ac:dyDescent="0.25">
      <c r="A2" s="1">
        <v>1</v>
      </c>
      <c r="B2" s="1" t="s">
        <v>9</v>
      </c>
      <c r="C2" s="4" t="str">
        <f>B2</f>
        <v>Pedicura y Manicura</v>
      </c>
    </row>
    <row r="3" spans="1:3" x14ac:dyDescent="0.25">
      <c r="A3" s="1">
        <v>2</v>
      </c>
      <c r="B3" s="1" t="s">
        <v>10</v>
      </c>
      <c r="C3" s="4" t="str">
        <f>B3</f>
        <v>Tratamiento Facial</v>
      </c>
    </row>
    <row r="4" spans="1:3" x14ac:dyDescent="0.25">
      <c r="A4" s="1">
        <v>3</v>
      </c>
      <c r="B4" s="1" t="s">
        <v>11</v>
      </c>
      <c r="C4" s="4" t="str">
        <f>B4</f>
        <v>Masaje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workbookViewId="0">
      <selection activeCell="C2" sqref="C2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59.85546875" customWidth="1"/>
    <col min="4" max="4" width="19.140625" bestFit="1" customWidth="1"/>
    <col min="5" max="5" width="16.140625" customWidth="1"/>
    <col min="6" max="6" width="33.140625" bestFit="1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12</v>
      </c>
      <c r="E1" s="2" t="s">
        <v>34</v>
      </c>
      <c r="F1" s="3" t="s">
        <v>5</v>
      </c>
    </row>
    <row r="2" spans="1:6" ht="75" x14ac:dyDescent="0.25">
      <c r="A2" s="1">
        <v>1</v>
      </c>
      <c r="B2" s="1" t="s">
        <v>15</v>
      </c>
      <c r="C2" s="16" t="s">
        <v>36</v>
      </c>
      <c r="D2" s="10" t="str">
        <f>TipoServicio!C2</f>
        <v>Pedicura y Manicura</v>
      </c>
      <c r="E2" s="18">
        <f>Tarifa!B2</f>
        <v>100000</v>
      </c>
      <c r="F2" s="4" t="str">
        <f>B2</f>
        <v>Pedicura Spa</v>
      </c>
    </row>
    <row r="3" spans="1:6" ht="105" x14ac:dyDescent="0.25">
      <c r="A3" s="1">
        <v>2</v>
      </c>
      <c r="B3" s="1" t="s">
        <v>14</v>
      </c>
      <c r="C3" s="16" t="s">
        <v>37</v>
      </c>
      <c r="D3" s="10" t="str">
        <f>TipoServicio!C3</f>
        <v>Tratamiento Facial</v>
      </c>
      <c r="E3" s="18">
        <f>Tarifa!B3</f>
        <v>120000</v>
      </c>
      <c r="F3" s="4" t="str">
        <f t="shared" ref="F3:F4" si="0">B3</f>
        <v>Tratamiento Facial Antiedad</v>
      </c>
    </row>
    <row r="4" spans="1:6" ht="90" x14ac:dyDescent="0.25">
      <c r="A4" s="1">
        <v>3</v>
      </c>
      <c r="B4" s="1" t="s">
        <v>13</v>
      </c>
      <c r="C4" s="16" t="s">
        <v>38</v>
      </c>
      <c r="D4" s="10" t="str">
        <f>TipoServicio!C4</f>
        <v>Masaje</v>
      </c>
      <c r="E4" s="18">
        <f>Tarifa!B4</f>
        <v>100000</v>
      </c>
      <c r="F4" s="4" t="str">
        <f t="shared" si="0"/>
        <v>Masaje Relajante</v>
      </c>
    </row>
    <row r="6" spans="1:6" x14ac:dyDescent="0.25">
      <c r="C6" s="15"/>
    </row>
  </sheetData>
  <hyperlinks>
    <hyperlink ref="D2" location="TipoServicio!D2" display="TipoServicio!D2" xr:uid="{8285BE18-1034-46DE-BE10-8EBB5362B7DA}"/>
    <hyperlink ref="D3:D4" location="TipoServicio!D2" display="TipoServicio!D2" xr:uid="{3B745E16-F563-4178-92F6-C9AB6D383114}"/>
    <hyperlink ref="E2" location="Tarifa!B2" display="Tarifa!B2" xr:uid="{14329CE9-F1FB-445C-ABC9-1DE89D9E0AA8}"/>
    <hyperlink ref="E3" location="Tarifa!B3" display="Tarifa!B3" xr:uid="{9A19B2D2-DC6A-478B-AD10-00DD9E39B852}"/>
    <hyperlink ref="E4" location="Tarifa!B4" display="Tarifa!B4" xr:uid="{DD99DC08-0938-4657-A6C6-010A00498A6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J10"/>
  <sheetViews>
    <sheetView workbookViewId="0">
      <selection activeCell="F7" sqref="F7"/>
    </sheetView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6.140625" bestFit="1" customWidth="1"/>
    <col min="5" max="5" width="13" bestFit="1" customWidth="1"/>
    <col min="6" max="6" width="16.5703125" bestFit="1" customWidth="1"/>
    <col min="9" max="9" width="24.28515625" bestFit="1" customWidth="1"/>
    <col min="10" max="10" width="30.5703125" bestFit="1" customWidth="1"/>
  </cols>
  <sheetData>
    <row r="1" spans="1:10" x14ac:dyDescent="0.25">
      <c r="A1" s="2" t="s">
        <v>4</v>
      </c>
      <c r="B1" s="2" t="s">
        <v>7</v>
      </c>
      <c r="C1" s="2" t="s">
        <v>6</v>
      </c>
      <c r="D1" s="2" t="s">
        <v>16</v>
      </c>
      <c r="E1" s="2" t="s">
        <v>34</v>
      </c>
      <c r="F1" s="2" t="s">
        <v>51</v>
      </c>
      <c r="G1" s="2" t="s">
        <v>17</v>
      </c>
      <c r="H1" s="2" t="s">
        <v>18</v>
      </c>
      <c r="I1" s="2" t="s">
        <v>30</v>
      </c>
      <c r="J1" s="3" t="s">
        <v>8</v>
      </c>
    </row>
    <row r="2" spans="1:10" x14ac:dyDescent="0.25">
      <c r="A2" s="1">
        <v>1</v>
      </c>
      <c r="B2" s="1" t="s">
        <v>27</v>
      </c>
      <c r="C2" s="10" t="str">
        <f>Servicio!B2</f>
        <v>Pedicura Spa</v>
      </c>
      <c r="D2" s="12">
        <v>0.2</v>
      </c>
      <c r="E2" s="19">
        <f>Servicio!E2</f>
        <v>100000</v>
      </c>
      <c r="F2" s="19">
        <f>E2-(E2*D2)</f>
        <v>80000</v>
      </c>
      <c r="G2" s="1" t="s">
        <v>19</v>
      </c>
      <c r="H2" s="13">
        <v>45402</v>
      </c>
      <c r="I2" s="1" t="str">
        <f>Evento!B2</f>
        <v>OfertaPedicura Madres</v>
      </c>
      <c r="J2" s="4" t="str">
        <f>B2&amp;" "&amp;D2</f>
        <v>OfertaPedicuraMadres 0,2</v>
      </c>
    </row>
    <row r="3" spans="1:10" x14ac:dyDescent="0.25">
      <c r="A3" s="1">
        <v>2</v>
      </c>
      <c r="B3" s="1" t="s">
        <v>28</v>
      </c>
      <c r="C3" s="10" t="str">
        <f>Servicio!B3</f>
        <v>Tratamiento Facial Antiedad</v>
      </c>
      <c r="D3" s="12">
        <v>0.25</v>
      </c>
      <c r="E3" s="19">
        <f>Servicio!E3</f>
        <v>120000</v>
      </c>
      <c r="F3" s="19">
        <f t="shared" ref="F3" si="0">E3-(E3*D3)</f>
        <v>90000</v>
      </c>
      <c r="G3" s="1" t="s">
        <v>20</v>
      </c>
      <c r="H3" s="13">
        <v>45403</v>
      </c>
      <c r="I3" s="1" t="str">
        <f>Evento!B3</f>
        <v>OfertaFacial San Valentin</v>
      </c>
      <c r="J3" s="4" t="str">
        <f t="shared" ref="J3:J4" si="1">B3&amp;" "&amp;D3</f>
        <v>OfertaFacial 0,25</v>
      </c>
    </row>
    <row r="4" spans="1:10" x14ac:dyDescent="0.25">
      <c r="A4" s="1">
        <v>3</v>
      </c>
      <c r="B4" s="1" t="s">
        <v>29</v>
      </c>
      <c r="C4" s="10" t="str">
        <f>Servicio!B4</f>
        <v>Masaje Relajante</v>
      </c>
      <c r="D4" s="12">
        <v>0.15</v>
      </c>
      <c r="E4" s="19">
        <f>Servicio!E4</f>
        <v>100000</v>
      </c>
      <c r="F4" s="19">
        <f>E4-(E4*D4)</f>
        <v>85000</v>
      </c>
      <c r="G4" s="1" t="s">
        <v>21</v>
      </c>
      <c r="H4" s="13">
        <v>45404</v>
      </c>
      <c r="I4" s="1" t="str">
        <f>Evento!B4</f>
        <v>OfertaMasaje Black Friday</v>
      </c>
      <c r="J4" s="4" t="str">
        <f t="shared" si="1"/>
        <v>OfertaMasaje 0,15</v>
      </c>
    </row>
    <row r="10" spans="1:10" x14ac:dyDescent="0.25">
      <c r="J10" s="15"/>
    </row>
  </sheetData>
  <phoneticPr fontId="3" type="noConversion"/>
  <hyperlinks>
    <hyperlink ref="C2" location="TipoServicio!B2" display="TipoServicio!B2" xr:uid="{04A202BD-4A89-45B5-BB07-946ED8AAFAEC}"/>
    <hyperlink ref="C3:C4" location="TipoServicio!B2" display="TipoServicio!B2" xr:uid="{FFC9BD91-45C2-474E-877A-D1F2AF74D31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1D5A-5E80-4FAF-B6D3-9725EF96B51E}">
  <dimension ref="A1:D4"/>
  <sheetViews>
    <sheetView tabSelected="1" workbookViewId="0">
      <selection activeCell="D9" sqref="D9"/>
    </sheetView>
  </sheetViews>
  <sheetFormatPr baseColWidth="10" defaultRowHeight="15" x14ac:dyDescent="0.25"/>
  <cols>
    <col min="1" max="1" width="12.5703125" bestFit="1" customWidth="1"/>
    <col min="2" max="2" width="24.28515625" bestFit="1" customWidth="1"/>
    <col min="3" max="3" width="24.28515625" customWidth="1"/>
    <col min="4" max="4" width="24.28515625" bestFit="1" customWidth="1"/>
  </cols>
  <sheetData>
    <row r="1" spans="1:4" x14ac:dyDescent="0.25">
      <c r="A1" s="2" t="s">
        <v>4</v>
      </c>
      <c r="B1" s="2" t="s">
        <v>7</v>
      </c>
      <c r="C1" s="2" t="s">
        <v>35</v>
      </c>
      <c r="D1" s="3" t="s">
        <v>8</v>
      </c>
    </row>
    <row r="2" spans="1:4" x14ac:dyDescent="0.25">
      <c r="A2" s="1">
        <v>1</v>
      </c>
      <c r="B2" s="1" t="s">
        <v>31</v>
      </c>
      <c r="C2" s="1" t="s">
        <v>50</v>
      </c>
      <c r="D2" s="4" t="str">
        <f>B2</f>
        <v>OfertaPedicura Madres</v>
      </c>
    </row>
    <row r="3" spans="1:4" x14ac:dyDescent="0.25">
      <c r="A3" s="1">
        <v>2</v>
      </c>
      <c r="B3" s="1" t="s">
        <v>32</v>
      </c>
      <c r="C3" s="1" t="s">
        <v>50</v>
      </c>
      <c r="D3" s="4" t="str">
        <f t="shared" ref="D3:D4" si="0">B3</f>
        <v>OfertaFacial San Valentin</v>
      </c>
    </row>
    <row r="4" spans="1:4" x14ac:dyDescent="0.25">
      <c r="A4" s="1">
        <v>3</v>
      </c>
      <c r="B4" s="1" t="s">
        <v>33</v>
      </c>
      <c r="C4" s="1" t="s">
        <v>50</v>
      </c>
      <c r="D4" s="4" t="str">
        <f t="shared" si="0"/>
        <v>OfertaMasaje Black Friday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326-81E7-4BC0-9589-6DD184028A22}">
  <dimension ref="A1:G4"/>
  <sheetViews>
    <sheetView workbookViewId="0">
      <selection activeCell="E12" sqref="E12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27.5703125" bestFit="1" customWidth="1"/>
    <col min="5" max="5" width="18.42578125" bestFit="1" customWidth="1"/>
    <col min="6" max="6" width="27.85546875" bestFit="1" customWidth="1"/>
    <col min="7" max="7" width="26.85546875" bestFit="1" customWidth="1"/>
  </cols>
  <sheetData>
    <row r="1" spans="1:7" x14ac:dyDescent="0.25">
      <c r="A1" s="2" t="s">
        <v>4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3" t="s">
        <v>5</v>
      </c>
    </row>
    <row r="2" spans="1:7" x14ac:dyDescent="0.25">
      <c r="A2" s="1">
        <v>1</v>
      </c>
      <c r="B2" s="1" t="s">
        <v>44</v>
      </c>
      <c r="C2" s="1" t="str">
        <f>+[1]TipoIdentificacion!B7</f>
        <v>CC</v>
      </c>
      <c r="D2" s="1">
        <v>1234567890</v>
      </c>
      <c r="E2" s="1">
        <v>3116987523</v>
      </c>
      <c r="F2" s="10" t="s">
        <v>45</v>
      </c>
      <c r="G2" s="4" t="str">
        <f>+B2&amp;"-"&amp;D2</f>
        <v>Martina Corrales-1234567890</v>
      </c>
    </row>
    <row r="3" spans="1:7" x14ac:dyDescent="0.25">
      <c r="A3" s="1">
        <v>2</v>
      </c>
      <c r="B3" s="1" t="s">
        <v>46</v>
      </c>
      <c r="C3" s="1" t="str">
        <f>+[1]TipoIdentificacion!B8</f>
        <v>Pasaporte</v>
      </c>
      <c r="D3" s="1">
        <v>987654321</v>
      </c>
      <c r="E3" s="1">
        <v>3639874520</v>
      </c>
      <c r="F3" s="10" t="s">
        <v>47</v>
      </c>
      <c r="G3" s="4" t="str">
        <f t="shared" ref="G3:G4" si="0">+B3&amp;"-"&amp;D3</f>
        <v>Ramiro Ramirez-987654321</v>
      </c>
    </row>
    <row r="4" spans="1:7" x14ac:dyDescent="0.25">
      <c r="A4" s="1">
        <v>3</v>
      </c>
      <c r="B4" s="1" t="s">
        <v>48</v>
      </c>
      <c r="C4" s="1" t="str">
        <f>+[1]TipoIdentificacion!B9</f>
        <v>TI</v>
      </c>
      <c r="D4" s="1">
        <v>39789321</v>
      </c>
      <c r="E4" s="1">
        <v>3793175677</v>
      </c>
      <c r="F4" s="10" t="s">
        <v>49</v>
      </c>
      <c r="G4" s="4" t="str">
        <f t="shared" si="0"/>
        <v>Lucrecia Gomez-39789321</v>
      </c>
    </row>
  </sheetData>
  <hyperlinks>
    <hyperlink ref="F4" r:id="rId1" xr:uid="{00D4F82D-11BC-41A5-B099-3813A5468F23}"/>
    <hyperlink ref="F3" r:id="rId2" xr:uid="{80072503-FAC7-4D2D-9464-F0D33F09E893}"/>
    <hyperlink ref="F2" r:id="rId3" xr:uid="{53987BF9-A153-48CF-A07E-C55C8160C3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Tarifa</vt:lpstr>
      <vt:lpstr>TipoServicio</vt:lpstr>
      <vt:lpstr>Servicio</vt:lpstr>
      <vt:lpstr>Oferta</vt:lpstr>
      <vt:lpstr>Evento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2024-05-23T17:59:58Z</dcterms:modified>
</cp:coreProperties>
</file>