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"/>
    </mc:Choice>
  </mc:AlternateContent>
  <xr:revisionPtr revIDLastSave="417" documentId="8_{6DC0F938-D95A-4C48-91B5-1B728F686ADA}" xr6:coauthVersionLast="47" xr6:coauthVersionMax="47" xr10:uidLastSave="{C5EA9060-7131-496F-A76C-9424C530DF22}"/>
  <bookViews>
    <workbookView minimized="1" xWindow="1170" yWindow="1170" windowWidth="15375" windowHeight="7785" activeTab="1" xr2:uid="{85AF6D48-FDD5-4A15-BC1B-8DA82DA63D0B}"/>
  </bookViews>
  <sheets>
    <sheet name="Objetos de dominio" sheetId="2" r:id="rId1"/>
    <sheet name="Modelo de dominio Anemico" sheetId="13" r:id="rId2"/>
    <sheet name="TipoUbicacion" sheetId="1" r:id="rId3"/>
    <sheet name="TipoIdentificacion" sheetId="10" r:id="rId4"/>
    <sheet name="TipoInstitucion" sheetId="11" r:id="rId5"/>
    <sheet name="Naturaleza" sheetId="12" r:id="rId6"/>
    <sheet name="Institucion" sheetId="3" r:id="rId7"/>
    <sheet name="Sede" sheetId="5" r:id="rId8"/>
    <sheet name="TipoSede" sheetId="9" r:id="rId9"/>
    <sheet name="Ciudad" sheetId="6" r:id="rId10"/>
    <sheet name="Departamento" sheetId="7" r:id="rId11"/>
    <sheet name="Pais" sheetId="8" r:id="rId12"/>
    <sheet name="Ubicac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2" i="4"/>
  <c r="D4" i="4"/>
  <c r="D3" i="4"/>
  <c r="D2" i="4"/>
  <c r="G3" i="5"/>
  <c r="G4" i="5"/>
  <c r="G2" i="5"/>
  <c r="D3" i="7"/>
  <c r="D3" i="6" s="1"/>
  <c r="E3" i="6" s="1"/>
  <c r="E3" i="5" s="1"/>
  <c r="D4" i="7"/>
  <c r="D4" i="6" s="1"/>
  <c r="E4" i="6" s="1"/>
  <c r="E4" i="5" s="1"/>
  <c r="D2" i="7"/>
  <c r="D2" i="6" s="1"/>
  <c r="E2" i="6" s="1"/>
  <c r="E2" i="5" s="1"/>
  <c r="F3" i="6"/>
  <c r="F4" i="6"/>
  <c r="F2" i="6"/>
  <c r="C3" i="7"/>
  <c r="C4" i="7"/>
  <c r="C2" i="7"/>
  <c r="D3" i="1"/>
  <c r="D4" i="1"/>
  <c r="D5" i="1"/>
  <c r="D2" i="1"/>
  <c r="C3" i="4" s="1"/>
  <c r="I3" i="3"/>
  <c r="I4" i="3"/>
  <c r="I2" i="3"/>
  <c r="H2" i="3"/>
  <c r="H3" i="3"/>
  <c r="H4" i="3"/>
  <c r="B5" i="1" s="1"/>
  <c r="B2" i="1"/>
  <c r="D2" i="5" s="1"/>
  <c r="D3" i="5"/>
  <c r="G4" i="3"/>
  <c r="G3" i="3"/>
  <c r="F3" i="3"/>
  <c r="F4" i="3"/>
  <c r="G2" i="3"/>
  <c r="C5" i="11"/>
  <c r="F2" i="3"/>
  <c r="C4" i="12"/>
  <c r="C3" i="12"/>
  <c r="C2" i="12"/>
  <c r="C4" i="11"/>
  <c r="C3" i="11"/>
  <c r="C2" i="11"/>
  <c r="B4" i="3"/>
  <c r="B3" i="3"/>
  <c r="B2" i="3"/>
  <c r="C3" i="10"/>
  <c r="C4" i="10"/>
  <c r="C5" i="10"/>
  <c r="C2" i="10"/>
  <c r="C4" i="5"/>
  <c r="C3" i="5"/>
  <c r="C2" i="5"/>
  <c r="C3" i="9"/>
  <c r="C2" i="9"/>
  <c r="C3" i="8"/>
  <c r="C4" i="8"/>
  <c r="C2" i="8"/>
  <c r="C4" i="4"/>
  <c r="B3" i="1" l="1"/>
  <c r="B4" i="1"/>
  <c r="D4" i="5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<sst xmlns="http://schemas.openxmlformats.org/spreadsheetml/2006/main" count="139" uniqueCount="76">
  <si>
    <t>Identificador</t>
  </si>
  <si>
    <t>Nombre</t>
  </si>
  <si>
    <t>Combinacion única</t>
  </si>
  <si>
    <t xml:space="preserve">Nombre </t>
  </si>
  <si>
    <t>Descripcion</t>
  </si>
  <si>
    <t>TipoObjetoDominio</t>
  </si>
  <si>
    <t>Propio</t>
  </si>
  <si>
    <t>Ubicación</t>
  </si>
  <si>
    <t>TipoUbicacion</t>
  </si>
  <si>
    <t>Institucion</t>
  </si>
  <si>
    <t>UCO</t>
  </si>
  <si>
    <t>EAFIT</t>
  </si>
  <si>
    <t>UDEA</t>
  </si>
  <si>
    <t>Departamento</t>
  </si>
  <si>
    <t>Rionegro</t>
  </si>
  <si>
    <t>Medellin</t>
  </si>
  <si>
    <t>Antioquia</t>
  </si>
  <si>
    <t>Objeto de dominio que contiene la informacion de los diferentes tipos de ubicaciones, en los cuales se pueden ubicar computadoras  denntro de una isntitucion</t>
  </si>
  <si>
    <t>Oficina</t>
  </si>
  <si>
    <t>Sala Computo</t>
  </si>
  <si>
    <t xml:space="preserve">Objeto de dominioo que contiene la informacion de las intituciones para las cuales se peuede gestionar la informacion de los computadores </t>
  </si>
  <si>
    <t>Objeto de dominio que representa a cada una de las ubicaciones de la institucion donde existe computadores</t>
  </si>
  <si>
    <t>Ubicaciones Institucion</t>
  </si>
  <si>
    <t>Sala Computo 1</t>
  </si>
  <si>
    <t>Redes</t>
  </si>
  <si>
    <t>Oficina Admisiones</t>
  </si>
  <si>
    <t>Biblioteca</t>
  </si>
  <si>
    <t>Cubiculo</t>
  </si>
  <si>
    <t>Juan Pablo</t>
  </si>
  <si>
    <t>Ceja</t>
  </si>
  <si>
    <t>ElCarmen</t>
  </si>
  <si>
    <t>Marinilla</t>
  </si>
  <si>
    <t>Santander</t>
  </si>
  <si>
    <t>Cundinamarca</t>
  </si>
  <si>
    <t>Colombia</t>
  </si>
  <si>
    <t>Usa</t>
  </si>
  <si>
    <t>España</t>
  </si>
  <si>
    <t>Sede</t>
  </si>
  <si>
    <t>Ciudad</t>
  </si>
  <si>
    <t>Pais</t>
  </si>
  <si>
    <t>Principal</t>
  </si>
  <si>
    <t>Auxiliar</t>
  </si>
  <si>
    <t>TipoSede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</si>
  <si>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</si>
  <si>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</si>
  <si>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</si>
  <si>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</si>
  <si>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Objeto de domino que representa a cada uno de los tipos de sedes que son una sede, si son principales auxiliare… etc</t>
  </si>
  <si>
    <t>CUIT</t>
  </si>
  <si>
    <t>RUT</t>
  </si>
  <si>
    <t>NIT</t>
  </si>
  <si>
    <t>RUN</t>
  </si>
  <si>
    <t>TipoIdentificacion</t>
  </si>
  <si>
    <t>Numero</t>
  </si>
  <si>
    <t>Correo</t>
  </si>
  <si>
    <t>Uco@gmail.com</t>
  </si>
  <si>
    <t>EAFIT@gmail.</t>
  </si>
  <si>
    <t>UDEA@gmail.com</t>
  </si>
  <si>
    <t>Estatal</t>
  </si>
  <si>
    <t>Educativa</t>
  </si>
  <si>
    <t>Religiosa</t>
  </si>
  <si>
    <t>Publica</t>
  </si>
  <si>
    <t>Privada</t>
  </si>
  <si>
    <t>Publica - Privada</t>
  </si>
  <si>
    <t>TipoInstitucion</t>
  </si>
  <si>
    <t>Naturaleza</t>
  </si>
  <si>
    <t>Comercial</t>
  </si>
  <si>
    <t xml:space="preserve">Objeto de dominio que contiene representa cada uno de los tipos de instituciones que se tienen en un pais </t>
  </si>
  <si>
    <t>Objeto de dominio que representa  cada uno de los tipos de naturalezas tributarias que tiene cada institucion</t>
  </si>
  <si>
    <t xml:space="preserve">Objeto de domino que representa cada uno de los tipos de identificacion tributaria de los negocios en un pais </t>
  </si>
  <si>
    <t>Contexto</t>
  </si>
  <si>
    <t>CodigoPostal</t>
  </si>
  <si>
    <t>Direccion</t>
  </si>
  <si>
    <t>Calle 1 numero 5-5</t>
  </si>
  <si>
    <t>Carrera 99 numero 87-09</t>
  </si>
  <si>
    <t>Avenida estelar cerca al supermecado la 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</si>
</sst>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534325</xdr:colOff>
      <xdr:row>29</xdr:row>
      <xdr:rowOff>134087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7D8C0-1079-53EF-530B-369A8A068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630325" cy="52775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UDEA@gmail.com" TargetMode="External"/><Relationship Id="rId2" Type="http://schemas.openxmlformats.org/officeDocument/2006/relationships/hyperlink" Target="mailto:EAFIT@gmail." TargetMode="External"/><Relationship Id="rId1" Type="http://schemas.openxmlformats.org/officeDocument/2006/relationships/hyperlink" Target="mailto:Uc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G12"/>
  <sheetViews>
    <sheetView workbookViewId="0">
      <selection activeCell="D1" sqref="A1:D1"/>
    </sheetView>
  </sheetViews>
  <sheetFormatPr baseColWidth="10" defaultRowHeight="15" x14ac:dyDescent="0.25"/>
  <cols>
    <col min="1" max="1" width="17.140625" bestFit="1" customWidth="1"/>
    <col min="2" max="2" width="61.28515625" customWidth="1"/>
    <col min="3" max="3" width="18.42578125" bestFit="1" customWidth="1"/>
    <col min="4" max="4" width="22.140625" bestFit="1" customWidth="1"/>
  </cols>
  <sheetData>
    <row r="1" spans="1:7" x14ac:dyDescent="0.25">
      <c r="A1" s="12" t="s">
        <v>3</v>
      </c>
      <c r="B1" s="12" t="s">
        <v>4</v>
      </c>
      <c r="C1" s="12" t="s">
        <v>5</v>
      </c>
      <c r="D1" s="12" t="s">
        <v>70</v>
      </c>
    </row>
    <row r="2" spans="1:7" ht="45" x14ac:dyDescent="0.25">
      <c r="A2" s="8" t="s">
        <v>8</v>
      </c>
      <c r="B2" s="10" t="s">
        <v>17</v>
      </c>
      <c r="C2" s="7" t="s">
        <v>6</v>
      </c>
      <c r="D2" s="7" t="s">
        <v>22</v>
      </c>
    </row>
    <row r="3" spans="1:7" ht="45" x14ac:dyDescent="0.25">
      <c r="A3" s="8" t="s">
        <v>9</v>
      </c>
      <c r="B3" s="10" t="s">
        <v>20</v>
      </c>
      <c r="C3" s="7" t="s">
        <v>6</v>
      </c>
      <c r="D3" s="7" t="s">
        <v>22</v>
      </c>
    </row>
    <row r="4" spans="1:7" ht="30" x14ac:dyDescent="0.25">
      <c r="A4" s="8" t="s">
        <v>7</v>
      </c>
      <c r="B4" s="10" t="s">
        <v>21</v>
      </c>
      <c r="C4" s="7" t="s">
        <v>6</v>
      </c>
      <c r="D4" s="7" t="s">
        <v>22</v>
      </c>
    </row>
    <row r="5" spans="1:7" ht="30" x14ac:dyDescent="0.25">
      <c r="A5" s="11" t="s">
        <v>37</v>
      </c>
      <c r="B5" s="10" t="s">
        <v>43</v>
      </c>
      <c r="C5" s="7" t="s">
        <v>6</v>
      </c>
      <c r="D5" s="7" t="s">
        <v>22</v>
      </c>
    </row>
    <row r="6" spans="1:7" ht="30" x14ac:dyDescent="0.25">
      <c r="A6" s="11" t="s">
        <v>38</v>
      </c>
      <c r="B6" s="10" t="s">
        <v>44</v>
      </c>
      <c r="C6" s="7" t="s">
        <v>6</v>
      </c>
      <c r="D6" s="7" t="s">
        <v>22</v>
      </c>
    </row>
    <row r="7" spans="1:7" ht="30" x14ac:dyDescent="0.25">
      <c r="A7" s="11" t="s">
        <v>13</v>
      </c>
      <c r="B7" s="10" t="s">
        <v>45</v>
      </c>
      <c r="C7" s="7" t="s">
        <v>6</v>
      </c>
      <c r="D7" s="7" t="s">
        <v>22</v>
      </c>
    </row>
    <row r="8" spans="1:7" x14ac:dyDescent="0.25">
      <c r="A8" s="11" t="s">
        <v>39</v>
      </c>
      <c r="B8" s="10" t="s">
        <v>46</v>
      </c>
      <c r="C8" s="7" t="s">
        <v>6</v>
      </c>
      <c r="D8" s="7" t="s">
        <v>22</v>
      </c>
    </row>
    <row r="9" spans="1:7" ht="30" x14ac:dyDescent="0.25">
      <c r="A9" s="8" t="s">
        <v>42</v>
      </c>
      <c r="B9" s="10" t="s">
        <v>47</v>
      </c>
      <c r="C9" s="7" t="s">
        <v>6</v>
      </c>
      <c r="D9" s="7" t="s">
        <v>22</v>
      </c>
    </row>
    <row r="10" spans="1:7" ht="30" x14ac:dyDescent="0.25">
      <c r="A10" s="8" t="s">
        <v>64</v>
      </c>
      <c r="B10" s="10" t="s">
        <v>67</v>
      </c>
      <c r="C10" s="7" t="s">
        <v>6</v>
      </c>
      <c r="D10" s="7" t="s">
        <v>22</v>
      </c>
    </row>
    <row r="11" spans="1:7" ht="30" x14ac:dyDescent="0.25">
      <c r="A11" s="8" t="s">
        <v>65</v>
      </c>
      <c r="B11" s="10" t="s">
        <v>68</v>
      </c>
      <c r="C11" s="7" t="s">
        <v>6</v>
      </c>
      <c r="D11" s="7" t="s">
        <v>22</v>
      </c>
    </row>
    <row r="12" spans="1:7" ht="30" x14ac:dyDescent="0.25">
      <c r="A12" s="8" t="s">
        <v>52</v>
      </c>
      <c r="B12" s="10" t="s">
        <v>69</v>
      </c>
      <c r="C12" s="7" t="s">
        <v>6</v>
      </c>
      <c r="D12" s="7" t="s">
        <v>22</v>
      </c>
      <c r="G12" s="3"/>
    </row>
  </sheetData>
  <hyperlinks>
    <hyperlink ref="A2" location="Fabricante!A1" display="Fabricante" xr:uid="{9223D013-BA2D-44CF-B655-12471701A6F0}"/>
    <hyperlink ref="A3" location="Institucion!A1" display="Institucion" xr:uid="{83802B07-D9D7-4C53-B3ED-D7527A98672D}"/>
    <hyperlink ref="A4" location="Ubicacion!A1" display="Ubicación" xr:uid="{97565558-19CF-4180-A087-BB5BDEA25CEF}"/>
    <hyperlink ref="A5" location="Sede!A1" display="Sede" xr:uid="{3C87DE9F-182A-472E-97C3-918DEFD73500}"/>
    <hyperlink ref="A6" location="Ciudad!A1" display="Ciudad" xr:uid="{0DC410AA-3798-4BEF-A135-DACA8E9F10E8}"/>
    <hyperlink ref="A7" location="Departamento!A1" display="Departamento" xr:uid="{B9D1BCFE-6EE1-40EA-A811-4735E61AAAEA}"/>
    <hyperlink ref="A8" location="Pais!A1" display="Pais" xr:uid="{C15ED198-99A2-45C2-8F27-5A4919FB2AA0}"/>
    <hyperlink ref="A9" location="TipoSede!A1" display="TipoSede" xr:uid="{BD4D3A00-E5B6-450B-A9D3-2539D44AA2F5}"/>
    <hyperlink ref="A10" location="TipoInstitucion!A1" display="TipoInstitucion" xr:uid="{E3F45AD5-988A-4C87-B5F2-CF0B12108602}"/>
    <hyperlink ref="A11" location="Naturaleza!A1" display="Naturaleza" xr:uid="{2C432A86-AA49-44E2-A114-EB1002BE630A}"/>
    <hyperlink ref="A12" location="TipoIdentificacion!A1" display="TipoIdentificacion" xr:uid="{E7510880-BB52-4DC5-98EE-F7E21823894B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6BCA-1CF3-459E-839F-B0501DCEAC81}">
  <dimension ref="A1:F4"/>
  <sheetViews>
    <sheetView workbookViewId="0">
      <selection activeCell="I8" sqref="I8"/>
    </sheetView>
  </sheetViews>
  <sheetFormatPr baseColWidth="10" defaultRowHeight="15" x14ac:dyDescent="0.25"/>
  <cols>
    <col min="5" max="5" width="23.42578125" bestFit="1" customWidth="1"/>
    <col min="6" max="6" width="18.42578125" bestFit="1" customWidth="1"/>
  </cols>
  <sheetData>
    <row r="1" spans="1:6" x14ac:dyDescent="0.25">
      <c r="A1" s="1" t="s">
        <v>0</v>
      </c>
      <c r="B1" s="1" t="s">
        <v>1</v>
      </c>
      <c r="C1" s="1" t="s">
        <v>71</v>
      </c>
      <c r="D1" s="1" t="s">
        <v>13</v>
      </c>
      <c r="E1" s="4" t="s">
        <v>2</v>
      </c>
      <c r="F1" s="13" t="s">
        <v>2</v>
      </c>
    </row>
    <row r="2" spans="1:6" x14ac:dyDescent="0.25">
      <c r="A2" s="2">
        <v>1</v>
      </c>
      <c r="B2" s="2" t="s">
        <v>14</v>
      </c>
      <c r="C2" s="2">
        <v>54020</v>
      </c>
      <c r="D2" s="2" t="str">
        <f>Departamento!D2</f>
        <v>Antioquia-Colombia</v>
      </c>
      <c r="E2" s="5" t="str">
        <f>B2&amp;"-"&amp;D2</f>
        <v>Rionegro-Antioquia-Colombia</v>
      </c>
      <c r="F2" s="14" t="str">
        <f>C2&amp;"-"&amp;B2</f>
        <v>54020-Rionegro</v>
      </c>
    </row>
    <row r="3" spans="1:6" x14ac:dyDescent="0.25">
      <c r="A3" s="2">
        <v>2</v>
      </c>
      <c r="B3" s="2" t="s">
        <v>15</v>
      </c>
      <c r="C3" s="2">
        <v>55023</v>
      </c>
      <c r="D3" s="2" t="str">
        <f>Departamento!D3</f>
        <v>Santander-Usa</v>
      </c>
      <c r="E3" s="5" t="str">
        <f t="shared" ref="E3:E4" si="0">B3&amp;"-"&amp;D3</f>
        <v>Medellin-Santander-Usa</v>
      </c>
      <c r="F3" s="14" t="str">
        <f t="shared" ref="F3:F4" si="1">C3&amp;"-"&amp;B3</f>
        <v>55023-Medellin</v>
      </c>
    </row>
    <row r="4" spans="1:6" x14ac:dyDescent="0.25">
      <c r="A4" s="2">
        <v>3</v>
      </c>
      <c r="B4" s="2" t="s">
        <v>31</v>
      </c>
      <c r="C4" s="2">
        <v>33042</v>
      </c>
      <c r="D4" s="2" t="str">
        <f>Departamento!D4</f>
        <v>Cundinamarca-España</v>
      </c>
      <c r="E4" s="5" t="str">
        <f t="shared" si="0"/>
        <v>Marinilla-Cundinamarca-España</v>
      </c>
      <c r="F4" s="14" t="str">
        <f t="shared" si="1"/>
        <v>33042-Marinilla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A3D4-1C69-43A4-992F-93B78E091D2E}">
  <dimension ref="A1:D4"/>
  <sheetViews>
    <sheetView workbookViewId="0">
      <selection activeCell="D2" sqref="D2:D4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2.140625" bestFit="1" customWidth="1"/>
  </cols>
  <sheetData>
    <row r="1" spans="1:4" x14ac:dyDescent="0.25">
      <c r="A1" s="1" t="s">
        <v>0</v>
      </c>
      <c r="B1" s="1" t="s">
        <v>1</v>
      </c>
      <c r="C1" s="1" t="s">
        <v>39</v>
      </c>
      <c r="D1" s="4" t="s">
        <v>2</v>
      </c>
    </row>
    <row r="2" spans="1:4" x14ac:dyDescent="0.25">
      <c r="A2" s="2">
        <v>1</v>
      </c>
      <c r="B2" s="2" t="s">
        <v>16</v>
      </c>
      <c r="C2" s="2" t="str">
        <f>Pais!C2</f>
        <v>Colombia</v>
      </c>
      <c r="D2" s="5" t="str">
        <f>B2&amp;"-"&amp;C2</f>
        <v>Antioquia-Colombia</v>
      </c>
    </row>
    <row r="3" spans="1:4" x14ac:dyDescent="0.25">
      <c r="A3" s="2">
        <v>2</v>
      </c>
      <c r="B3" s="2" t="s">
        <v>32</v>
      </c>
      <c r="C3" s="2" t="str">
        <f>Pais!C3</f>
        <v>Usa</v>
      </c>
      <c r="D3" s="5" t="str">
        <f t="shared" ref="D3:D4" si="0">B3&amp;"-"&amp;C3</f>
        <v>Santander-Usa</v>
      </c>
    </row>
    <row r="4" spans="1:4" x14ac:dyDescent="0.25">
      <c r="A4" s="2">
        <v>3</v>
      </c>
      <c r="B4" s="2" t="s">
        <v>33</v>
      </c>
      <c r="C4" s="2" t="str">
        <f>Pais!C4</f>
        <v>España</v>
      </c>
      <c r="D4" s="5" t="str">
        <f t="shared" si="0"/>
        <v>Cundinamarca-España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F0ED-089F-46A1-8990-418DB8F9F740}">
  <dimension ref="A1:C4"/>
  <sheetViews>
    <sheetView workbookViewId="0">
      <selection activeCell="G5" sqref="G5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34</v>
      </c>
      <c r="C2" s="5" t="str">
        <f>B2</f>
        <v>Colombia</v>
      </c>
    </row>
    <row r="3" spans="1:3" x14ac:dyDescent="0.25">
      <c r="A3" s="2">
        <v>2</v>
      </c>
      <c r="B3" s="2" t="s">
        <v>35</v>
      </c>
      <c r="C3" s="5" t="str">
        <f t="shared" ref="C3:C4" si="0">B3</f>
        <v>Usa</v>
      </c>
    </row>
    <row r="4" spans="1:3" x14ac:dyDescent="0.25">
      <c r="A4" s="2">
        <v>3</v>
      </c>
      <c r="B4" s="2" t="s">
        <v>36</v>
      </c>
      <c r="C4" s="5" t="str">
        <f t="shared" si="0"/>
        <v>España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1D1A-59DB-45F5-AAF7-46D152E01572}">
  <dimension ref="A1:E4"/>
  <sheetViews>
    <sheetView topLeftCell="E1" workbookViewId="0">
      <selection activeCell="H2" sqref="H2"/>
    </sheetView>
  </sheetViews>
  <sheetFormatPr baseColWidth="10" defaultRowHeight="15" x14ac:dyDescent="0.25"/>
  <cols>
    <col min="2" max="3" width="24.42578125" customWidth="1"/>
    <col min="4" max="4" width="92.85546875" bestFit="1" customWidth="1"/>
    <col min="5" max="5" width="99.140625" bestFit="1" customWidth="1"/>
  </cols>
  <sheetData>
    <row r="1" spans="1:5" x14ac:dyDescent="0.25">
      <c r="A1" s="12" t="s">
        <v>0</v>
      </c>
      <c r="B1" s="12" t="s">
        <v>1</v>
      </c>
      <c r="C1" s="12" t="s">
        <v>8</v>
      </c>
      <c r="D1" s="12" t="s">
        <v>37</v>
      </c>
      <c r="E1" s="15" t="s">
        <v>2</v>
      </c>
    </row>
    <row r="2" spans="1:5" x14ac:dyDescent="0.25">
      <c r="A2" s="7">
        <v>1</v>
      </c>
      <c r="B2" s="7" t="s">
        <v>23</v>
      </c>
      <c r="C2" s="7" t="str">
        <f>TipoUbicacion!D5</f>
        <v>900810200-RUT-Sala Computo</v>
      </c>
      <c r="D2" s="7" t="str">
        <f>Sede!G2</f>
        <v>Juan Pablo-Principal-Rionegro-Antioquia-Colombia-Calle 1 numero 5-5</v>
      </c>
      <c r="E2" s="9" t="str">
        <f>B2&amp;"-"&amp;D2</f>
        <v>Sala Computo 1-Juan Pablo-Principal-Rionegro-Antioquia-Colombia-Calle 1 numero 5-5</v>
      </c>
    </row>
    <row r="3" spans="1:5" x14ac:dyDescent="0.25">
      <c r="A3" s="7">
        <v>2</v>
      </c>
      <c r="B3" s="7" t="s">
        <v>25</v>
      </c>
      <c r="C3" s="7" t="str">
        <f>TipoUbicacion!D2</f>
        <v>900810000-NIT-Oficina</v>
      </c>
      <c r="D3" s="7" t="str">
        <f>Sede!G3</f>
        <v>Ceja-Auxiliar-Medellin-Santander-Usa-Carrera 99 numero 87-09</v>
      </c>
      <c r="E3" s="9" t="str">
        <f t="shared" ref="E3:E4" si="0">B3&amp;"-"&amp;D3</f>
        <v>Oficina Admisiones-Ceja-Auxiliar-Medellin-Santander-Usa-Carrera 99 numero 87-09</v>
      </c>
    </row>
    <row r="4" spans="1:5" x14ac:dyDescent="0.25">
      <c r="A4" s="7">
        <v>3</v>
      </c>
      <c r="B4" s="7" t="s">
        <v>24</v>
      </c>
      <c r="C4" s="7" t="str">
        <f>TipoUbicacion!D5</f>
        <v>900810200-RUT-Sala Computo</v>
      </c>
      <c r="D4" s="7" t="str">
        <f>Sede!G4</f>
        <v>ElCarmen-Principal-Marinilla-Cundinamarca-España-Avenida estelar cerca al supermecado la gloria</v>
      </c>
      <c r="E4" s="9" t="str">
        <f t="shared" si="0"/>
        <v>Redes-ElCarmen-Principal-Marinilla-Cundinamarca-España-Avenida estelar cerca al supermecado la gloria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FFC4-9C67-429F-A92C-ED12673A1B6E}">
  <dimension ref="A1"/>
  <sheetViews>
    <sheetView tabSelected="1"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D10"/>
  <sheetViews>
    <sheetView workbookViewId="0">
      <selection activeCell="H8" sqref="H8:H9"/>
    </sheetView>
  </sheetViews>
  <sheetFormatPr baseColWidth="10" defaultRowHeight="15" x14ac:dyDescent="0.25"/>
  <cols>
    <col min="1" max="1" width="12.5703125" bestFit="1" customWidth="1"/>
    <col min="2" max="2" width="14.140625" bestFit="1" customWidth="1"/>
    <col min="3" max="3" width="13.7109375" bestFit="1" customWidth="1"/>
    <col min="4" max="4" width="28" bestFit="1" customWidth="1"/>
  </cols>
  <sheetData>
    <row r="1" spans="1:4" x14ac:dyDescent="0.25">
      <c r="A1" s="1" t="s">
        <v>0</v>
      </c>
      <c r="B1" s="1" t="s">
        <v>9</v>
      </c>
      <c r="C1" s="1" t="s">
        <v>1</v>
      </c>
      <c r="D1" s="4" t="s">
        <v>2</v>
      </c>
    </row>
    <row r="2" spans="1:4" x14ac:dyDescent="0.25">
      <c r="A2" s="2">
        <v>1</v>
      </c>
      <c r="B2" s="2" t="str">
        <f>Institucion!H2</f>
        <v>900810000-NIT</v>
      </c>
      <c r="C2" s="2" t="s">
        <v>18</v>
      </c>
      <c r="D2" s="5" t="str">
        <f>B2&amp;"-"&amp;C2</f>
        <v>900810000-NIT-Oficina</v>
      </c>
    </row>
    <row r="3" spans="1:4" x14ac:dyDescent="0.25">
      <c r="A3" s="2">
        <v>2</v>
      </c>
      <c r="B3" s="2" t="str">
        <f>Institucion!H3</f>
        <v>900810300-NIT</v>
      </c>
      <c r="C3" s="2" t="s">
        <v>26</v>
      </c>
      <c r="D3" s="5" t="str">
        <f t="shared" ref="D3:D5" si="0">B3&amp;"-"&amp;C3</f>
        <v>900810300-NIT-Biblioteca</v>
      </c>
    </row>
    <row r="4" spans="1:4" x14ac:dyDescent="0.25">
      <c r="A4" s="2">
        <v>3</v>
      </c>
      <c r="B4" s="2" t="str">
        <f>Institucion!H4</f>
        <v>900810200-RUT</v>
      </c>
      <c r="C4" s="2" t="s">
        <v>27</v>
      </c>
      <c r="D4" s="5" t="str">
        <f t="shared" si="0"/>
        <v>900810200-RUT-Cubiculo</v>
      </c>
    </row>
    <row r="5" spans="1:4" x14ac:dyDescent="0.25">
      <c r="A5" s="2">
        <v>4</v>
      </c>
      <c r="B5" s="2" t="str">
        <f>Institucion!H4</f>
        <v>900810200-RUT</v>
      </c>
      <c r="C5" s="2" t="s">
        <v>19</v>
      </c>
      <c r="D5" s="5" t="str">
        <f t="shared" si="0"/>
        <v>900810200-RUT-Sala Computo</v>
      </c>
    </row>
    <row r="10" spans="1:4" x14ac:dyDescent="0.25">
      <c r="D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B46B-DBBD-4F20-9370-FCF1BA892053}">
  <dimension ref="A1:C5"/>
  <sheetViews>
    <sheetView workbookViewId="0">
      <selection activeCell="C5" sqref="A1:C5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49</v>
      </c>
      <c r="C2" s="5" t="str">
        <f>B2</f>
        <v>RUT</v>
      </c>
    </row>
    <row r="3" spans="1:3" x14ac:dyDescent="0.25">
      <c r="A3" s="2">
        <v>2</v>
      </c>
      <c r="B3" s="2" t="s">
        <v>48</v>
      </c>
      <c r="C3" s="5" t="str">
        <f t="shared" ref="C3:C5" si="0">B3</f>
        <v>CUIT</v>
      </c>
    </row>
    <row r="4" spans="1:3" x14ac:dyDescent="0.25">
      <c r="A4" s="2">
        <v>3</v>
      </c>
      <c r="B4" s="2" t="s">
        <v>50</v>
      </c>
      <c r="C4" s="5" t="str">
        <f t="shared" si="0"/>
        <v>NIT</v>
      </c>
    </row>
    <row r="5" spans="1:3" x14ac:dyDescent="0.25">
      <c r="A5" s="2">
        <v>4</v>
      </c>
      <c r="B5" s="2" t="s">
        <v>51</v>
      </c>
      <c r="C5" s="5" t="str">
        <f t="shared" si="0"/>
        <v>RUN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9BA-74A2-4E8E-8310-25167F73A291}">
  <dimension ref="A1:C5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58</v>
      </c>
      <c r="C2" s="5" t="str">
        <f>B2</f>
        <v>Estatal</v>
      </c>
    </row>
    <row r="3" spans="1:3" x14ac:dyDescent="0.25">
      <c r="A3" s="2">
        <v>2</v>
      </c>
      <c r="B3" s="2" t="s">
        <v>59</v>
      </c>
      <c r="C3" s="5" t="str">
        <f t="shared" ref="C3:C5" si="0">B3</f>
        <v>Educativa</v>
      </c>
    </row>
    <row r="4" spans="1:3" x14ac:dyDescent="0.25">
      <c r="A4" s="2">
        <v>3</v>
      </c>
      <c r="B4" s="2" t="s">
        <v>60</v>
      </c>
      <c r="C4" s="5" t="str">
        <f t="shared" si="0"/>
        <v>Religiosa</v>
      </c>
    </row>
    <row r="5" spans="1:3" x14ac:dyDescent="0.25">
      <c r="A5" s="2">
        <v>4</v>
      </c>
      <c r="B5" s="2" t="s">
        <v>66</v>
      </c>
      <c r="C5" s="5" t="str">
        <f t="shared" si="0"/>
        <v>Comercial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8A16-F69D-4E5E-BA92-4043A1CFEA8D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61</v>
      </c>
      <c r="C2" s="5" t="str">
        <f>B2</f>
        <v>Publica</v>
      </c>
    </row>
    <row r="3" spans="1:3" x14ac:dyDescent="0.25">
      <c r="A3" s="2">
        <v>2</v>
      </c>
      <c r="B3" s="2" t="s">
        <v>62</v>
      </c>
      <c r="C3" s="5" t="str">
        <f t="shared" ref="C3:C4" si="0">B3</f>
        <v>Privada</v>
      </c>
    </row>
    <row r="4" spans="1:3" x14ac:dyDescent="0.25">
      <c r="A4" s="2">
        <v>3</v>
      </c>
      <c r="B4" s="2" t="s">
        <v>63</v>
      </c>
      <c r="C4" s="5" t="str">
        <f t="shared" si="0"/>
        <v>Publica - Privada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0D79-08DF-4C84-9E8A-11D38545262E}">
  <dimension ref="A1:I13"/>
  <sheetViews>
    <sheetView workbookViewId="0">
      <selection activeCell="J4" sqref="J4"/>
    </sheetView>
  </sheetViews>
  <sheetFormatPr baseColWidth="10" defaultRowHeight="15" x14ac:dyDescent="0.25"/>
  <cols>
    <col min="2" max="2" width="17.42578125" bestFit="1" customWidth="1"/>
    <col min="3" max="3" width="17.42578125" customWidth="1"/>
    <col min="4" max="4" width="8.28515625" bestFit="1" customWidth="1"/>
    <col min="5" max="5" width="17.140625" bestFit="1" customWidth="1"/>
    <col min="6" max="7" width="17.140625" customWidth="1"/>
    <col min="8" max="9" width="18.42578125" bestFit="1" customWidth="1"/>
  </cols>
  <sheetData>
    <row r="1" spans="1:9" x14ac:dyDescent="0.25">
      <c r="A1" s="1" t="s">
        <v>0</v>
      </c>
      <c r="B1" s="1" t="s">
        <v>52</v>
      </c>
      <c r="C1" s="1" t="s">
        <v>53</v>
      </c>
      <c r="D1" s="1" t="s">
        <v>1</v>
      </c>
      <c r="E1" s="1" t="s">
        <v>54</v>
      </c>
      <c r="F1" s="1" t="s">
        <v>64</v>
      </c>
      <c r="G1" s="1" t="s">
        <v>65</v>
      </c>
      <c r="H1" s="4" t="s">
        <v>2</v>
      </c>
      <c r="I1" s="13" t="s">
        <v>2</v>
      </c>
    </row>
    <row r="2" spans="1:9" x14ac:dyDescent="0.25">
      <c r="A2" s="7">
        <v>1</v>
      </c>
      <c r="B2" s="7" t="str">
        <f>TipoIdentificacion!C4</f>
        <v>NIT</v>
      </c>
      <c r="C2" s="7">
        <v>900810000</v>
      </c>
      <c r="D2" s="7" t="s">
        <v>10</v>
      </c>
      <c r="E2" s="8" t="s">
        <v>55</v>
      </c>
      <c r="F2" s="8" t="str">
        <f>TipoInstitucion!C3</f>
        <v>Educativa</v>
      </c>
      <c r="G2" s="8" t="str">
        <f>Naturaleza!C3</f>
        <v>Privada</v>
      </c>
      <c r="H2" s="9" t="str">
        <f>C2&amp;"-"&amp;B2</f>
        <v>900810000-NIT</v>
      </c>
      <c r="I2" s="14" t="str">
        <f>E2</f>
        <v>Uco@gmail.com</v>
      </c>
    </row>
    <row r="3" spans="1:9" x14ac:dyDescent="0.25">
      <c r="A3" s="7">
        <v>2</v>
      </c>
      <c r="B3" s="7" t="str">
        <f>TipoIdentificacion!C4</f>
        <v>NIT</v>
      </c>
      <c r="C3" s="7">
        <v>900810300</v>
      </c>
      <c r="D3" s="7" t="s">
        <v>11</v>
      </c>
      <c r="E3" s="8" t="s">
        <v>56</v>
      </c>
      <c r="F3" s="8" t="str">
        <f>TipoInstitucion!C4</f>
        <v>Religiosa</v>
      </c>
      <c r="G3" s="8" t="str">
        <f>Naturaleza!C3</f>
        <v>Privada</v>
      </c>
      <c r="H3" s="9" t="str">
        <f t="shared" ref="H3:H4" si="0">C3&amp;"-"&amp;B3</f>
        <v>900810300-NIT</v>
      </c>
      <c r="I3" s="14" t="str">
        <f t="shared" ref="I3:I4" si="1">E3</f>
        <v>EAFIT@gmail.</v>
      </c>
    </row>
    <row r="4" spans="1:9" x14ac:dyDescent="0.25">
      <c r="A4" s="7">
        <v>3</v>
      </c>
      <c r="B4" s="7" t="str">
        <f>TipoIdentificacion!C2</f>
        <v>RUT</v>
      </c>
      <c r="C4" s="7">
        <v>900810200</v>
      </c>
      <c r="D4" s="7" t="s">
        <v>12</v>
      </c>
      <c r="E4" s="8" t="s">
        <v>57</v>
      </c>
      <c r="F4" s="8" t="str">
        <f>TipoInstitucion!C5</f>
        <v>Comercial</v>
      </c>
      <c r="G4" s="8" t="str">
        <f>Naturaleza!C2</f>
        <v>Publica</v>
      </c>
      <c r="H4" s="9" t="str">
        <f t="shared" si="0"/>
        <v>900810200-RUT</v>
      </c>
      <c r="I4" s="14" t="str">
        <f t="shared" si="1"/>
        <v>UDEA@gmail.com</v>
      </c>
    </row>
    <row r="13" spans="1:9" x14ac:dyDescent="0.25">
      <c r="H13" s="3"/>
    </row>
  </sheetData>
  <hyperlinks>
    <hyperlink ref="E2" r:id="rId1" xr:uid="{A85B2B94-D559-4386-B256-6DD8B7374CB8}"/>
    <hyperlink ref="E3" r:id="rId2" xr:uid="{E3C54570-48E6-4B5A-8D99-403BCE5BE890}"/>
    <hyperlink ref="E4" r:id="rId3" xr:uid="{1AD76C86-FE98-4193-BD48-9D931FAFCB51}"/>
    <hyperlink ref="G2" location="Naturaleza!A1" display="Naturaleza!A1" xr:uid="{5870D32B-334F-4E3C-9FEE-878F2BDF6C1B}"/>
    <hyperlink ref="F2" location="TipoInstitucion!A1" display="TipoInstitucion!A1" xr:uid="{427742A6-B933-4709-A001-1A16035DD312}"/>
    <hyperlink ref="G3" location="Naturaleza!A1" display="Naturaleza!A1" xr:uid="{9853FA9E-2C1B-4BC9-85E6-2FFC88E8734C}"/>
    <hyperlink ref="G4" location="Naturaleza!A1" display="Naturaleza!A1" xr:uid="{D672BE9C-F658-46A3-9B20-90CA734A4931}"/>
    <hyperlink ref="F3" location="TipoInstitucion!A1" display="TipoInstitucion!A1" xr:uid="{F440B9A4-A1ED-42E1-AA42-68B1E754F0B0}"/>
    <hyperlink ref="F4" location="TipoInstitucion!A1" display="TipoInstitucion!A1" xr:uid="{2D97C490-9ABB-4DBD-A777-02DAB28253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BFA7-226A-4CBE-908F-691492D8A8EC}">
  <dimension ref="A1:G9"/>
  <sheetViews>
    <sheetView workbookViewId="0">
      <selection activeCell="G10" sqref="G10"/>
    </sheetView>
  </sheetViews>
  <sheetFormatPr baseColWidth="10" defaultRowHeight="15" x14ac:dyDescent="0.25"/>
  <cols>
    <col min="2" max="2" width="15.7109375" bestFit="1" customWidth="1"/>
    <col min="3" max="3" width="15.7109375" customWidth="1"/>
    <col min="4" max="4" width="14.140625" bestFit="1" customWidth="1"/>
    <col min="5" max="5" width="31" bestFit="1" customWidth="1"/>
    <col min="6" max="6" width="31" customWidth="1"/>
    <col min="7" max="7" width="92.85546875" bestFit="1" customWidth="1"/>
  </cols>
  <sheetData>
    <row r="1" spans="1:7" x14ac:dyDescent="0.25">
      <c r="A1" s="1" t="s">
        <v>0</v>
      </c>
      <c r="B1" s="1" t="s">
        <v>1</v>
      </c>
      <c r="C1" s="1" t="s">
        <v>42</v>
      </c>
      <c r="D1" s="1" t="s">
        <v>9</v>
      </c>
      <c r="E1" s="1" t="s">
        <v>38</v>
      </c>
      <c r="F1" s="1" t="s">
        <v>72</v>
      </c>
      <c r="G1" s="4" t="s">
        <v>2</v>
      </c>
    </row>
    <row r="2" spans="1:7" x14ac:dyDescent="0.25">
      <c r="A2" s="2">
        <v>1</v>
      </c>
      <c r="B2" s="2" t="s">
        <v>28</v>
      </c>
      <c r="C2" s="2" t="str">
        <f>TipoSede!C2</f>
        <v>Principal</v>
      </c>
      <c r="D2" s="2" t="str">
        <f>TipoUbicacion!B2</f>
        <v>900810000-NIT</v>
      </c>
      <c r="E2" s="2" t="str">
        <f>Ciudad!E2</f>
        <v>Rionegro-Antioquia-Colombia</v>
      </c>
      <c r="F2" s="2" t="s">
        <v>73</v>
      </c>
      <c r="G2" s="5" t="str">
        <f>B2&amp;"-"&amp;C2&amp;"-"&amp;E2&amp;"-"&amp;F2</f>
        <v>Juan Pablo-Principal-Rionegro-Antioquia-Colombia-Calle 1 numero 5-5</v>
      </c>
    </row>
    <row r="3" spans="1:7" x14ac:dyDescent="0.25">
      <c r="A3" s="2">
        <v>2</v>
      </c>
      <c r="B3" s="2" t="s">
        <v>29</v>
      </c>
      <c r="C3" s="2" t="str">
        <f>TipoSede!C3</f>
        <v>Auxiliar</v>
      </c>
      <c r="D3" s="2" t="str">
        <f>Institucion!H3</f>
        <v>900810300-NIT</v>
      </c>
      <c r="E3" s="2" t="str">
        <f>Ciudad!E3</f>
        <v>Medellin-Santander-Usa</v>
      </c>
      <c r="F3" s="2" t="s">
        <v>74</v>
      </c>
      <c r="G3" s="5" t="str">
        <f t="shared" ref="G3:G4" si="0">B3&amp;"-"&amp;C3&amp;"-"&amp;E3&amp;"-"&amp;F3</f>
        <v>Ceja-Auxiliar-Medellin-Santander-Usa-Carrera 99 numero 87-09</v>
      </c>
    </row>
    <row r="4" spans="1:7" x14ac:dyDescent="0.25">
      <c r="A4" s="2">
        <v>3</v>
      </c>
      <c r="B4" s="2" t="s">
        <v>30</v>
      </c>
      <c r="C4" s="2" t="str">
        <f>TipoSede!C2</f>
        <v>Principal</v>
      </c>
      <c r="D4" s="2" t="str">
        <f>Institucion!H4</f>
        <v>900810200-RUT</v>
      </c>
      <c r="E4" s="2" t="str">
        <f>Ciudad!E4</f>
        <v>Marinilla-Cundinamarca-España</v>
      </c>
      <c r="F4" s="2" t="s">
        <v>75</v>
      </c>
      <c r="G4" s="5" t="str">
        <f t="shared" si="0"/>
        <v>ElCarmen-Principal-Marinilla-Cundinamarca-España-Avenida estelar cerca al supermecado la gloria</v>
      </c>
    </row>
    <row r="9" spans="1:7" x14ac:dyDescent="0.25">
      <c r="D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387-216A-4080-8792-ACF26FAA6FE8}">
  <dimension ref="A1:C3"/>
  <sheetViews>
    <sheetView workbookViewId="0">
      <selection activeCell="G17" sqref="G1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1" t="s">
        <v>0</v>
      </c>
      <c r="B1" s="1" t="s">
        <v>1</v>
      </c>
      <c r="C1" s="4" t="s">
        <v>2</v>
      </c>
    </row>
    <row r="2" spans="1:3" x14ac:dyDescent="0.25">
      <c r="A2" s="2">
        <v>1</v>
      </c>
      <c r="B2" s="2" t="s">
        <v>40</v>
      </c>
      <c r="C2" s="5" t="str">
        <f>B2</f>
        <v>Principal</v>
      </c>
    </row>
    <row r="3" spans="1:3" x14ac:dyDescent="0.25">
      <c r="A3" s="2">
        <v>2</v>
      </c>
      <c r="B3" s="2" t="s">
        <v>41</v>
      </c>
      <c r="C3" s="5" t="str">
        <f t="shared" ref="C3" si="0">B3</f>
        <v>Auxiliar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BB312010404D449723FB359E67F8CE" ma:contentTypeVersion="16" ma:contentTypeDescription="Crear nuevo documento." ma:contentTypeScope="" ma:versionID="21adac9698eeb849927f810cac50c5aa">
  <xsd:schema xmlns:xsd="http://www.w3.org/2001/XMLSchema" xmlns:xs="http://www.w3.org/2001/XMLSchema" xmlns:p="http://schemas.microsoft.com/office/2006/metadata/properties" xmlns:ns3="c0fdd826-2c97-4883-aa16-15e3c35e6b68" xmlns:ns4="78d03883-3f22-4885-97bf-a69f9aeef276" targetNamespace="http://schemas.microsoft.com/office/2006/metadata/properties" ma:root="true" ma:fieldsID="e45149a19d303b1813e3382f63f0e34e" ns3:_="" ns4:_="">
    <xsd:import namespace="c0fdd826-2c97-4883-aa16-15e3c35e6b68"/>
    <xsd:import namespace="78d03883-3f22-4885-97bf-a69f9aeef2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dd826-2c97-4883-aa16-15e3c35e6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03883-3f22-4885-97bf-a69f9aeef27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fdd826-2c97-4883-aa16-15e3c35e6b68" xsi:nil="true"/>
  </documentManagement>
</p:properties>
</file>

<file path=customXml/itemProps1.xml><?xml version="1.0" encoding="utf-8"?>
<ds:datastoreItem xmlns:ds="http://schemas.openxmlformats.org/officeDocument/2006/customXml" ds:itemID="{A081A1B6-BDB6-4746-8B29-8B33BCC3F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fdd826-2c97-4883-aa16-15e3c35e6b68"/>
    <ds:schemaRef ds:uri="78d03883-3f22-4885-97bf-a69f9aeef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CFA37-F4E1-4C13-8AC5-ED947B7B8D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C313C4-4138-4250-8E4E-11ABED0F2AFD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c0fdd826-2c97-4883-aa16-15e3c35e6b68"/>
    <ds:schemaRef ds:uri="http://schemas.microsoft.com/office/2006/metadata/properties"/>
    <ds:schemaRef ds:uri="http://purl.org/dc/dcmitype/"/>
    <ds:schemaRef ds:uri="78d03883-3f22-4885-97bf-a69f9aeef27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de dominio</vt:lpstr>
      <vt:lpstr>Modelo de dominio Anemico</vt:lpstr>
      <vt:lpstr>TipoUbicacion</vt:lpstr>
      <vt:lpstr>TipoIdentificacion</vt:lpstr>
      <vt:lpstr>TipoInstitucion</vt:lpstr>
      <vt:lpstr>Naturaleza</vt:lpstr>
      <vt:lpstr>Institucion</vt:lpstr>
      <vt:lpstr>Sede</vt:lpstr>
      <vt:lpstr>TipoSede</vt:lpstr>
      <vt:lpstr>Ciudad</vt:lpstr>
      <vt:lpstr>Departamento</vt:lpstr>
      <vt:lpstr>Pais</vt:lpstr>
      <vt:lpstr>Ubicacion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2024-03-08T22:44:33Z</dcterms:created>
  <dcterms:modified xsi:type="dcterms:W3CDTF">2024-03-09T00:17:32Z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0x010100B6BB312010404D449723FB359E67F8CE</vt:lpwstr>
  </property>
</Properties>
</file>