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511BFD20-22CF-43B4-BF54-116AE43FF256}" xr6:coauthVersionLast="47" xr6:coauthVersionMax="47" xr10:uidLastSave="{00000000-0000-0000-0000-000000000000}"/>
  <bookViews>
    <workbookView xWindow="20370" yWindow="-120" windowWidth="20730" windowHeight="11040" xr2:uid="{9AD29915-CB49-430C-A10E-F60FF2C9A65A}"/>
  </bookViews>
  <sheets>
    <sheet name="Modelo de Dominio Anemico" sheetId="1" r:id="rId1"/>
    <sheet name="Objetos de dominio" sheetId="2" r:id="rId2"/>
    <sheet name="Cliente" sheetId="7" r:id="rId3"/>
    <sheet name="ReservaServicio" sheetId="8" r:id="rId4"/>
    <sheet name="Reserva" sheetId="5" r:id="rId5"/>
    <sheet name="Consentimiento" sheetId="9" r:id="rId6"/>
    <sheet name="Sucursal" sheetId="3" r:id="rId7"/>
    <sheet name="Servicios" sheetId="6" r:id="rId8"/>
    <sheet name="Agenda" sheetId="11" r:id="rId9"/>
  </sheets>
  <externalReferences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E2" i="5"/>
  <c r="E3" i="5"/>
  <c r="E3" i="11" l="1"/>
  <c r="E4" i="11"/>
  <c r="E2" i="11"/>
  <c r="C2" i="5" s="1"/>
  <c r="H2" i="5" s="1"/>
  <c r="C3" i="5"/>
  <c r="H3" i="5" s="1"/>
  <c r="C4" i="7"/>
  <c r="C3" i="7"/>
  <c r="C2" i="7"/>
  <c r="C4" i="5" l="1"/>
  <c r="H4" i="5" s="1"/>
  <c r="C4" i="6"/>
  <c r="C3" i="6"/>
  <c r="C2" i="6"/>
  <c r="E4" i="9" l="1"/>
  <c r="E3" i="9"/>
  <c r="E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<sst xmlns="http://schemas.openxmlformats.org/spreadsheetml/2006/main" count="120" uniqueCount="81">
  <si>
    <t xml:space="preserve">Nombre </t>
  </si>
  <si>
    <t>Descripcion</t>
  </si>
  <si>
    <t>TipoObjetoDominio</t>
  </si>
  <si>
    <t>Propio</t>
  </si>
  <si>
    <t>Identificador</t>
  </si>
  <si>
    <t>Combinacion única</t>
  </si>
  <si>
    <t>Sucursales</t>
  </si>
  <si>
    <t>Servicio</t>
  </si>
  <si>
    <t>Objeto de dominio que contiene la informacion de los servicios que ofrece el Spa</t>
  </si>
  <si>
    <t>Objeto de dominio que contiene la informacion de las reservas de las citas del Spa</t>
  </si>
  <si>
    <t>Objeto de dominio que contiene la informacion de la ubicación de las sucursales del Spa</t>
  </si>
  <si>
    <t>Referenciado</t>
  </si>
  <si>
    <t>Ciudad</t>
  </si>
  <si>
    <t>Sucursal</t>
  </si>
  <si>
    <t>Combinación única</t>
  </si>
  <si>
    <t>CL 10 43 A 29</t>
  </si>
  <si>
    <t>CL 63 9 36</t>
  </si>
  <si>
    <t>CR 2 5 39</t>
  </si>
  <si>
    <t>Fecha</t>
  </si>
  <si>
    <t>3:00pm</t>
  </si>
  <si>
    <t>10:00am</t>
  </si>
  <si>
    <t>16/03/2024</t>
  </si>
  <si>
    <t>28/04/2024</t>
  </si>
  <si>
    <t>05/05/2024</t>
  </si>
  <si>
    <t>Cliente</t>
  </si>
  <si>
    <t>Consentimiento</t>
  </si>
  <si>
    <t>Objeto de dominio que contiene la reserva del servicio disponible</t>
  </si>
  <si>
    <t>Objeto de dominio que contiene la informacion del consentimiento</t>
  </si>
  <si>
    <t>Contexto</t>
  </si>
  <si>
    <t>Servicios</t>
  </si>
  <si>
    <t>Nombre Completo</t>
  </si>
  <si>
    <t>Correo</t>
  </si>
  <si>
    <t>Martina Corrales</t>
  </si>
  <si>
    <t>martina.corrales@gmail.com</t>
  </si>
  <si>
    <t>Ramiro Ramirez</t>
  </si>
  <si>
    <t>ramiro.ramirez@outlook.com</t>
  </si>
  <si>
    <t>Lucrecia Gomez</t>
  </si>
  <si>
    <t>lucrecia.gomez@hotmail.com</t>
  </si>
  <si>
    <t>Autorización</t>
  </si>
  <si>
    <t>SI</t>
  </si>
  <si>
    <t>NO</t>
  </si>
  <si>
    <t>Documento de Identificación</t>
  </si>
  <si>
    <t>Numero Telefonico</t>
  </si>
  <si>
    <t>Reserva</t>
  </si>
  <si>
    <t>ReservaServicio</t>
  </si>
  <si>
    <t>Nombre</t>
  </si>
  <si>
    <t>Direccion</t>
  </si>
  <si>
    <t>Correo Electronico</t>
  </si>
  <si>
    <t>Telefono</t>
  </si>
  <si>
    <t>Sucursal Rionegro</t>
  </si>
  <si>
    <t>SucursalRionegro@gmail.com</t>
  </si>
  <si>
    <t>Sucursal Marinilla</t>
  </si>
  <si>
    <t>SucursalMarinilla@gmail.com</t>
  </si>
  <si>
    <t>Sucursal El Poblado</t>
  </si>
  <si>
    <t>SucursalPoblado@gmail.com</t>
  </si>
  <si>
    <t>Rionegro-Antioquia-Colombia</t>
  </si>
  <si>
    <t>Rionegro-Antioquia-Colombia-CL 10 43 A 29</t>
  </si>
  <si>
    <t>Marinilla-Antioquia-Colombia</t>
  </si>
  <si>
    <t>Marinilla-Antioquia-Colombia-CL 63 9 36</t>
  </si>
  <si>
    <t>Medellin-Antioquia-Colombia</t>
  </si>
  <si>
    <t>Medellin-Antioquia-Colombia-CR 2 5 39</t>
  </si>
  <si>
    <t>TipoServicio</t>
  </si>
  <si>
    <t>Pedicura Spa</t>
  </si>
  <si>
    <t>Tratamiento Facial Antiedad</t>
  </si>
  <si>
    <t>Masaje Relajante</t>
  </si>
  <si>
    <t>Objeto de dominio que contiene la informacion basica de los clientes del spa</t>
  </si>
  <si>
    <t>Agenda</t>
  </si>
  <si>
    <t xml:space="preserve">Objeto de dominio que contiene la informacion de los horarios en los cuales se puede agendar una cita </t>
  </si>
  <si>
    <t>TipoIdentificacion</t>
  </si>
  <si>
    <t>Notificado</t>
  </si>
  <si>
    <t>True</t>
  </si>
  <si>
    <t>HoraInicio</t>
  </si>
  <si>
    <t>HoraFin</t>
  </si>
  <si>
    <t>4:00pm</t>
  </si>
  <si>
    <t>12:00pm</t>
  </si>
  <si>
    <t>2:00pm</t>
  </si>
  <si>
    <t>Notificaciones</t>
  </si>
  <si>
    <t>Pedicura Spa-Masaje Relajante</t>
  </si>
  <si>
    <t>Masaje Relajante-Tratamiento Facial Antiedad-Pedicura Spa</t>
  </si>
  <si>
    <t>Tarifa</t>
  </si>
  <si>
    <t>Tarifas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</si>
</sst>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ptos Narrow"/>
      <scheme val="minor"/>
    </font>
    <font>
      <u/>
      <sz val="10"/>
      <color theme="10"/>
      <name val="Aptos Narrow"/>
      <family val="2"/>
      <scheme val="minor"/>
    </font>
    <font>
      <u/>
      <sz val="10"/>
      <color theme="1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/>
    <xf numFmtId="0" fontId="2" fillId="0" borderId="1" xfId="1" applyBorder="1" applyAlignment="1">
      <alignment vertical="center"/>
    </xf>
    <xf numFmtId="0" fontId="2" fillId="0" borderId="1" xfId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left" vertical="center" indent="2"/>
    </xf>
    <xf numFmtId="3" fontId="0" fillId="0" borderId="1" xfId="0" applyNumberFormat="1" applyBorder="1"/>
    <xf numFmtId="0" fontId="3" fillId="0" borderId="0" xfId="0" applyFont="1"/>
    <xf numFmtId="0" fontId="0" fillId="2" borderId="1" xfId="0" applyFill="1" applyBorder="1" applyAlignment="1">
      <alignment wrapText="1"/>
    </xf>
    <xf numFmtId="0" fontId="1" fillId="0" borderId="2" xfId="0" applyFont="1" applyBorder="1"/>
    <xf numFmtId="0" fontId="0" fillId="0" borderId="0" xfId="0" applyFill="1" applyBorder="1"/>
    <xf numFmtId="0" fontId="1" fillId="5" borderId="1" xfId="0" applyFont="1" applyFill="1" applyBorder="1"/>
    <xf numFmtId="0" fontId="1" fillId="4" borderId="1" xfId="0" applyFont="1" applyFill="1" applyBorder="1"/>
  </cellXfs>
  <cellStyles count="5">
    <cellStyle name="Hipervínculo" xfId="1" builtinId="8"/>
    <cellStyle name="Hipervínculo 2" xfId="3" xr:uid="{F1EB9979-E75D-48B8-9924-89C7B2F7B563}"/>
    <cellStyle name="Hyperlink" xfId="4" xr:uid="{FBC3B282-5EB2-4AC7-AEEC-E4E89224FB40}"/>
    <cellStyle name="Normal" xfId="0" builtinId="0"/>
    <cellStyle name="Normal 2" xfId="2" xr:uid="{F38F93BF-FAF1-461E-940C-62620EAC92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706225</xdr:colOff>
      <xdr:row>28</xdr:row>
      <xdr:rowOff>10271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FD02CB-74A1-64B3-295D-45C09EE8F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50225" cy="53442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SpaOnline\ModeloDominio\Clientes%20-%20Muestreo%20Datos.xlsx" TargetMode="External"/><Relationship Id="rId1" Type="http://schemas.openxmlformats.org/officeDocument/2006/relationships/externalLinkPath" Target="Clientes%20-%20Muestreo%20Dat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SpaOnline\ModeloDominio\Servicios%20-%20Muestreo%20Datos.xlsx" TargetMode="External"/><Relationship Id="rId1" Type="http://schemas.openxmlformats.org/officeDocument/2006/relationships/externalLinkPath" Target="Servicios%20-%20Muestre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Cliente"/>
      <sheetName val="TipoIdentificacion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CC</v>
          </cell>
        </row>
        <row r="8">
          <cell r="B8" t="str">
            <v>Pasaporte</v>
          </cell>
        </row>
        <row r="9">
          <cell r="B9" t="str">
            <v>TI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TipoServicio"/>
      <sheetName val="Servicio"/>
      <sheetName val="Oferta"/>
      <sheetName val="Evento"/>
      <sheetName val="Notificacion"/>
    </sheetNames>
    <sheetDataSet>
      <sheetData sheetId="0" refreshError="1"/>
      <sheetData sheetId="1" refreshError="1"/>
      <sheetData sheetId="2">
        <row r="2">
          <cell r="C2" t="str">
            <v>Pedicura y Manicura</v>
          </cell>
        </row>
        <row r="3">
          <cell r="C3" t="str">
            <v>Tratamiento Facial</v>
          </cell>
        </row>
        <row r="4">
          <cell r="C4" t="str">
            <v>Masaje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Servicio%20-%20Muestreo%20Datos.xlsx" TargetMode="External"/><Relationship Id="rId1" Type="http://schemas.openxmlformats.org/officeDocument/2006/relationships/hyperlink" Target="Sucursales%20-%20Muestreo%20Datos.xlsx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a.corrales@g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lucrecia.gomez@hot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4" Type="http://schemas.openxmlformats.org/officeDocument/2006/relationships/hyperlink" Target="mailto:SucursalPobla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abSelected="1" topLeftCell="A7" workbookViewId="0">
      <selection activeCell="N12" sqref="N12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E10"/>
  <sheetViews>
    <sheetView workbookViewId="0">
      <selection activeCell="B13" sqref="B13"/>
    </sheetView>
  </sheetViews>
  <sheetFormatPr baseColWidth="10" defaultRowHeight="15" x14ac:dyDescent="0.25"/>
  <cols>
    <col min="1" max="1" width="18.28515625" bestFit="1" customWidth="1"/>
    <col min="2" max="2" width="81" bestFit="1" customWidth="1"/>
    <col min="3" max="3" width="18.42578125" bestFit="1" customWidth="1"/>
    <col min="4" max="4" width="13.42578125" bestFit="1" customWidth="1"/>
  </cols>
  <sheetData>
    <row r="1" spans="1:5" x14ac:dyDescent="0.25">
      <c r="A1" s="14" t="s">
        <v>0</v>
      </c>
      <c r="B1" s="14" t="s">
        <v>1</v>
      </c>
      <c r="C1" s="14" t="s">
        <v>2</v>
      </c>
      <c r="D1" s="14" t="s">
        <v>28</v>
      </c>
    </row>
    <row r="2" spans="1:5" x14ac:dyDescent="0.25">
      <c r="A2" s="1" t="s">
        <v>24</v>
      </c>
      <c r="B2" s="2" t="s">
        <v>65</v>
      </c>
      <c r="C2" s="14" t="s">
        <v>11</v>
      </c>
      <c r="D2" s="1" t="s">
        <v>24</v>
      </c>
      <c r="E2" s="17"/>
    </row>
    <row r="3" spans="1:5" ht="30" x14ac:dyDescent="0.25">
      <c r="A3" s="1" t="s">
        <v>66</v>
      </c>
      <c r="B3" s="2" t="s">
        <v>67</v>
      </c>
      <c r="C3" s="14" t="s">
        <v>3</v>
      </c>
      <c r="D3" s="1" t="s">
        <v>43</v>
      </c>
    </row>
    <row r="4" spans="1:5" x14ac:dyDescent="0.25">
      <c r="A4" s="1" t="s">
        <v>44</v>
      </c>
      <c r="B4" s="1" t="s">
        <v>26</v>
      </c>
      <c r="C4" s="14" t="s">
        <v>3</v>
      </c>
      <c r="D4" s="1" t="s">
        <v>43</v>
      </c>
    </row>
    <row r="5" spans="1:5" x14ac:dyDescent="0.25">
      <c r="A5" s="1" t="s">
        <v>25</v>
      </c>
      <c r="B5" s="1" t="s">
        <v>27</v>
      </c>
      <c r="C5" s="14" t="s">
        <v>3</v>
      </c>
      <c r="D5" s="1" t="s">
        <v>43</v>
      </c>
    </row>
    <row r="6" spans="1:5" x14ac:dyDescent="0.25">
      <c r="A6" s="1" t="s">
        <v>43</v>
      </c>
      <c r="B6" s="2" t="s">
        <v>9</v>
      </c>
      <c r="C6" s="6" t="s">
        <v>3</v>
      </c>
      <c r="D6" s="1" t="s">
        <v>43</v>
      </c>
    </row>
    <row r="7" spans="1:5" x14ac:dyDescent="0.25">
      <c r="A7" s="10" t="s">
        <v>6</v>
      </c>
      <c r="B7" s="2" t="s">
        <v>10</v>
      </c>
      <c r="C7" s="12" t="s">
        <v>11</v>
      </c>
      <c r="D7" s="1" t="s">
        <v>6</v>
      </c>
    </row>
    <row r="8" spans="1:5" x14ac:dyDescent="0.25">
      <c r="A8" s="11" t="s">
        <v>7</v>
      </c>
      <c r="B8" s="9" t="s">
        <v>8</v>
      </c>
      <c r="C8" s="12" t="s">
        <v>11</v>
      </c>
      <c r="D8" s="8" t="s">
        <v>29</v>
      </c>
    </row>
    <row r="9" spans="1:5" x14ac:dyDescent="0.25">
      <c r="A9" s="20" t="s">
        <v>76</v>
      </c>
    </row>
    <row r="10" spans="1:5" x14ac:dyDescent="0.25">
      <c r="C10" s="17"/>
    </row>
  </sheetData>
  <hyperlinks>
    <hyperlink ref="A7" r:id="rId1" xr:uid="{8EFF29E0-6B07-4522-918B-B10FC37D7D6D}"/>
    <hyperlink ref="A8" r:id="rId2" xr:uid="{D85578A5-01DB-4CE4-84EB-E6E7CC86B3E6}"/>
    <hyperlink ref="C7" location="Sucursales!A1" display="Referenciado" xr:uid="{C2C27A26-9F26-4F3C-9EC9-DC99886623EE}"/>
    <hyperlink ref="C8" location="Servicios!A1" display="Referenciado" xr:uid="{B7D4804B-6051-4D79-AD41-2B1639254A0D}"/>
  </hyperlinks>
  <pageMargins left="0.7" right="0.7" top="0.75" bottom="0.75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137F-269A-4BBF-8793-E8FCF1AB8F55}">
  <dimension ref="A1:F4"/>
  <sheetViews>
    <sheetView workbookViewId="0">
      <selection activeCell="C15" sqref="C15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4" width="27.5703125" bestFit="1" customWidth="1"/>
    <col min="5" max="5" width="18.42578125" bestFit="1" customWidth="1"/>
    <col min="6" max="6" width="27.85546875" bestFit="1" customWidth="1"/>
  </cols>
  <sheetData>
    <row r="1" spans="1:6" x14ac:dyDescent="0.25">
      <c r="A1" s="3" t="s">
        <v>4</v>
      </c>
      <c r="B1" s="3" t="s">
        <v>30</v>
      </c>
      <c r="C1" s="3" t="s">
        <v>68</v>
      </c>
      <c r="D1" s="3" t="s">
        <v>41</v>
      </c>
      <c r="E1" s="3" t="s">
        <v>42</v>
      </c>
      <c r="F1" s="3" t="s">
        <v>31</v>
      </c>
    </row>
    <row r="2" spans="1:6" x14ac:dyDescent="0.25">
      <c r="A2" s="1">
        <v>1</v>
      </c>
      <c r="B2" s="1" t="s">
        <v>32</v>
      </c>
      <c r="C2" s="1" t="str">
        <f>+[1]TipoIdentificacion!B7</f>
        <v>CC</v>
      </c>
      <c r="D2" s="1">
        <v>1234567890</v>
      </c>
      <c r="E2" s="1">
        <v>3116987523</v>
      </c>
      <c r="F2" s="10" t="s">
        <v>33</v>
      </c>
    </row>
    <row r="3" spans="1:6" x14ac:dyDescent="0.25">
      <c r="A3" s="1">
        <v>2</v>
      </c>
      <c r="B3" s="1" t="s">
        <v>34</v>
      </c>
      <c r="C3" s="1" t="str">
        <f>+[1]TipoIdentificacion!B8</f>
        <v>Pasaporte</v>
      </c>
      <c r="D3" s="1">
        <v>987654321</v>
      </c>
      <c r="E3" s="1">
        <v>3639874520</v>
      </c>
      <c r="F3" s="10" t="s">
        <v>35</v>
      </c>
    </row>
    <row r="4" spans="1:6" x14ac:dyDescent="0.25">
      <c r="A4" s="1">
        <v>3</v>
      </c>
      <c r="B4" s="1" t="s">
        <v>36</v>
      </c>
      <c r="C4" s="1" t="str">
        <f>+[1]TipoIdentificacion!B9</f>
        <v>TI</v>
      </c>
      <c r="D4" s="1">
        <v>39789321</v>
      </c>
      <c r="E4" s="1">
        <v>3793175677</v>
      </c>
      <c r="F4" s="10" t="s">
        <v>37</v>
      </c>
    </row>
  </sheetData>
  <hyperlinks>
    <hyperlink ref="F4" r:id="rId1" xr:uid="{A1D5EE9E-3A51-4A5D-A756-C8E492EAB392}"/>
    <hyperlink ref="F3" r:id="rId2" xr:uid="{515D0BDE-007D-4A5C-9DF2-C1142F9E6660}"/>
    <hyperlink ref="F2" r:id="rId3" xr:uid="{D6E8FBE3-7A8D-438E-8A45-B860C60B9BC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98BB-1170-416A-9209-732011E756FB}">
  <dimension ref="A1:B4"/>
  <sheetViews>
    <sheetView workbookViewId="0">
      <selection activeCell="C16" sqref="C16"/>
    </sheetView>
  </sheetViews>
  <sheetFormatPr baseColWidth="10" defaultRowHeight="15" x14ac:dyDescent="0.25"/>
  <cols>
    <col min="1" max="1" width="12.5703125" bestFit="1" customWidth="1"/>
    <col min="2" max="2" width="55.140625" bestFit="1" customWidth="1"/>
  </cols>
  <sheetData>
    <row r="1" spans="1:2" x14ac:dyDescent="0.25">
      <c r="A1" s="3" t="s">
        <v>4</v>
      </c>
      <c r="B1" s="3" t="s">
        <v>29</v>
      </c>
    </row>
    <row r="2" spans="1:2" x14ac:dyDescent="0.25">
      <c r="A2" s="1">
        <v>1</v>
      </c>
      <c r="B2" s="1" t="s">
        <v>77</v>
      </c>
    </row>
    <row r="3" spans="1:2" x14ac:dyDescent="0.25">
      <c r="A3" s="1">
        <v>2</v>
      </c>
      <c r="B3" s="1" t="s">
        <v>63</v>
      </c>
    </row>
    <row r="4" spans="1:2" x14ac:dyDescent="0.25">
      <c r="A4" s="1">
        <v>3</v>
      </c>
      <c r="B4" s="1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H10"/>
  <sheetViews>
    <sheetView workbookViewId="0">
      <selection activeCell="D4" sqref="D4"/>
    </sheetView>
  </sheetViews>
  <sheetFormatPr baseColWidth="10" defaultRowHeight="15" x14ac:dyDescent="0.25"/>
  <cols>
    <col min="1" max="1" width="12.5703125" bestFit="1" customWidth="1"/>
    <col min="2" max="2" width="26.85546875" bestFit="1" customWidth="1"/>
    <col min="3" max="3" width="27.140625" bestFit="1" customWidth="1"/>
    <col min="4" max="4" width="55.140625" bestFit="1" customWidth="1"/>
    <col min="5" max="5" width="55.140625" customWidth="1"/>
    <col min="6" max="6" width="39.7109375" bestFit="1" customWidth="1"/>
    <col min="7" max="7" width="39.7109375" customWidth="1"/>
    <col min="8" max="8" width="58.7109375" bestFit="1" customWidth="1"/>
  </cols>
  <sheetData>
    <row r="1" spans="1:8" x14ac:dyDescent="0.25">
      <c r="A1" s="3" t="s">
        <v>4</v>
      </c>
      <c r="B1" s="3" t="s">
        <v>24</v>
      </c>
      <c r="C1" s="3" t="s">
        <v>66</v>
      </c>
      <c r="D1" s="21" t="s">
        <v>44</v>
      </c>
      <c r="E1" s="22" t="s">
        <v>80</v>
      </c>
      <c r="F1" s="21" t="s">
        <v>13</v>
      </c>
      <c r="G1" s="19" t="s">
        <v>69</v>
      </c>
      <c r="H1" s="4" t="s">
        <v>14</v>
      </c>
    </row>
    <row r="2" spans="1:8" x14ac:dyDescent="0.25">
      <c r="A2" s="1">
        <v>1</v>
      </c>
      <c r="B2" s="1" t="s">
        <v>32</v>
      </c>
      <c r="C2" s="1" t="str">
        <f>Agenda!E2</f>
        <v>3:00pm-4:00pm-16/03/2024</v>
      </c>
      <c r="D2" s="10" t="s">
        <v>77</v>
      </c>
      <c r="E2" s="16" t="str">
        <f>Servicios!D2&amp;"-"&amp;Servicios!D4</f>
        <v>100000-150000</v>
      </c>
      <c r="F2" s="1" t="s">
        <v>56</v>
      </c>
      <c r="G2" s="1" t="s">
        <v>70</v>
      </c>
      <c r="H2" s="18" t="str">
        <f>+C2&amp;"-"&amp;B2</f>
        <v>3:00pm-4:00pm-16/03/2024-Martina Corrales</v>
      </c>
    </row>
    <row r="3" spans="1:8" x14ac:dyDescent="0.25">
      <c r="A3" s="1">
        <v>2</v>
      </c>
      <c r="B3" s="1" t="s">
        <v>34</v>
      </c>
      <c r="C3" s="1" t="str">
        <f>Agenda!E3</f>
        <v>10:00am-12:00pm-28/04/2024</v>
      </c>
      <c r="D3" s="10" t="s">
        <v>63</v>
      </c>
      <c r="E3" s="16">
        <f>Servicios!D3</f>
        <v>120000</v>
      </c>
      <c r="F3" s="1" t="s">
        <v>58</v>
      </c>
      <c r="G3" s="1" t="s">
        <v>70</v>
      </c>
      <c r="H3" s="18" t="str">
        <f t="shared" ref="H3:H4" si="0">+C3&amp;"-"&amp;B3</f>
        <v>10:00am-12:00pm-28/04/2024-Ramiro Ramirez</v>
      </c>
    </row>
    <row r="4" spans="1:8" x14ac:dyDescent="0.25">
      <c r="A4" s="1">
        <v>3</v>
      </c>
      <c r="B4" s="1" t="s">
        <v>36</v>
      </c>
      <c r="C4" s="1" t="str">
        <f>Agenda!E4</f>
        <v>2:00pm-3:00pm-05/05/2024</v>
      </c>
      <c r="D4" s="10" t="s">
        <v>78</v>
      </c>
      <c r="E4" s="16" t="str">
        <f>Servicios!D4&amp;"-"&amp;Servicios!D3&amp;"-"&amp;Servicios!D2</f>
        <v>150000-120000-100000</v>
      </c>
      <c r="F4" s="1" t="s">
        <v>60</v>
      </c>
      <c r="G4" s="1" t="s">
        <v>70</v>
      </c>
      <c r="H4" s="18" t="str">
        <f t="shared" si="0"/>
        <v>2:00pm-3:00pm-05/05/2024-Lucrecia Gomez</v>
      </c>
    </row>
    <row r="10" spans="1:8" x14ac:dyDescent="0.25">
      <c r="H10" s="17"/>
    </row>
  </sheetData>
  <phoneticPr fontId="4" type="noConversion"/>
  <hyperlinks>
    <hyperlink ref="D2" location="ReservaServicio!B2" display="Pedicura Spa-Masaje Relajante" xr:uid="{833C8E98-6DF2-4EB2-9AC5-38C54F3F00D0}"/>
    <hyperlink ref="D3" location="ReservaServicio!B3" display="Tratamiento Facial Antiedad" xr:uid="{CF79C45B-5B42-4AD3-AF6C-008146ADA260}"/>
    <hyperlink ref="D4" location="ReservaServicio!B3" display="Masaje Relajante-Tratamiento Facial Antiedad-Pedicura Spa" xr:uid="{E2C67A5B-4270-464E-9A08-72323BB4D9D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505EC-296A-4FCE-9C22-CF43D5B53206}">
  <dimension ref="A1:E4"/>
  <sheetViews>
    <sheetView workbookViewId="0">
      <selection activeCell="D15" sqref="D15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3" width="27.5703125" bestFit="1" customWidth="1"/>
    <col min="4" max="4" width="16.28515625" customWidth="1"/>
    <col min="5" max="5" width="18.42578125" bestFit="1" customWidth="1"/>
  </cols>
  <sheetData>
    <row r="1" spans="1:5" x14ac:dyDescent="0.25">
      <c r="A1" s="3" t="s">
        <v>4</v>
      </c>
      <c r="B1" s="3" t="s">
        <v>30</v>
      </c>
      <c r="C1" s="3" t="s">
        <v>41</v>
      </c>
      <c r="D1" s="3" t="s">
        <v>38</v>
      </c>
      <c r="E1" s="4" t="s">
        <v>5</v>
      </c>
    </row>
    <row r="2" spans="1:5" x14ac:dyDescent="0.25">
      <c r="A2" s="1">
        <v>1</v>
      </c>
      <c r="B2" s="1" t="s">
        <v>32</v>
      </c>
      <c r="C2" s="1">
        <v>1234567890</v>
      </c>
      <c r="D2" s="1" t="s">
        <v>39</v>
      </c>
      <c r="E2" s="5" t="str">
        <f>+B2</f>
        <v>Martina Corrales</v>
      </c>
    </row>
    <row r="3" spans="1:5" x14ac:dyDescent="0.25">
      <c r="A3" s="1">
        <v>2</v>
      </c>
      <c r="B3" s="1" t="s">
        <v>34</v>
      </c>
      <c r="C3" s="1">
        <v>987654321</v>
      </c>
      <c r="D3" s="1" t="s">
        <v>40</v>
      </c>
      <c r="E3" s="5" t="str">
        <f>+B3</f>
        <v>Ramiro Ramirez</v>
      </c>
    </row>
    <row r="4" spans="1:5" x14ac:dyDescent="0.25">
      <c r="A4" s="1">
        <v>3</v>
      </c>
      <c r="B4" s="1" t="s">
        <v>36</v>
      </c>
      <c r="C4" s="1">
        <v>39789321</v>
      </c>
      <c r="D4" s="1" t="s">
        <v>39</v>
      </c>
      <c r="E4" s="5" t="str">
        <f>+B4</f>
        <v>Lucrecia Gomez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F4"/>
  <sheetViews>
    <sheetView workbookViewId="0">
      <selection activeCell="G1" sqref="G1:G1048576"/>
    </sheetView>
  </sheetViews>
  <sheetFormatPr baseColWidth="10" defaultRowHeight="15" x14ac:dyDescent="0.25"/>
  <cols>
    <col min="1" max="1" width="12.5703125" bestFit="1" customWidth="1"/>
    <col min="2" max="2" width="18.7109375" bestFit="1" customWidth="1"/>
    <col min="3" max="3" width="28" bestFit="1" customWidth="1"/>
    <col min="4" max="4" width="11.85546875" bestFit="1" customWidth="1"/>
    <col min="5" max="5" width="30.85546875" bestFit="1" customWidth="1"/>
    <col min="6" max="6" width="9" customWidth="1"/>
  </cols>
  <sheetData>
    <row r="1" spans="1:6" x14ac:dyDescent="0.25">
      <c r="A1" s="3" t="s">
        <v>4</v>
      </c>
      <c r="B1" s="3" t="s">
        <v>45</v>
      </c>
      <c r="C1" s="3" t="s">
        <v>12</v>
      </c>
      <c r="D1" s="3" t="s">
        <v>46</v>
      </c>
      <c r="E1" s="3" t="s">
        <v>47</v>
      </c>
      <c r="F1" s="3" t="s">
        <v>48</v>
      </c>
    </row>
    <row r="2" spans="1:6" x14ac:dyDescent="0.25">
      <c r="A2" s="1">
        <v>1</v>
      </c>
      <c r="B2" s="1" t="s">
        <v>49</v>
      </c>
      <c r="C2" s="10" t="s">
        <v>55</v>
      </c>
      <c r="D2" s="1" t="s">
        <v>15</v>
      </c>
      <c r="E2" s="15" t="s">
        <v>50</v>
      </c>
      <c r="F2" s="1">
        <v>54323243</v>
      </c>
    </row>
    <row r="3" spans="1:6" x14ac:dyDescent="0.25">
      <c r="A3" s="1">
        <v>2</v>
      </c>
      <c r="B3" s="1" t="s">
        <v>51</v>
      </c>
      <c r="C3" s="10" t="s">
        <v>57</v>
      </c>
      <c r="D3" s="1" t="s">
        <v>16</v>
      </c>
      <c r="E3" s="15" t="s">
        <v>52</v>
      </c>
      <c r="F3" s="1">
        <v>3214321</v>
      </c>
    </row>
    <row r="4" spans="1:6" x14ac:dyDescent="0.25">
      <c r="A4" s="1">
        <v>2</v>
      </c>
      <c r="B4" s="1" t="s">
        <v>53</v>
      </c>
      <c r="C4" s="10" t="s">
        <v>59</v>
      </c>
      <c r="D4" s="1" t="s">
        <v>17</v>
      </c>
      <c r="E4" s="15" t="s">
        <v>54</v>
      </c>
      <c r="F4" s="1">
        <v>5632421</v>
      </c>
    </row>
  </sheetData>
  <hyperlinks>
    <hyperlink ref="C2" location="Ciudad!E2" display="Ciudad!E2" xr:uid="{53047D00-5661-4559-8A96-17D1361028AF}"/>
    <hyperlink ref="C3:C4" location="Ciudad!E2" display="Ciudad!E2" xr:uid="{0EF56730-61DC-4D5E-BB8D-6E584887B9C8}"/>
    <hyperlink ref="E2" r:id="rId1" xr:uid="{AB062AC7-CCE4-4F3A-9354-82DD00A76D13}"/>
    <hyperlink ref="E3:E4" r:id="rId2" display="SucursalRionegr@gmail.com" xr:uid="{2D15B5A4-7D37-4C6F-A782-AFDB891C23BF}"/>
    <hyperlink ref="E3" r:id="rId3" xr:uid="{DBC5DF50-B86E-45EA-9B45-F21A7C714AD8}"/>
    <hyperlink ref="E4" r:id="rId4" xr:uid="{1D018461-DEC3-4C6E-B37D-43FBC1543C7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1225-C664-4835-BBA4-220D6C13A752}">
  <dimension ref="A1:D4"/>
  <sheetViews>
    <sheetView workbookViewId="0">
      <selection activeCell="F12" sqref="F12"/>
    </sheetView>
  </sheetViews>
  <sheetFormatPr baseColWidth="10" defaultRowHeight="15" x14ac:dyDescent="0.25"/>
  <cols>
    <col min="1" max="1" width="12.5703125" bestFit="1" customWidth="1"/>
    <col min="2" max="2" width="26.140625" bestFit="1" customWidth="1"/>
    <col min="3" max="3" width="19.140625" bestFit="1" customWidth="1"/>
    <col min="4" max="4" width="7.5703125" bestFit="1" customWidth="1"/>
  </cols>
  <sheetData>
    <row r="1" spans="1:4" x14ac:dyDescent="0.25">
      <c r="A1" s="3" t="s">
        <v>4</v>
      </c>
      <c r="B1" s="3" t="s">
        <v>0</v>
      </c>
      <c r="C1" s="3" t="s">
        <v>61</v>
      </c>
      <c r="D1" s="3" t="s">
        <v>79</v>
      </c>
    </row>
    <row r="2" spans="1:4" x14ac:dyDescent="0.25">
      <c r="A2" s="1">
        <v>1</v>
      </c>
      <c r="B2" s="1" t="s">
        <v>62</v>
      </c>
      <c r="C2" s="10" t="str">
        <f>[2]TipoServicio!C2</f>
        <v>Pedicura y Manicura</v>
      </c>
      <c r="D2" s="16">
        <v>100000</v>
      </c>
    </row>
    <row r="3" spans="1:4" x14ac:dyDescent="0.25">
      <c r="A3" s="1">
        <v>2</v>
      </c>
      <c r="B3" s="1" t="s">
        <v>63</v>
      </c>
      <c r="C3" s="10" t="str">
        <f>[2]TipoServicio!C3</f>
        <v>Tratamiento Facial</v>
      </c>
      <c r="D3" s="16">
        <v>120000</v>
      </c>
    </row>
    <row r="4" spans="1:4" x14ac:dyDescent="0.25">
      <c r="A4" s="1">
        <v>2</v>
      </c>
      <c r="B4" s="1" t="s">
        <v>64</v>
      </c>
      <c r="C4" s="10" t="str">
        <f>[2]TipoServicio!C4</f>
        <v>Masaje</v>
      </c>
      <c r="D4" s="16">
        <v>150000</v>
      </c>
    </row>
  </sheetData>
  <hyperlinks>
    <hyperlink ref="C2" location="TipoServicio!D2" display="TipoServicio!D2" xr:uid="{FD493911-2FBD-4DED-9041-60A6E532829C}"/>
    <hyperlink ref="C3:C4" location="TipoServicio!D2" display="TipoServicio!D2" xr:uid="{849735E3-74E0-4AB1-9BD7-D4589084B52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858D-1D47-40BF-8F64-07609D992B89}">
  <dimension ref="A1:E4"/>
  <sheetViews>
    <sheetView workbookViewId="0">
      <selection activeCell="F14" sqref="F14"/>
    </sheetView>
  </sheetViews>
  <sheetFormatPr baseColWidth="10" defaultRowHeight="15" x14ac:dyDescent="0.25"/>
  <cols>
    <col min="2" max="2" width="12.5703125" bestFit="1" customWidth="1"/>
    <col min="3" max="3" width="11.85546875" bestFit="1" customWidth="1"/>
    <col min="4" max="4" width="11.85546875" customWidth="1"/>
    <col min="5" max="5" width="27.140625" bestFit="1" customWidth="1"/>
    <col min="6" max="6" width="18.42578125" bestFit="1" customWidth="1"/>
  </cols>
  <sheetData>
    <row r="1" spans="1:5" x14ac:dyDescent="0.25">
      <c r="A1" s="3" t="s">
        <v>4</v>
      </c>
      <c r="B1" s="3" t="s">
        <v>18</v>
      </c>
      <c r="C1" s="3" t="s">
        <v>71</v>
      </c>
      <c r="D1" s="3" t="s">
        <v>72</v>
      </c>
      <c r="E1" s="4" t="s">
        <v>14</v>
      </c>
    </row>
    <row r="2" spans="1:5" x14ac:dyDescent="0.25">
      <c r="A2" s="1">
        <v>1</v>
      </c>
      <c r="B2" s="13" t="s">
        <v>21</v>
      </c>
      <c r="C2" s="1" t="s">
        <v>19</v>
      </c>
      <c r="D2" s="1" t="s">
        <v>73</v>
      </c>
      <c r="E2" s="5" t="str">
        <f>C2&amp;"-"&amp;D2&amp;"-"&amp;B2</f>
        <v>3:00pm-4:00pm-16/03/2024</v>
      </c>
    </row>
    <row r="3" spans="1:5" x14ac:dyDescent="0.25">
      <c r="A3" s="1">
        <v>2</v>
      </c>
      <c r="B3" s="13" t="s">
        <v>22</v>
      </c>
      <c r="C3" s="1" t="s">
        <v>20</v>
      </c>
      <c r="D3" s="1" t="s">
        <v>74</v>
      </c>
      <c r="E3" s="5" t="str">
        <f t="shared" ref="E3:E4" si="0">C3&amp;"-"&amp;D3&amp;"-"&amp;B3</f>
        <v>10:00am-12:00pm-28/04/2024</v>
      </c>
    </row>
    <row r="4" spans="1:5" x14ac:dyDescent="0.25">
      <c r="A4" s="1">
        <v>3</v>
      </c>
      <c r="B4" s="13" t="s">
        <v>23</v>
      </c>
      <c r="C4" s="1" t="s">
        <v>75</v>
      </c>
      <c r="D4" s="1" t="s">
        <v>19</v>
      </c>
      <c r="E4" s="5" t="str">
        <f t="shared" si="0"/>
        <v>2:00pm-3:00pm-05/05/2024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Modelo de Dominio Anemico</vt:lpstr>
      <vt:lpstr>Objetos de dominio</vt:lpstr>
      <vt:lpstr>Cliente</vt:lpstr>
      <vt:lpstr>ReservaServicio</vt:lpstr>
      <vt:lpstr>Reserva</vt:lpstr>
      <vt:lpstr>Consentimiento</vt:lpstr>
      <vt:lpstr>Sucursal</vt:lpstr>
      <vt:lpstr>Servicios</vt:lpstr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2024-05-14T21:12:53Z</dcterms:modified>
</cp:coreProperties>
</file>