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78" documentId="13_ncr:1_{511BFD20-22CF-43B4-BF54-116AE43FF256}" xr6:coauthVersionLast="47" xr6:coauthVersionMax="47" xr10:uidLastSave="{4EDAC9D8-126C-4AB2-9684-13FE6DCD89CB}"/>
  <bookViews>
    <workbookView xWindow="-120" yWindow="-120" windowWidth="20730" windowHeight="11040" firstSheet="2" activeTab="4" xr2:uid="{9AD29915-CB49-430C-A10E-F60FF2C9A65A}"/>
  </bookViews>
  <sheets>
    <sheet name="Modelo de Dominio Anemico" sheetId="1" r:id="rId1"/>
    <sheet name="Objetos de dominio" sheetId="2" r:id="rId2"/>
    <sheet name="Cliente" sheetId="7" r:id="rId3"/>
    <sheet name="Servicio" sheetId="8" r:id="rId4"/>
    <sheet name="Reserva" sheetId="5" r:id="rId5"/>
    <sheet name="Consentimiento" sheetId="9" r:id="rId6"/>
    <sheet name="Sucursal" sheetId="3" r:id="rId7"/>
    <sheet name="Agenda" sheetId="13" r:id="rId8"/>
  </sheets>
  <externalReferences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2" i="5"/>
  <c r="D4" i="3" l="1"/>
  <c r="B4" i="3"/>
  <c r="D3" i="3"/>
  <c r="B3" i="3"/>
  <c r="D2" i="3"/>
  <c r="B2" i="3"/>
  <c r="E3" i="9" l="1"/>
  <c r="E4" i="9"/>
  <c r="E2" i="9"/>
  <c r="C3" i="5"/>
  <c r="C4" i="5"/>
  <c r="C2" i="5"/>
  <c r="D4" i="7"/>
  <c r="C4" i="7"/>
  <c r="D3" i="7"/>
  <c r="C3" i="7"/>
  <c r="D2" i="7"/>
  <c r="C2" i="7"/>
  <c r="E4" i="8"/>
  <c r="D4" i="8"/>
  <c r="E3" i="8"/>
  <c r="D3" i="8"/>
  <c r="E2" i="8"/>
  <c r="D2" i="8"/>
  <c r="F3" i="5" l="1"/>
  <c r="H3" i="5" s="1"/>
  <c r="F2" i="5"/>
  <c r="H2" i="5" s="1"/>
  <c r="F4" i="5"/>
  <c r="H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<sst xmlns="http://schemas.openxmlformats.org/spreadsheetml/2006/main" count="117" uniqueCount="83">
  <si>
    <t xml:space="preserve">Nombre </t>
  </si>
  <si>
    <t>Descripcion</t>
  </si>
  <si>
    <t>TipoObjetoDominio</t>
  </si>
  <si>
    <t>Propio</t>
  </si>
  <si>
    <t>Identificador</t>
  </si>
  <si>
    <t>Combinacion única</t>
  </si>
  <si>
    <t>Sucursales</t>
  </si>
  <si>
    <t>Servicio</t>
  </si>
  <si>
    <t>Objeto de dominio que contiene la informacion de los servicios que ofrece el Spa</t>
  </si>
  <si>
    <t>Objeto de dominio que contiene la informacion de la ubicación de las sucursales del Spa</t>
  </si>
  <si>
    <t>Referenciado</t>
  </si>
  <si>
    <t>Ciudad</t>
  </si>
  <si>
    <t>Sucursal</t>
  </si>
  <si>
    <t>Combinación única</t>
  </si>
  <si>
    <t>CL 10 43 A 29</t>
  </si>
  <si>
    <t>CL 63 9 36</t>
  </si>
  <si>
    <t>CR 2 5 39</t>
  </si>
  <si>
    <t>Fecha</t>
  </si>
  <si>
    <t>3:00pm</t>
  </si>
  <si>
    <t>16/03/2024</t>
  </si>
  <si>
    <t>28/04/2024</t>
  </si>
  <si>
    <t>05/05/2024</t>
  </si>
  <si>
    <t>Cliente</t>
  </si>
  <si>
    <t>Consentimiento</t>
  </si>
  <si>
    <t>Objeto de dominio que contiene la informacion del consentimiento</t>
  </si>
  <si>
    <t>Contexto</t>
  </si>
  <si>
    <t>Servicios</t>
  </si>
  <si>
    <t>Nombre Completo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</si>
  <si>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</si>
  <si>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</si>
  <si>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</si>
  <si>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</si>
  <si>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</si>
  <si>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</si>
  <si>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</si>
  <si>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Autorización</t>
  </si>
  <si>
    <t>Documento de Identificación</t>
  </si>
  <si>
    <t>Numero Telefonico</t>
  </si>
  <si>
    <t>Reserva</t>
  </si>
  <si>
    <t>Nombre</t>
  </si>
  <si>
    <t>Direccion</t>
  </si>
  <si>
    <t>Correo Electronico</t>
  </si>
  <si>
    <t>Telefono</t>
  </si>
  <si>
    <t>Sucursal Rionegro</t>
  </si>
  <si>
    <t>SucursalRionegro@gmail.com</t>
  </si>
  <si>
    <t>Sucursal Marinilla</t>
  </si>
  <si>
    <t>SucursalMarinilla@gmail.com</t>
  </si>
  <si>
    <t>Sucursal El Poblado</t>
  </si>
  <si>
    <t>SucursalPoblado@gmail.com</t>
  </si>
  <si>
    <t>Rionegro-Antioquia-Colombia-CL 10 43 A 29</t>
  </si>
  <si>
    <t>Marinilla-Antioquia-Colombia-CL 63 9 36</t>
  </si>
  <si>
    <t>Medellin-Antioquia-Colombia-CR 2 5 39</t>
  </si>
  <si>
    <t>TipoServicio</t>
  </si>
  <si>
    <t>Pedicura Spa</t>
  </si>
  <si>
    <t>Tratamiento Facial Antiedad</t>
  </si>
  <si>
    <t>Masaje Relajante</t>
  </si>
  <si>
    <t>Objeto de dominio que contiene la informacion basica de los clientes del spa</t>
  </si>
  <si>
    <t>Agenda</t>
  </si>
  <si>
    <t>TipoIdentificacion</t>
  </si>
  <si>
    <t>True</t>
  </si>
  <si>
    <t>HoraInicio</t>
  </si>
  <si>
    <t>HoraFin</t>
  </si>
  <si>
    <t>4:00pm</t>
  </si>
  <si>
    <t>12:00pm</t>
  </si>
  <si>
    <t>2:00pm</t>
  </si>
  <si>
    <t>Notificaciones</t>
  </si>
  <si>
    <t>Tarifa</t>
  </si>
  <si>
    <t>Detalle de Reserva</t>
  </si>
  <si>
    <t>Nuestro servicio de pedicura es una experiencia de rejuvenecimiento para tus pies cansados y estresados. En un ambiente relajante y acogedor, nuestros expertos en cuidado de pies te ofrecen un tratamiento completo que dejará tus pies sintiéndose frescos, suaves y renovados</t>
  </si>
  <si>
    <t>Nuestro tratamiento facial antiedad es una experiencia de rejuvenecimiento diseñada para restaurar la juventud y vitalidad de tu piel. Con una combinación experta de técnicas avanzadas y productos de alta calidad, nuestro equipo de especialistas en cuidado de la piel te brindará una experiencia personalizada que aborda las preocupaciones específicas relacionadas con el envejecimiento de la piel</t>
  </si>
  <si>
    <t>Nuestro masaje relajante es una experiencia indulgente diseñada para liberar el estrés, aliviar la tensión muscular y promover una sensación general de calma y bienestar. En un ambiente tranquilo y acogedor, nuestros terapeutas expertos en masajes te brindarán un tratamiento personalizado que te ayudará a desconectar del ajetreo diario y a revitalizar cuerpo y mente</t>
  </si>
  <si>
    <t xml:space="preserve">Objeto de dominio que hace el llamado a consumo de un tercero para notificar </t>
  </si>
  <si>
    <t>Noficaciones</t>
  </si>
  <si>
    <t>Genero</t>
  </si>
  <si>
    <t>Objeto de dominio que contiene la informacion de las reservas de las citas del Spa que solo se puede reservar un solo servicio por reserva</t>
  </si>
  <si>
    <t>11:00am</t>
  </si>
  <si>
    <t>Objeto de dominio que contiene la informacion de los horarios en los cuales se puede agendar una cita con estandar de 1h (Tiempo que dura cualquier servicio).</t>
  </si>
  <si>
    <t>NotificadoReserva</t>
  </si>
  <si>
    <t>False</t>
  </si>
  <si>
    <t>Institucion</t>
  </si>
  <si>
    <t>HorariosAtencion</t>
  </si>
  <si>
    <t>8:00 am - 7:00 pm</t>
  </si>
  <si>
    <t>ValorReserva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</si>
</sst>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ptos Narrow"/>
      <scheme val="minor"/>
    </font>
    <font>
      <u/>
      <sz val="10"/>
      <color theme="10"/>
      <name val="Aptos Narrow"/>
      <family val="2"/>
      <scheme val="minor"/>
    </font>
    <font>
      <u/>
      <sz val="10"/>
      <color theme="1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0" fontId="2" fillId="0" borderId="1" xfId="1" applyBorder="1" applyAlignment="1">
      <alignment vertical="center"/>
    </xf>
    <xf numFmtId="0" fontId="2" fillId="0" borderId="1" xfId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left" vertical="center" indent="2"/>
    </xf>
    <xf numFmtId="3" fontId="0" fillId="0" borderId="1" xfId="0" applyNumberFormat="1" applyBorder="1"/>
    <xf numFmtId="0" fontId="3" fillId="0" borderId="0" xfId="0" applyFont="1"/>
    <xf numFmtId="0" fontId="0" fillId="2" borderId="1" xfId="0" applyFill="1" applyBorder="1" applyAlignment="1">
      <alignment wrapText="1"/>
    </xf>
    <xf numFmtId="0" fontId="1" fillId="4" borderId="1" xfId="0" applyFont="1" applyFill="1" applyBorder="1"/>
    <xf numFmtId="3" fontId="2" fillId="0" borderId="1" xfId="1" applyNumberFormat="1" applyBorder="1"/>
    <xf numFmtId="0" fontId="1" fillId="2" borderId="2" xfId="0" applyFont="1" applyFill="1" applyBorder="1"/>
    <xf numFmtId="0" fontId="1" fillId="5" borderId="1" xfId="0" applyFont="1" applyFill="1" applyBorder="1"/>
  </cellXfs>
  <cellStyles count="5">
    <cellStyle name="Hipervínculo" xfId="1" builtinId="8"/>
    <cellStyle name="Hipervínculo 2" xfId="3" xr:uid="{F1EB9979-E75D-48B8-9924-89C7B2F7B563}"/>
    <cellStyle name="Hyperlink" xfId="4" xr:uid="{FBC3B282-5EB2-4AC7-AEEC-E4E89224FB40}"/>
    <cellStyle name="Normal" xfId="0" builtinId="0"/>
    <cellStyle name="Normal 2" xfId="2" xr:uid="{F38F93BF-FAF1-461E-940C-62620EAC92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10</xdr:col>
      <xdr:colOff>744117</xdr:colOff>
      <xdr:row>25</xdr:row>
      <xdr:rowOff>172119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D36338-8C0C-9431-768C-AC8F1A5BF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875"/>
          <a:ext cx="8364117" cy="47917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ervicios%20-%20Muestreo%20Datos.xlsx" TargetMode="External"/><Relationship Id="rId1" Type="http://schemas.openxmlformats.org/officeDocument/2006/relationships/externalLinkPath" Target="Servicios%20-%20Muestreo%20Dato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ucursales%20-%20Muestreo%20Datos%20.xlsx" TargetMode="External"/><Relationship Id="rId1" Type="http://schemas.openxmlformats.org/officeDocument/2006/relationships/externalLinkPath" Target="Sucursales%20-%20Muestreo%20Dato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Genero"/>
      <sheetName val="TipoIdentificacion"/>
    </sheetNames>
    <sheetDataSet>
      <sheetData sheetId="0"/>
      <sheetData sheetId="1"/>
      <sheetData sheetId="2"/>
      <sheetData sheetId="3">
        <row r="2">
          <cell r="B2" t="str">
            <v>Masculino</v>
          </cell>
        </row>
        <row r="3">
          <cell r="B3" t="str">
            <v>Femenino</v>
          </cell>
        </row>
      </sheetData>
      <sheetData sheetId="4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Tarifa"/>
      <sheetName val="TipoServicio"/>
      <sheetName val="Servicio"/>
      <sheetName val="Oferta"/>
      <sheetName val="Evento"/>
      <sheetName val="Cliente"/>
    </sheetNames>
    <sheetDataSet>
      <sheetData sheetId="0"/>
      <sheetData sheetId="1"/>
      <sheetData sheetId="2">
        <row r="2">
          <cell r="B2">
            <v>100000</v>
          </cell>
        </row>
        <row r="3">
          <cell r="B3">
            <v>120000</v>
          </cell>
        </row>
        <row r="4">
          <cell r="B4">
            <v>100000</v>
          </cell>
        </row>
      </sheetData>
      <sheetData sheetId="3">
        <row r="2">
          <cell r="C2" t="str">
            <v>Pedicura y Manicura</v>
          </cell>
        </row>
        <row r="3">
          <cell r="C3" t="str">
            <v>Tratamiento Facial</v>
          </cell>
        </row>
        <row r="4">
          <cell r="C4" t="str">
            <v>Masaje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ais"/>
      <sheetName val="Departamento"/>
      <sheetName val="Ciudad"/>
      <sheetName val="Sucursal"/>
      <sheetName val="Instituciones"/>
      <sheetName val="Agenda"/>
    </sheetNames>
    <sheetDataSet>
      <sheetData sheetId="0"/>
      <sheetData sheetId="1"/>
      <sheetData sheetId="2"/>
      <sheetData sheetId="3"/>
      <sheetData sheetId="4">
        <row r="2">
          <cell r="E2" t="str">
            <v>Rionegro-Antioquia-Colombia</v>
          </cell>
        </row>
        <row r="3">
          <cell r="E3" t="str">
            <v>Marinilla-Antioquia-Colombia</v>
          </cell>
        </row>
        <row r="4">
          <cell r="E4" t="str">
            <v>Medellin-Antioquia-Colombia</v>
          </cell>
        </row>
      </sheetData>
      <sheetData sheetId="5"/>
      <sheetData sheetId="6">
        <row r="2">
          <cell r="B2" t="str">
            <v>SpaOnline</v>
          </cell>
        </row>
      </sheetData>
      <sheetData sheetId="7">
        <row r="2">
          <cell r="E2" t="str">
            <v>3:00pm-4:00pm-16/03/2024</v>
          </cell>
        </row>
        <row r="3">
          <cell r="E3" t="str">
            <v>11:00am-12:00pm-28/04/2024</v>
          </cell>
        </row>
        <row r="4">
          <cell r="E4" t="str">
            <v>2:00pm-3:00pm-05/05/2024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N12" sqref="N12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E18"/>
  <sheetViews>
    <sheetView workbookViewId="0">
      <selection activeCell="A6" sqref="A6"/>
    </sheetView>
  </sheetViews>
  <sheetFormatPr baseColWidth="10" defaultRowHeight="15" x14ac:dyDescent="0.25"/>
  <cols>
    <col min="1" max="1" width="18.28515625" bestFit="1" customWidth="1"/>
    <col min="2" max="2" width="81" bestFit="1" customWidth="1"/>
    <col min="3" max="3" width="18.42578125" bestFit="1" customWidth="1"/>
    <col min="4" max="4" width="13.42578125" bestFit="1" customWidth="1"/>
  </cols>
  <sheetData>
    <row r="1" spans="1:5" x14ac:dyDescent="0.25">
      <c r="A1" s="14" t="s">
        <v>0</v>
      </c>
      <c r="B1" s="14" t="s">
        <v>1</v>
      </c>
      <c r="C1" s="14" t="s">
        <v>2</v>
      </c>
      <c r="D1" s="14" t="s">
        <v>25</v>
      </c>
    </row>
    <row r="2" spans="1:5" x14ac:dyDescent="0.25">
      <c r="A2" s="1" t="s">
        <v>22</v>
      </c>
      <c r="B2" s="2" t="s">
        <v>56</v>
      </c>
      <c r="C2" s="14" t="s">
        <v>10</v>
      </c>
      <c r="D2" s="1" t="s">
        <v>22</v>
      </c>
      <c r="E2" s="17"/>
    </row>
    <row r="3" spans="1:5" x14ac:dyDescent="0.25">
      <c r="A3" s="1" t="s">
        <v>23</v>
      </c>
      <c r="B3" s="1" t="s">
        <v>24</v>
      </c>
      <c r="C3" s="14" t="s">
        <v>3</v>
      </c>
      <c r="D3" s="1" t="s">
        <v>38</v>
      </c>
    </row>
    <row r="4" spans="1:5" ht="30" x14ac:dyDescent="0.25">
      <c r="A4" s="1" t="s">
        <v>38</v>
      </c>
      <c r="B4" s="2" t="s">
        <v>74</v>
      </c>
      <c r="C4" s="6" t="s">
        <v>3</v>
      </c>
      <c r="D4" s="1" t="s">
        <v>38</v>
      </c>
    </row>
    <row r="5" spans="1:5" x14ac:dyDescent="0.25">
      <c r="A5" s="10" t="s">
        <v>6</v>
      </c>
      <c r="B5" s="2" t="s">
        <v>9</v>
      </c>
      <c r="C5" s="12" t="s">
        <v>10</v>
      </c>
      <c r="D5" s="1" t="s">
        <v>6</v>
      </c>
    </row>
    <row r="6" spans="1:5" ht="30" x14ac:dyDescent="0.25">
      <c r="A6" s="1" t="s">
        <v>57</v>
      </c>
      <c r="B6" s="2" t="s">
        <v>76</v>
      </c>
      <c r="C6" s="14" t="s">
        <v>10</v>
      </c>
      <c r="D6" s="1" t="s">
        <v>6</v>
      </c>
    </row>
    <row r="7" spans="1:5" x14ac:dyDescent="0.25">
      <c r="A7" s="11" t="s">
        <v>7</v>
      </c>
      <c r="B7" s="9" t="s">
        <v>8</v>
      </c>
      <c r="C7" s="12" t="s">
        <v>10</v>
      </c>
      <c r="D7" s="8" t="s">
        <v>26</v>
      </c>
    </row>
    <row r="8" spans="1:5" x14ac:dyDescent="0.25">
      <c r="A8" s="1" t="s">
        <v>65</v>
      </c>
      <c r="B8" s="1" t="s">
        <v>71</v>
      </c>
      <c r="C8" s="1" t="s">
        <v>10</v>
      </c>
      <c r="D8" s="1" t="s">
        <v>72</v>
      </c>
    </row>
    <row r="9" spans="1:5" x14ac:dyDescent="0.25">
      <c r="C9" s="17"/>
    </row>
    <row r="18" spans="2:2" x14ac:dyDescent="0.25">
      <c r="B18" s="17"/>
    </row>
  </sheetData>
  <hyperlinks>
    <hyperlink ref="A5" r:id="rId1" xr:uid="{8EFF29E0-6B07-4522-918B-B10FC37D7D6D}"/>
    <hyperlink ref="A7" r:id="rId2" xr:uid="{D85578A5-01DB-4CE4-84EB-E6E7CC86B3E6}"/>
    <hyperlink ref="C5" location="Sucursales!A1" display="Referenciado" xr:uid="{C2C27A26-9F26-4F3C-9EC9-DC99886623EE}"/>
    <hyperlink ref="C7" location="Servicios!A1" display="Referenciado" xr:uid="{B7D4804B-6051-4D79-AD41-2B1639254A0D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5137F-269A-4BBF-8793-E8FCF1AB8F55}">
  <dimension ref="A1:G14"/>
  <sheetViews>
    <sheetView workbookViewId="0">
      <selection activeCell="G14" sqref="G1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4" width="27.5703125" bestFit="1" customWidth="1"/>
    <col min="5" max="5" width="18.42578125" bestFit="1" customWidth="1"/>
    <col min="6" max="7" width="27.85546875" bestFit="1" customWidth="1"/>
  </cols>
  <sheetData>
    <row r="1" spans="1:7" x14ac:dyDescent="0.25">
      <c r="A1" s="3" t="s">
        <v>4</v>
      </c>
      <c r="B1" s="3" t="s">
        <v>27</v>
      </c>
      <c r="C1" s="3" t="s">
        <v>58</v>
      </c>
      <c r="D1" s="3" t="s">
        <v>73</v>
      </c>
      <c r="E1" s="3" t="s">
        <v>36</v>
      </c>
      <c r="F1" s="3" t="s">
        <v>37</v>
      </c>
      <c r="G1" s="3" t="s">
        <v>28</v>
      </c>
    </row>
    <row r="2" spans="1:7" x14ac:dyDescent="0.25">
      <c r="A2" s="1">
        <v>1</v>
      </c>
      <c r="B2" s="1" t="s">
        <v>29</v>
      </c>
      <c r="C2" s="1" t="str">
        <f>+[1]TipoIdentificacion!B7</f>
        <v>CC</v>
      </c>
      <c r="D2" s="1" t="str">
        <f>[1]Genero!B3</f>
        <v>Femenino</v>
      </c>
      <c r="E2" s="1">
        <v>1234567890</v>
      </c>
      <c r="F2" s="1">
        <v>3116987523</v>
      </c>
      <c r="G2" s="10" t="s">
        <v>30</v>
      </c>
    </row>
    <row r="3" spans="1:7" x14ac:dyDescent="0.25">
      <c r="A3" s="1">
        <v>2</v>
      </c>
      <c r="B3" s="1" t="s">
        <v>31</v>
      </c>
      <c r="C3" s="1" t="str">
        <f>+[1]TipoIdentificacion!B8</f>
        <v>Pasaporte</v>
      </c>
      <c r="D3" s="1" t="str">
        <f>[1]Genero!B2</f>
        <v>Masculino</v>
      </c>
      <c r="E3" s="1">
        <v>987654321</v>
      </c>
      <c r="F3" s="1">
        <v>3639874520</v>
      </c>
      <c r="G3" s="10" t="s">
        <v>32</v>
      </c>
    </row>
    <row r="4" spans="1:7" x14ac:dyDescent="0.25">
      <c r="A4" s="1">
        <v>3</v>
      </c>
      <c r="B4" s="1" t="s">
        <v>33</v>
      </c>
      <c r="C4" s="1" t="str">
        <f>+[1]TipoIdentificacion!B9</f>
        <v>TI</v>
      </c>
      <c r="D4" s="1" t="str">
        <f>[1]Genero!B3</f>
        <v>Femenino</v>
      </c>
      <c r="E4" s="1">
        <v>39789321</v>
      </c>
      <c r="F4" s="1">
        <v>3793175677</v>
      </c>
      <c r="G4" s="10" t="s">
        <v>34</v>
      </c>
    </row>
    <row r="14" spans="1:7" x14ac:dyDescent="0.25">
      <c r="G14" s="17"/>
    </row>
  </sheetData>
  <hyperlinks>
    <hyperlink ref="G4" r:id="rId1" xr:uid="{B977891A-0004-43F6-BA69-B38D8B0641F3}"/>
    <hyperlink ref="G3" r:id="rId2" xr:uid="{A60CD54B-9552-4C11-B31F-1D41072629CA}"/>
    <hyperlink ref="G2" r:id="rId3" xr:uid="{0414F15C-EA2F-424D-9F4D-650ADAF7EB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8BB-1170-416A-9209-732011E756FB}">
  <dimension ref="A1:E4"/>
  <sheetViews>
    <sheetView workbookViewId="0">
      <selection activeCell="C8" sqref="C8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72.42578125" customWidth="1"/>
    <col min="4" max="4" width="19.140625" bestFit="1" customWidth="1"/>
  </cols>
  <sheetData>
    <row r="1" spans="1:5" x14ac:dyDescent="0.25">
      <c r="A1" s="3" t="s">
        <v>4</v>
      </c>
      <c r="B1" s="3" t="s">
        <v>0</v>
      </c>
      <c r="C1" s="3" t="s">
        <v>1</v>
      </c>
      <c r="D1" s="3" t="s">
        <v>52</v>
      </c>
      <c r="E1" s="3" t="s">
        <v>66</v>
      </c>
    </row>
    <row r="2" spans="1:5" ht="60" x14ac:dyDescent="0.25">
      <c r="A2" s="1">
        <v>1</v>
      </c>
      <c r="B2" s="1" t="s">
        <v>53</v>
      </c>
      <c r="C2" s="2" t="s">
        <v>68</v>
      </c>
      <c r="D2" s="10" t="str">
        <f>[2]TipoServicio!C2</f>
        <v>Pedicura y Manicura</v>
      </c>
      <c r="E2" s="20">
        <f>[2]Tarifa!B2</f>
        <v>100000</v>
      </c>
    </row>
    <row r="3" spans="1:5" ht="90" x14ac:dyDescent="0.25">
      <c r="A3" s="1">
        <v>2</v>
      </c>
      <c r="B3" s="1" t="s">
        <v>54</v>
      </c>
      <c r="C3" s="2" t="s">
        <v>69</v>
      </c>
      <c r="D3" s="10" t="str">
        <f>[2]TipoServicio!C3</f>
        <v>Tratamiento Facial</v>
      </c>
      <c r="E3" s="20">
        <f>[2]Tarifa!B3</f>
        <v>120000</v>
      </c>
    </row>
    <row r="4" spans="1:5" ht="75" x14ac:dyDescent="0.25">
      <c r="A4" s="1">
        <v>3</v>
      </c>
      <c r="B4" s="1" t="s">
        <v>55</v>
      </c>
      <c r="C4" s="2" t="s">
        <v>70</v>
      </c>
      <c r="D4" s="10" t="str">
        <f>[2]TipoServicio!C4</f>
        <v>Masaje</v>
      </c>
      <c r="E4" s="20">
        <f>[2]Tarifa!B4</f>
        <v>100000</v>
      </c>
    </row>
  </sheetData>
  <hyperlinks>
    <hyperlink ref="D2" location="TipoServicio!D2" display="TipoServicio!D2" xr:uid="{8B23B2CA-07AB-40EF-9E3B-E0A004B495EE}"/>
    <hyperlink ref="D3:D4" location="TipoServicio!D2" display="TipoServicio!D2" xr:uid="{097575AC-ED50-41A1-91EB-0A69BAD21836}"/>
    <hyperlink ref="E2" location="Tarifa!B2" display="Tarifa!B2" xr:uid="{39943BEA-51F0-466A-8CDE-95CB9D907002}"/>
    <hyperlink ref="E3" location="Tarifa!B3" display="Tarifa!B3" xr:uid="{F5628226-F7D0-48FE-BDB1-DEA6F4BEBBE7}"/>
    <hyperlink ref="E4" location="Tarifa!B4" display="Tarifa!B4" xr:uid="{C04FBF23-2F66-42B0-B5A2-04E63BCF9FB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H14"/>
  <sheetViews>
    <sheetView tabSelected="1" workbookViewId="0">
      <selection activeCell="C13" sqref="C13"/>
    </sheetView>
  </sheetViews>
  <sheetFormatPr baseColWidth="10" defaultRowHeight="15" x14ac:dyDescent="0.25"/>
  <cols>
    <col min="1" max="1" width="12.5703125" bestFit="1" customWidth="1"/>
    <col min="2" max="2" width="26.85546875" bestFit="1" customWidth="1"/>
    <col min="3" max="3" width="55.140625" bestFit="1" customWidth="1"/>
    <col min="4" max="4" width="26.85546875" customWidth="1"/>
    <col min="5" max="5" width="39.7109375" bestFit="1" customWidth="1"/>
    <col min="6" max="6" width="27.140625" bestFit="1" customWidth="1"/>
    <col min="7" max="7" width="39.7109375" customWidth="1"/>
    <col min="8" max="8" width="58.7109375" bestFit="1" customWidth="1"/>
  </cols>
  <sheetData>
    <row r="1" spans="1:8" x14ac:dyDescent="0.25">
      <c r="A1" s="3" t="s">
        <v>4</v>
      </c>
      <c r="B1" s="3" t="s">
        <v>22</v>
      </c>
      <c r="C1" s="19" t="s">
        <v>67</v>
      </c>
      <c r="D1" s="22" t="s">
        <v>82</v>
      </c>
      <c r="E1" s="19" t="s">
        <v>12</v>
      </c>
      <c r="F1" s="19" t="s">
        <v>57</v>
      </c>
      <c r="G1" s="21" t="s">
        <v>77</v>
      </c>
      <c r="H1" s="4" t="s">
        <v>13</v>
      </c>
    </row>
    <row r="2" spans="1:8" x14ac:dyDescent="0.25">
      <c r="A2" s="1">
        <v>1</v>
      </c>
      <c r="B2" s="1" t="s">
        <v>29</v>
      </c>
      <c r="C2" s="10" t="str">
        <f>Servicio!B2</f>
        <v>Pedicura Spa</v>
      </c>
      <c r="D2" s="16">
        <f>Servicio!E2</f>
        <v>100000</v>
      </c>
      <c r="E2" s="1" t="s">
        <v>49</v>
      </c>
      <c r="F2" s="10" t="str">
        <f>[3]Agenda!E2</f>
        <v>3:00pm-4:00pm-16/03/2024</v>
      </c>
      <c r="G2" s="1" t="s">
        <v>59</v>
      </c>
      <c r="H2" s="18" t="str">
        <f>+F2&amp;"-"&amp;B2</f>
        <v>3:00pm-4:00pm-16/03/2024-Martina Corrales</v>
      </c>
    </row>
    <row r="3" spans="1:8" x14ac:dyDescent="0.25">
      <c r="A3" s="1">
        <v>2</v>
      </c>
      <c r="B3" s="1" t="s">
        <v>31</v>
      </c>
      <c r="C3" s="10" t="str">
        <f>Servicio!B3</f>
        <v>Tratamiento Facial Antiedad</v>
      </c>
      <c r="D3" s="16">
        <f>Servicio!E3</f>
        <v>120000</v>
      </c>
      <c r="E3" s="1" t="s">
        <v>50</v>
      </c>
      <c r="F3" s="10" t="str">
        <f>[3]Agenda!E3</f>
        <v>11:00am-12:00pm-28/04/2024</v>
      </c>
      <c r="G3" s="1" t="s">
        <v>59</v>
      </c>
      <c r="H3" s="18" t="str">
        <f>+F3&amp;"-"&amp;B3</f>
        <v>11:00am-12:00pm-28/04/2024-Ramiro Ramirez</v>
      </c>
    </row>
    <row r="4" spans="1:8" x14ac:dyDescent="0.25">
      <c r="A4" s="1">
        <v>3</v>
      </c>
      <c r="B4" s="1" t="s">
        <v>33</v>
      </c>
      <c r="C4" s="10" t="str">
        <f>Servicio!B4</f>
        <v>Masaje Relajante</v>
      </c>
      <c r="D4" s="16">
        <f>Servicio!E4</f>
        <v>100000</v>
      </c>
      <c r="E4" s="1" t="s">
        <v>51</v>
      </c>
      <c r="F4" s="10" t="str">
        <f>[3]Agenda!E4</f>
        <v>2:00pm-3:00pm-05/05/2024</v>
      </c>
      <c r="G4" s="1" t="s">
        <v>59</v>
      </c>
      <c r="H4" s="18" t="str">
        <f>+F4&amp;"-"&amp;B4</f>
        <v>2:00pm-3:00pm-05/05/2024-Lucrecia Gomez</v>
      </c>
    </row>
    <row r="10" spans="1:8" x14ac:dyDescent="0.25">
      <c r="H10" s="17"/>
    </row>
    <row r="14" spans="1:8" x14ac:dyDescent="0.25">
      <c r="C14" s="17"/>
    </row>
  </sheetData>
  <phoneticPr fontId="4" type="noConversion"/>
  <hyperlinks>
    <hyperlink ref="C2" location="ReservaServicio!B2" display="Pedicura Spa-Masaje Relajante" xr:uid="{833C8E98-6DF2-4EB2-9AC5-38C54F3F00D0}"/>
    <hyperlink ref="C3:C4" location="ReservaServicio!B2" display="Pedicura Spa-Masaje Relajante" xr:uid="{7700A8F7-8FED-411F-9EB6-0F17A4A409B3}"/>
    <hyperlink ref="F2" location="Agenda!A1" display="Agenda!A1" xr:uid="{2C7294DC-03F8-4196-AFD6-D3B7BF175F5F}"/>
    <hyperlink ref="F3" location="Agenda!A1" display="Agenda!A1" xr:uid="{EF1EC4DD-89F3-46A4-84D9-F65BB7965752}"/>
    <hyperlink ref="F4" location="Agenda!A1" display="Agenda!A1" xr:uid="{4C696339-AFE0-485C-820F-26F0EFF22FA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505EC-296A-4FCE-9C22-CF43D5B53206}">
  <dimension ref="A1:E4"/>
  <sheetViews>
    <sheetView workbookViewId="0">
      <selection activeCell="C2" sqref="C2:C4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27.5703125" bestFit="1" customWidth="1"/>
    <col min="4" max="4" width="16.28515625" customWidth="1"/>
    <col min="5" max="5" width="18.42578125" bestFit="1" customWidth="1"/>
  </cols>
  <sheetData>
    <row r="1" spans="1:5" x14ac:dyDescent="0.25">
      <c r="A1" s="3" t="s">
        <v>4</v>
      </c>
      <c r="B1" s="3" t="s">
        <v>27</v>
      </c>
      <c r="C1" s="3" t="s">
        <v>36</v>
      </c>
      <c r="D1" s="3" t="s">
        <v>35</v>
      </c>
      <c r="E1" s="4" t="s">
        <v>5</v>
      </c>
    </row>
    <row r="2" spans="1:5" x14ac:dyDescent="0.25">
      <c r="A2" s="1">
        <v>1</v>
      </c>
      <c r="B2" s="1" t="s">
        <v>29</v>
      </c>
      <c r="C2" s="1">
        <v>1234567890</v>
      </c>
      <c r="D2" s="1" t="s">
        <v>59</v>
      </c>
      <c r="E2" s="5" t="str">
        <f>C2&amp;"-"&amp;D2</f>
        <v>1234567890-True</v>
      </c>
    </row>
    <row r="3" spans="1:5" x14ac:dyDescent="0.25">
      <c r="A3" s="1">
        <v>2</v>
      </c>
      <c r="B3" s="1" t="s">
        <v>31</v>
      </c>
      <c r="C3" s="1">
        <v>987654321</v>
      </c>
      <c r="D3" s="1" t="s">
        <v>78</v>
      </c>
      <c r="E3" s="5" t="str">
        <f t="shared" ref="E3:E4" si="0">C3&amp;"-"&amp;D3</f>
        <v>987654321-False</v>
      </c>
    </row>
    <row r="4" spans="1:5" x14ac:dyDescent="0.25">
      <c r="A4" s="1">
        <v>3</v>
      </c>
      <c r="B4" s="1" t="s">
        <v>33</v>
      </c>
      <c r="C4" s="1">
        <v>39789321</v>
      </c>
      <c r="D4" s="1" t="s">
        <v>59</v>
      </c>
      <c r="E4" s="5" t="str">
        <f t="shared" si="0"/>
        <v>39789321-True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H14"/>
  <sheetViews>
    <sheetView workbookViewId="0">
      <selection activeCell="C14" sqref="C14"/>
    </sheetView>
  </sheetViews>
  <sheetFormatPr baseColWidth="10" defaultRowHeight="15" x14ac:dyDescent="0.25"/>
  <cols>
    <col min="1" max="1" width="12.5703125" bestFit="1" customWidth="1"/>
    <col min="2" max="2" width="18.7109375" bestFit="1" customWidth="1"/>
    <col min="3" max="3" width="28" bestFit="1" customWidth="1"/>
    <col min="4" max="4" width="11.85546875" bestFit="1" customWidth="1"/>
    <col min="5" max="5" width="30.85546875" bestFit="1" customWidth="1"/>
    <col min="6" max="6" width="9" customWidth="1"/>
  </cols>
  <sheetData>
    <row r="1" spans="1:8" x14ac:dyDescent="0.25">
      <c r="A1" s="3" t="s">
        <v>4</v>
      </c>
      <c r="B1" s="3" t="s">
        <v>79</v>
      </c>
      <c r="C1" s="3" t="s">
        <v>39</v>
      </c>
      <c r="D1" s="3" t="s">
        <v>11</v>
      </c>
      <c r="E1" s="3" t="s">
        <v>40</v>
      </c>
      <c r="F1" s="3" t="s">
        <v>41</v>
      </c>
      <c r="G1" s="3" t="s">
        <v>42</v>
      </c>
      <c r="H1" s="3" t="s">
        <v>80</v>
      </c>
    </row>
    <row r="2" spans="1:8" x14ac:dyDescent="0.25">
      <c r="A2" s="1">
        <v>1</v>
      </c>
      <c r="B2" s="1" t="str">
        <f>[3]Instituciones!B2</f>
        <v>SpaOnline</v>
      </c>
      <c r="C2" s="1" t="s">
        <v>43</v>
      </c>
      <c r="D2" s="10" t="str">
        <f>[3]Ciudad!E2</f>
        <v>Rionegro-Antioquia-Colombia</v>
      </c>
      <c r="E2" s="1" t="s">
        <v>14</v>
      </c>
      <c r="F2" s="15" t="s">
        <v>44</v>
      </c>
      <c r="G2" s="1">
        <v>54323243</v>
      </c>
      <c r="H2" s="1" t="s">
        <v>81</v>
      </c>
    </row>
    <row r="3" spans="1:8" x14ac:dyDescent="0.25">
      <c r="A3" s="1">
        <v>2</v>
      </c>
      <c r="B3" s="1" t="str">
        <f>[3]Instituciones!B2</f>
        <v>SpaOnline</v>
      </c>
      <c r="C3" s="1" t="s">
        <v>45</v>
      </c>
      <c r="D3" s="10" t="str">
        <f>[3]Ciudad!E3</f>
        <v>Marinilla-Antioquia-Colombia</v>
      </c>
      <c r="E3" s="1" t="s">
        <v>15</v>
      </c>
      <c r="F3" s="15" t="s">
        <v>46</v>
      </c>
      <c r="G3" s="1">
        <v>3214321</v>
      </c>
      <c r="H3" s="1" t="s">
        <v>81</v>
      </c>
    </row>
    <row r="4" spans="1:8" x14ac:dyDescent="0.25">
      <c r="A4" s="1">
        <v>3</v>
      </c>
      <c r="B4" s="1" t="str">
        <f>[3]Instituciones!B2</f>
        <v>SpaOnline</v>
      </c>
      <c r="C4" s="1" t="s">
        <v>47</v>
      </c>
      <c r="D4" s="10" t="str">
        <f>[3]Ciudad!E4</f>
        <v>Medellin-Antioquia-Colombia</v>
      </c>
      <c r="E4" s="1" t="s">
        <v>16</v>
      </c>
      <c r="F4" s="15" t="s">
        <v>48</v>
      </c>
      <c r="G4" s="1">
        <v>5632421</v>
      </c>
      <c r="H4" s="1" t="s">
        <v>81</v>
      </c>
    </row>
    <row r="14" spans="1:8" x14ac:dyDescent="0.25">
      <c r="C14" s="17"/>
    </row>
  </sheetData>
  <hyperlinks>
    <hyperlink ref="D2" location="Ciudad!E2" display="Ciudad!E2" xr:uid="{AB631816-6E13-4094-BA89-1C80350C46FA}"/>
    <hyperlink ref="D3:D4" location="Ciudad!E2" display="Ciudad!E2" xr:uid="{966FB64E-1F4E-4656-9DC6-2C05C46BFDFD}"/>
    <hyperlink ref="F2" r:id="rId1" xr:uid="{BDD44CE7-0CA2-48E0-AE50-E7E0DAB7689C}"/>
    <hyperlink ref="F3:F4" r:id="rId2" display="SucursalRionegr@gmail.com" xr:uid="{49AEC7D2-B1EE-4B87-94A1-4914568B23BB}"/>
    <hyperlink ref="F3" r:id="rId3" xr:uid="{FCEBD237-6FAB-47AC-9AB5-DDCB5846F491}"/>
    <hyperlink ref="F4" r:id="rId4" xr:uid="{0244FCD8-AA03-420A-A34D-B50DFF5BECD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25D2-AE5A-46D4-813E-0899F209F48B}">
  <dimension ref="A1:D4"/>
  <sheetViews>
    <sheetView workbookViewId="0">
      <selection activeCell="I5" sqref="I5"/>
    </sheetView>
  </sheetViews>
  <sheetFormatPr baseColWidth="10" defaultRowHeight="15" x14ac:dyDescent="0.25"/>
  <cols>
    <col min="2" max="2" width="12.5703125" bestFit="1" customWidth="1"/>
    <col min="3" max="3" width="11.85546875" bestFit="1" customWidth="1"/>
    <col min="4" max="4" width="11.85546875" customWidth="1"/>
    <col min="5" max="5" width="18.42578125" bestFit="1" customWidth="1"/>
  </cols>
  <sheetData>
    <row r="1" spans="1:4" x14ac:dyDescent="0.25">
      <c r="A1" s="3" t="s">
        <v>4</v>
      </c>
      <c r="B1" s="3" t="s">
        <v>17</v>
      </c>
      <c r="C1" s="3" t="s">
        <v>60</v>
      </c>
      <c r="D1" s="3" t="s">
        <v>61</v>
      </c>
    </row>
    <row r="2" spans="1:4" x14ac:dyDescent="0.25">
      <c r="A2" s="1">
        <v>1</v>
      </c>
      <c r="B2" s="13" t="s">
        <v>19</v>
      </c>
      <c r="C2" s="1" t="s">
        <v>18</v>
      </c>
      <c r="D2" s="1" t="s">
        <v>62</v>
      </c>
    </row>
    <row r="3" spans="1:4" x14ac:dyDescent="0.25">
      <c r="A3" s="1">
        <v>2</v>
      </c>
      <c r="B3" s="13" t="s">
        <v>20</v>
      </c>
      <c r="C3" s="1" t="s">
        <v>75</v>
      </c>
      <c r="D3" s="1" t="s">
        <v>63</v>
      </c>
    </row>
    <row r="4" spans="1:4" x14ac:dyDescent="0.25">
      <c r="A4" s="1">
        <v>3</v>
      </c>
      <c r="B4" s="13" t="s">
        <v>21</v>
      </c>
      <c r="C4" s="1" t="s">
        <v>64</v>
      </c>
      <c r="D4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Anemico</vt:lpstr>
      <vt:lpstr>Objetos de dominio</vt:lpstr>
      <vt:lpstr>Cliente</vt:lpstr>
      <vt:lpstr>Servicio</vt:lpstr>
      <vt:lpstr>Reserva</vt:lpstr>
      <vt:lpstr>Consentimiento</vt:lpstr>
      <vt:lpstr>Sucursal</vt:lpstr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2024-05-19T15:23:29Z</dcterms:modified>
</cp:coreProperties>
</file>