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/"/>
    </mc:Choice>
  </mc:AlternateContent>
  <xr:revisionPtr revIDLastSave="21" documentId="13_ncr:1_{B9D1E950-751B-4E46-9074-9E1B23E2FD1C}" xr6:coauthVersionLast="47" xr6:coauthVersionMax="47" xr10:uidLastSave="{656693FD-15D8-44DE-9459-28B9B23A97A4}"/>
  <bookViews>
    <workbookView xWindow="-120" yWindow="-120" windowWidth="20730" windowHeight="11040" firstSheet="1" activeTab="5" xr2:uid="{9AD29915-CB49-430C-A10E-F60FF2C9A65A}"/>
  </bookViews>
  <sheets>
    <sheet name="Modelo de Dominio Anemico" sheetId="1" r:id="rId1"/>
    <sheet name="Objetos de dominio" sheetId="2" r:id="rId2"/>
    <sheet name="Pais" sheetId="6" r:id="rId3"/>
    <sheet name="Departamento" sheetId="7" r:id="rId4"/>
    <sheet name="Ciudad" sheetId="8" r:id="rId5"/>
    <sheet name="Sucursal" sheetId="5" r:id="rId6"/>
    <sheet name="Instituciones" sheetId="9" r:id="rId7"/>
    <sheet name="Agenda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B4" i="5"/>
  <c r="B3" i="5"/>
  <c r="B2" i="5"/>
  <c r="F3" i="9"/>
  <c r="E3" i="9"/>
  <c r="D3" i="9"/>
  <c r="F2" i="9"/>
  <c r="E2" i="9"/>
  <c r="D2" i="9"/>
  <c r="J3" i="5"/>
  <c r="J4" i="5"/>
  <c r="J2" i="5"/>
  <c r="D3" i="5" l="1"/>
  <c r="I3" i="5" s="1"/>
  <c r="D4" i="5"/>
  <c r="I4" i="5" s="1"/>
  <c r="D2" i="5"/>
  <c r="I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<sst xmlns="http://schemas.openxmlformats.org/spreadsheetml/2006/main" count="94" uniqueCount="66">
  <si>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</si>
  <si>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</si>
  <si>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</si>
  <si>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</si>
  <si>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</si>
  <si>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</si>
  <si>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</si>
  <si>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</si>
  <si>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</si>
  <si>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</si>
  <si>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</si>
  <si>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</si>
  <si>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</si>
  <si>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</si>
  <si>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</si>
  <si>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</si>
  <si>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</si>
  <si>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</si>
  <si>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</si>
  <si>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</si>
  <si>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</si>
  <si>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</si>
  <si>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</si>
  <si>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</si>
  <si>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</si>
  <si>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</si>
  <si>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</si>
  <si>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</si>
  <si>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</si>
  <si>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</si>
  <si>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</si>
  <si>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 xml:space="preserve">Objeto de domino que representa cada uno de los tipos de identificacion tributaria de los negocios en un pais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</si>
  <si>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</si>
  <si>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</si>
  <si>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</si>
  <si>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</si>
  <si>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</si>
  <si>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</si>
  <si>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</si>
  <si>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</si>
  <si>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</si>
  <si>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Referenciado</t>
  </si>
  <si>
    <t>Instituciones</t>
  </si>
  <si>
    <t>Institucion</t>
  </si>
  <si>
    <t>Combinación única Correo</t>
  </si>
  <si>
    <t>Numero Identificacion</t>
  </si>
  <si>
    <t>TipoIdentificacion</t>
  </si>
  <si>
    <t>Administrador</t>
  </si>
  <si>
    <t>Trabajador</t>
  </si>
  <si>
    <t>SpaOnline</t>
  </si>
  <si>
    <t>SpaManitas</t>
  </si>
  <si>
    <t>HorariosAtencion</t>
  </si>
  <si>
    <t>8:00 am - 7:00 pm</t>
  </si>
  <si>
    <t>3:00pm</t>
  </si>
  <si>
    <t>2:00pm</t>
  </si>
  <si>
    <t>05/05/2024</t>
  </si>
  <si>
    <t>12:00pm</t>
  </si>
  <si>
    <t>11:00am</t>
  </si>
  <si>
    <t>28/04/2024</t>
  </si>
  <si>
    <t>4:00pm</t>
  </si>
  <si>
    <t>16/03/2024</t>
  </si>
  <si>
    <t>HoraFin</t>
  </si>
  <si>
    <t>HoraInicio</t>
  </si>
  <si>
    <t>Fecha</t>
  </si>
  <si>
    <t>Agenda</t>
  </si>
  <si>
    <t>Objeto de domino que representa la Disponibilidad de la sucursal para agendar las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</si>
</sst>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0" fontId="2" fillId="0" borderId="1" xfId="1" applyFill="1" applyBorder="1" applyAlignment="1">
      <alignment vertical="center"/>
    </xf>
    <xf numFmtId="0" fontId="4" fillId="0" borderId="0" xfId="0" applyFont="1"/>
    <xf numFmtId="49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544064</xdr:colOff>
      <xdr:row>20</xdr:row>
      <xdr:rowOff>57690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A29705-1825-9C5D-0750-8C5A29556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4064" cy="3867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Instituciones%20-%20Muestreo%20Datos.xlsx" TargetMode="External"/><Relationship Id="rId1" Type="http://schemas.openxmlformats.org/officeDocument/2006/relationships/externalLinkPath" Target="Institucion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Institucion"/>
      <sheetName val="Trabajador"/>
      <sheetName val="Administrador"/>
      <sheetName val="TipoIdentificacio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 xml:space="preserve">Jhonatan Arley Gómez </v>
          </cell>
        </row>
        <row r="3">
          <cell r="B3" t="str">
            <v>Cristian David Ospina Ospina</v>
          </cell>
        </row>
        <row r="4">
          <cell r="B4" t="str">
            <v>Luis Ospina</v>
          </cell>
        </row>
        <row r="5">
          <cell r="B5" t="str">
            <v>Juan Pablo Rendon Gómez</v>
          </cell>
        </row>
      </sheetData>
      <sheetData sheetId="4">
        <row r="2">
          <cell r="B2" t="str">
            <v xml:space="preserve">Jhoana Andrea Gómez Gómez </v>
          </cell>
        </row>
        <row r="3">
          <cell r="B3" t="str">
            <v>Nathaly perez Zapata</v>
          </cell>
        </row>
        <row r="4">
          <cell r="B4" t="str">
            <v xml:space="preserve">Camilo Saldarriaga </v>
          </cell>
        </row>
      </sheetData>
      <sheetData sheetId="5">
        <row r="3">
          <cell r="B3" t="str">
            <v>NIT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L11" sqref="L11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F7" sqref="F7"/>
    </sheetView>
  </sheetViews>
  <sheetFormatPr baseColWidth="10" defaultRowHeight="15" x14ac:dyDescent="0.25"/>
  <cols>
    <col min="1" max="1" width="20.85546875" bestFit="1" customWidth="1"/>
    <col min="2" max="2" width="63.7109375" customWidth="1"/>
    <col min="3" max="3" width="18.42578125" bestFit="1" customWidth="1"/>
    <col min="4" max="4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12" t="s">
        <v>64</v>
      </c>
      <c r="B6" s="2" t="s">
        <v>65</v>
      </c>
      <c r="C6" s="6" t="s">
        <v>3</v>
      </c>
      <c r="D6" s="11" t="s">
        <v>5</v>
      </c>
    </row>
    <row r="7" spans="1:4" ht="30" x14ac:dyDescent="0.25">
      <c r="A7" s="17" t="s">
        <v>43</v>
      </c>
      <c r="B7" s="2" t="s">
        <v>31</v>
      </c>
      <c r="C7" s="6" t="s">
        <v>41</v>
      </c>
      <c r="D7" s="11" t="s">
        <v>42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7" location="TipoIdentificacion!A1" display="TipoIdentificacion" xr:uid="{91E801FD-E3D2-4D3E-A38E-3A408F0036D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/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16"/>
  <sheetViews>
    <sheetView tabSelected="1" zoomScaleNormal="100" workbookViewId="0">
      <selection activeCell="F12" sqref="F12"/>
    </sheetView>
  </sheetViews>
  <sheetFormatPr baseColWidth="10" defaultRowHeight="15" x14ac:dyDescent="0.25"/>
  <cols>
    <col min="1" max="1" width="12.5703125" bestFit="1" customWidth="1"/>
    <col min="2" max="2" width="12.5703125" customWidth="1"/>
    <col min="3" max="3" width="19" bestFit="1" customWidth="1"/>
    <col min="4" max="4" width="28.140625" bestFit="1" customWidth="1"/>
    <col min="5" max="5" width="12.28515625" bestFit="1" customWidth="1"/>
    <col min="6" max="6" width="30.85546875" bestFit="1" customWidth="1"/>
    <col min="7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43</v>
      </c>
      <c r="C1" s="3" t="s">
        <v>17</v>
      </c>
      <c r="D1" s="3" t="s">
        <v>7</v>
      </c>
      <c r="E1" s="3" t="s">
        <v>32</v>
      </c>
      <c r="F1" s="3" t="s">
        <v>36</v>
      </c>
      <c r="G1" s="3" t="s">
        <v>37</v>
      </c>
      <c r="H1" s="3" t="s">
        <v>51</v>
      </c>
      <c r="I1" s="4" t="s">
        <v>15</v>
      </c>
      <c r="J1" s="14" t="s">
        <v>44</v>
      </c>
    </row>
    <row r="2" spans="1:10" x14ac:dyDescent="0.25">
      <c r="A2" s="1">
        <v>1</v>
      </c>
      <c r="B2" s="1" t="str">
        <f>Instituciones!B2</f>
        <v>SpaOnline</v>
      </c>
      <c r="C2" s="1" t="s">
        <v>33</v>
      </c>
      <c r="D2" s="13" t="str">
        <f>Ciudad!E2</f>
        <v>Rionegro-Antioquia-Colombia</v>
      </c>
      <c r="E2" s="1" t="s">
        <v>13</v>
      </c>
      <c r="F2" s="16" t="s">
        <v>38</v>
      </c>
      <c r="G2" s="1">
        <v>54323243</v>
      </c>
      <c r="H2" s="1" t="s">
        <v>52</v>
      </c>
      <c r="I2" s="5" t="str">
        <f>D2&amp;"-"&amp;E2</f>
        <v>Rionegro-Antioquia-Colombia-CL 10 43 A 29</v>
      </c>
      <c r="J2" s="15" t="str">
        <f>F2</f>
        <v>SucursalRionegro@gmail.com</v>
      </c>
    </row>
    <row r="3" spans="1:10" x14ac:dyDescent="0.25">
      <c r="A3" s="1">
        <v>2</v>
      </c>
      <c r="B3" s="1" t="str">
        <f>Instituciones!B2</f>
        <v>SpaOnline</v>
      </c>
      <c r="C3" s="1" t="s">
        <v>34</v>
      </c>
      <c r="D3" s="13" t="str">
        <f>Ciudad!E3</f>
        <v>Marinilla-Antioquia-Colombia</v>
      </c>
      <c r="E3" s="1" t="s">
        <v>12</v>
      </c>
      <c r="F3" s="16" t="s">
        <v>39</v>
      </c>
      <c r="G3" s="1">
        <v>3214321</v>
      </c>
      <c r="H3" s="1" t="s">
        <v>52</v>
      </c>
      <c r="I3" s="5" t="str">
        <f t="shared" ref="I3:I4" si="0">D3&amp;"-"&amp;E3</f>
        <v>Marinilla-Antioquia-Colombia-CL 63 9 36</v>
      </c>
      <c r="J3" s="15" t="str">
        <f t="shared" ref="J3:J4" si="1">F3</f>
        <v>SucursalMarinilla@gmail.com</v>
      </c>
    </row>
    <row r="4" spans="1:10" x14ac:dyDescent="0.25">
      <c r="A4" s="1">
        <v>3</v>
      </c>
      <c r="B4" s="1" t="str">
        <f>Instituciones!B2</f>
        <v>SpaOnline</v>
      </c>
      <c r="C4" s="1" t="s">
        <v>35</v>
      </c>
      <c r="D4" s="13" t="str">
        <f>Ciudad!E4</f>
        <v>Medellin-Antioquia-Colombia</v>
      </c>
      <c r="E4" s="1" t="s">
        <v>14</v>
      </c>
      <c r="F4" s="16" t="s">
        <v>40</v>
      </c>
      <c r="G4" s="1">
        <v>5632421</v>
      </c>
      <c r="H4" s="1" t="s">
        <v>52</v>
      </c>
      <c r="I4" s="5" t="str">
        <f t="shared" si="0"/>
        <v>Medellin-Antioquia-Colombia-CR 2 5 39</v>
      </c>
      <c r="J4" s="15" t="str">
        <f t="shared" si="1"/>
        <v>SucursalPoblado@gmail.com</v>
      </c>
    </row>
    <row r="6" spans="1:10" x14ac:dyDescent="0.25">
      <c r="E6" s="10"/>
    </row>
    <row r="16" spans="1:10" x14ac:dyDescent="0.25">
      <c r="C16" s="18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F2" r:id="rId1" xr:uid="{0663BB21-9A43-4B1D-8A21-551F857989D3}"/>
    <hyperlink ref="F3:F4" r:id="rId2" display="SucursalRionegr@gmail.com" xr:uid="{F9F2D69F-AEA3-489F-9DFD-69BF6E19218A}"/>
    <hyperlink ref="F3" r:id="rId3" xr:uid="{5F355592-918F-4243-92D4-800C7FC291AF}"/>
    <hyperlink ref="F4" r:id="rId4" xr:uid="{A86DA135-0247-4A09-A184-77E7675764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969B-FD1B-4144-8E9C-71E2B5D0B86A}">
  <dimension ref="A1:F3"/>
  <sheetViews>
    <sheetView workbookViewId="0">
      <selection activeCell="D9" sqref="D9"/>
    </sheetView>
  </sheetViews>
  <sheetFormatPr baseColWidth="10" defaultRowHeight="15" x14ac:dyDescent="0.25"/>
  <cols>
    <col min="4" max="4" width="17.42578125" bestFit="1" customWidth="1"/>
    <col min="5" max="5" width="47.7109375" bestFit="1" customWidth="1"/>
    <col min="6" max="6" width="24.5703125" bestFit="1" customWidth="1"/>
  </cols>
  <sheetData>
    <row r="1" spans="1:6" x14ac:dyDescent="0.25">
      <c r="A1" s="3" t="s">
        <v>4</v>
      </c>
      <c r="B1" s="3" t="s">
        <v>17</v>
      </c>
      <c r="C1" s="3" t="s">
        <v>45</v>
      </c>
      <c r="D1" s="3" t="s">
        <v>46</v>
      </c>
      <c r="E1" s="3" t="s">
        <v>47</v>
      </c>
      <c r="F1" s="3" t="s">
        <v>48</v>
      </c>
    </row>
    <row r="2" spans="1:6" ht="45" x14ac:dyDescent="0.25">
      <c r="A2" s="1">
        <v>1</v>
      </c>
      <c r="B2" s="1" t="s">
        <v>49</v>
      </c>
      <c r="C2" s="1">
        <v>900811919</v>
      </c>
      <c r="D2" s="1" t="str">
        <f>[1]TipoIdentificacion!B3</f>
        <v>NIT</v>
      </c>
      <c r="E2" s="1" t="str">
        <f>[1]Administrador!B2&amp;"-"&amp;[1]Administrador!B3</f>
        <v>Jhoana Andrea Gómez Gómez -Nathaly perez Zapata</v>
      </c>
      <c r="F2" s="2" t="str">
        <f>[1]Trabajador!B2&amp;"-"&amp;[1]Trabajador!B3&amp;"-"&amp;[1]Trabajador!B4</f>
        <v>Jhonatan Arley Gómez -Cristian David Ospina Ospina-Luis Ospina</v>
      </c>
    </row>
    <row r="3" spans="1:6" x14ac:dyDescent="0.25">
      <c r="A3" s="1">
        <v>2</v>
      </c>
      <c r="B3" s="1" t="s">
        <v>50</v>
      </c>
      <c r="C3" s="1">
        <v>811912382</v>
      </c>
      <c r="D3" s="1" t="str">
        <f>[1]TipoIdentificacion!B3</f>
        <v>NIT</v>
      </c>
      <c r="E3" s="1" t="str">
        <f>[1]Administrador!B4</f>
        <v xml:space="preserve">Camilo Saldarriaga </v>
      </c>
      <c r="F3" s="1" t="str">
        <f>[1]Trabajador!B5</f>
        <v>Juan Pablo Rendon Gómez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51A6-DA5B-432E-8D4D-0B97AEC0152B}">
  <dimension ref="A1:E4"/>
  <sheetViews>
    <sheetView workbookViewId="0">
      <selection activeCell="C19" sqref="C19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27.140625" bestFit="1" customWidth="1"/>
    <col min="6" max="6" width="18.42578125" bestFit="1" customWidth="1"/>
  </cols>
  <sheetData>
    <row r="1" spans="1:5" x14ac:dyDescent="0.25">
      <c r="A1" s="3" t="s">
        <v>4</v>
      </c>
      <c r="B1" s="3" t="s">
        <v>63</v>
      </c>
      <c r="C1" s="3" t="s">
        <v>62</v>
      </c>
      <c r="D1" s="3" t="s">
        <v>61</v>
      </c>
      <c r="E1" s="4" t="s">
        <v>15</v>
      </c>
    </row>
    <row r="2" spans="1:5" x14ac:dyDescent="0.25">
      <c r="A2" s="1">
        <v>1</v>
      </c>
      <c r="B2" s="19" t="s">
        <v>60</v>
      </c>
      <c r="C2" s="1" t="s">
        <v>53</v>
      </c>
      <c r="D2" s="1" t="s">
        <v>59</v>
      </c>
      <c r="E2" s="5" t="str">
        <f>C2&amp;"-"&amp;D2&amp;"-"&amp;B2</f>
        <v>3:00pm-4:00pm-16/03/2024</v>
      </c>
    </row>
    <row r="3" spans="1:5" x14ac:dyDescent="0.25">
      <c r="A3" s="1">
        <v>2</v>
      </c>
      <c r="B3" s="19" t="s">
        <v>58</v>
      </c>
      <c r="C3" s="1" t="s">
        <v>57</v>
      </c>
      <c r="D3" s="1" t="s">
        <v>56</v>
      </c>
      <c r="E3" s="5" t="str">
        <f>C3&amp;"-"&amp;D3&amp;"-"&amp;B3</f>
        <v>11:00am-12:00pm-28/04/2024</v>
      </c>
    </row>
    <row r="4" spans="1:5" x14ac:dyDescent="0.25">
      <c r="A4" s="1">
        <v>3</v>
      </c>
      <c r="B4" s="19" t="s">
        <v>55</v>
      </c>
      <c r="C4" s="1" t="s">
        <v>54</v>
      </c>
      <c r="D4" s="1" t="s">
        <v>53</v>
      </c>
      <c r="E4" s="5" t="str">
        <f>C4&amp;"-"&amp;D4&amp;"-"&amp;B4</f>
        <v>2:00pm-3:00pm-05/05/2024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Pais</vt:lpstr>
      <vt:lpstr>Departamento</vt:lpstr>
      <vt:lpstr>Ciudad</vt:lpstr>
      <vt:lpstr>Sucursal</vt:lpstr>
      <vt:lpstr>Instituciones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Jhonatan Arley Gomez Gomez</cp:lastModifiedBy>
  <dcterms:created xsi:type="dcterms:W3CDTF">2024-03-15T19:34:22Z</dcterms:created>
  <dcterms:modified xsi:type="dcterms:W3CDTF">2024-05-19T15:35:05Z</dcterms:modified>
</cp:coreProperties>
</file>