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grchia-my.sharepoint.com/personal/jhonatan_gomez_wiga_io/Documents/Escritorio/UCO/DOO/SpaOnline/ModeloDominio/"/>
    </mc:Choice>
  </mc:AlternateContent>
  <xr:revisionPtr revIDLastSave="63" documentId="13_ncr:1_{7AD8AF4F-42CC-425B-8D43-A34E7CA0C0EA}" xr6:coauthVersionLast="47" xr6:coauthVersionMax="47" xr10:uidLastSave="{66787ECE-53EA-4C8C-A118-431E8460F11E}"/>
  <bookViews>
    <workbookView xWindow="-120" yWindow="-120" windowWidth="20730" windowHeight="11040" tabRatio="774" activeTab="4" xr2:uid="{9AD29915-CB49-430C-A10E-F60FF2C9A65A}"/>
  </bookViews>
  <sheets>
    <sheet name="Modelo de Dominio Anemico" sheetId="1" r:id="rId1"/>
    <sheet name="Objetos de dominio" sheetId="2" r:id="rId2"/>
    <sheet name="ProductoInventario" sheetId="8" r:id="rId3"/>
    <sheet name="Pagos" sheetId="5" r:id="rId4"/>
    <sheet name="Factura" sheetId="6" r:id="rId5"/>
    <sheet name="Reserva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6" l="1"/>
  <c r="D4" i="6"/>
  <c r="F4" i="8"/>
  <c r="F3" i="8"/>
  <c r="F2" i="8"/>
  <c r="F4" i="7"/>
  <c r="F3" i="7"/>
  <c r="F2" i="7"/>
  <c r="H4" i="6" l="1"/>
  <c r="H3" i="6"/>
  <c r="H2" i="6"/>
  <c r="C3" i="5"/>
  <c r="C4" i="5"/>
  <c r="C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<sst xmlns="http://schemas.openxmlformats.org/spreadsheetml/2006/main" count="73" uniqueCount="54">
  <si>
    <t xml:space="preserve">Nombre </t>
  </si>
  <si>
    <t>Descripcion</t>
  </si>
  <si>
    <t>TipoObjetoDominio</t>
  </si>
  <si>
    <t>Contextro</t>
  </si>
  <si>
    <t>Propio</t>
  </si>
  <si>
    <t>Identificador</t>
  </si>
  <si>
    <t>Nombre</t>
  </si>
  <si>
    <t>Combinacion única</t>
  </si>
  <si>
    <t>Objeto de dominio que contiene la informacion de los pagos que recibe el Spa</t>
  </si>
  <si>
    <t>Transacción 1</t>
  </si>
  <si>
    <t>Transacción 2</t>
  </si>
  <si>
    <t>Transacción N</t>
  </si>
  <si>
    <t>Facturacion</t>
  </si>
  <si>
    <t>Factura</t>
  </si>
  <si>
    <t>Sucursal</t>
  </si>
  <si>
    <t>Combinación única</t>
  </si>
  <si>
    <t>Pedicura Spa-100000</t>
  </si>
  <si>
    <t>Rionegro-Antioquia-Colombia-CL 10 43 A 29</t>
  </si>
  <si>
    <t>Tratamiento Facial Antiedad-120000</t>
  </si>
  <si>
    <t>Marinilla-Antioquia-Colombia-CL 63 9 36</t>
  </si>
  <si>
    <t>Masaje Relajante-100000</t>
  </si>
  <si>
    <t>Medellin-Antioquia-Colombia-CR 2 5 39</t>
  </si>
  <si>
    <t>Reserva</t>
  </si>
  <si>
    <t>Objeto de dominio que contiene la informacion de las reservas de las citas del Spa</t>
  </si>
  <si>
    <t>Referenciado</t>
  </si>
  <si>
    <t>Reservas</t>
  </si>
  <si>
    <t>Cliente</t>
  </si>
  <si>
    <t>ValorTotal</t>
  </si>
  <si>
    <t>Pedicura Spa-100000 - Tratamiento Facial Antiedad-120000</t>
  </si>
  <si>
    <t>Martina Corrales-1234567890</t>
  </si>
  <si>
    <t>Ramiro Ramirez-987654321</t>
  </si>
  <si>
    <t>Lucrecia Gomez-39789321</t>
  </si>
  <si>
    <t>Pagos</t>
  </si>
  <si>
    <t>Objeto de dominio que contiene la informacion de la factura que emite el Spa</t>
  </si>
  <si>
    <t>Pago</t>
  </si>
  <si>
    <t>3:00pm - 16/03/2024</t>
  </si>
  <si>
    <t>Agenda</t>
  </si>
  <si>
    <t>10:00am - 28/04/2024</t>
  </si>
  <si>
    <t>12:30pm - 05/05/2024</t>
  </si>
  <si>
    <t>ProductoInventario</t>
  </si>
  <si>
    <t>Objeto de dominio que contiene la informacion de los  producto inventario para discriminar de que inventario se esta sacando un producto a la hora de facturar</t>
  </si>
  <si>
    <t>Inventarios</t>
  </si>
  <si>
    <t>Producto</t>
  </si>
  <si>
    <t>Cantidad Productos</t>
  </si>
  <si>
    <t>PrecioCompraU</t>
  </si>
  <si>
    <t>FechaCompra</t>
  </si>
  <si>
    <t>Combinacion Unica</t>
  </si>
  <si>
    <t>Crema de Día anti-edad - L'Oréal</t>
  </si>
  <si>
    <t>Demalogica Daily Microfoliant - Dernalogica</t>
  </si>
  <si>
    <t>Daily Moisture lotion - Lubriderm</t>
  </si>
  <si>
    <t>Notificado</t>
  </si>
  <si>
    <t>True</t>
  </si>
  <si>
    <t>Pagado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</si>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</sst>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 val="singleAccounting"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49" fontId="0" fillId="0" borderId="1" xfId="0" applyNumberFormat="1" applyBorder="1"/>
    <xf numFmtId="165" fontId="0" fillId="0" borderId="1" xfId="1" applyNumberFormat="1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65" fontId="3" fillId="0" borderId="1" xfId="1" applyNumberFormat="1" applyFont="1" applyBorder="1"/>
    <xf numFmtId="0" fontId="4" fillId="0" borderId="0" xfId="0" applyFont="1"/>
    <xf numFmtId="0" fontId="0" fillId="0" borderId="0" xfId="0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363188</xdr:colOff>
      <xdr:row>33</xdr:row>
      <xdr:rowOff>67466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CBD71D5-48AC-4569-AEED-E812226C5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83188" cy="635396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workbookViewId="0">
      <selection activeCell="N13" sqref="N13"/>
    </sheetView>
  </sheetViews>
  <sheetFormatPr baseColWidth="10" defaultRowHeight="15" x14ac:dyDescent="0.25"/>
  <cols>
    <col min="1" max="16384" width="11.42578125" style="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5"/>
  <sheetViews>
    <sheetView workbookViewId="0">
      <selection activeCell="G5" sqref="G5"/>
    </sheetView>
  </sheetViews>
  <sheetFormatPr baseColWidth="10" defaultRowHeight="15" x14ac:dyDescent="0.25"/>
  <cols>
    <col min="1" max="1" width="18" bestFit="1" customWidth="1"/>
    <col min="2" max="2" width="68" customWidth="1"/>
    <col min="3" max="3" width="18.42578125" bestFit="1" customWidth="1"/>
    <col min="4" max="4" width="11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s="1" t="s">
        <v>13</v>
      </c>
      <c r="B2" s="2" t="s">
        <v>33</v>
      </c>
      <c r="C2" s="6" t="s">
        <v>4</v>
      </c>
      <c r="D2" s="6" t="s">
        <v>12</v>
      </c>
    </row>
    <row r="3" spans="1:4" ht="30" x14ac:dyDescent="0.25">
      <c r="A3" s="1" t="s">
        <v>22</v>
      </c>
      <c r="B3" s="2" t="s">
        <v>23</v>
      </c>
      <c r="C3" s="6" t="s">
        <v>24</v>
      </c>
      <c r="D3" s="10" t="s">
        <v>25</v>
      </c>
    </row>
    <row r="4" spans="1:4" ht="30" x14ac:dyDescent="0.25">
      <c r="A4" s="1" t="s">
        <v>34</v>
      </c>
      <c r="B4" s="2" t="s">
        <v>8</v>
      </c>
      <c r="C4" s="10" t="s">
        <v>24</v>
      </c>
      <c r="D4" s="10" t="s">
        <v>32</v>
      </c>
    </row>
    <row r="5" spans="1:4" ht="45" x14ac:dyDescent="0.25">
      <c r="A5" s="1" t="s">
        <v>39</v>
      </c>
      <c r="B5" s="2" t="s">
        <v>40</v>
      </c>
      <c r="C5" s="10" t="s">
        <v>24</v>
      </c>
      <c r="D5" s="10" t="s">
        <v>41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1781-599A-46BA-9C29-6B7C45668086}">
  <dimension ref="A1:F4"/>
  <sheetViews>
    <sheetView workbookViewId="0">
      <selection activeCell="F11" sqref="F11"/>
    </sheetView>
  </sheetViews>
  <sheetFormatPr baseColWidth="10" defaultRowHeight="15" x14ac:dyDescent="0.25"/>
  <cols>
    <col min="2" max="2" width="27.140625" customWidth="1"/>
    <col min="6" max="6" width="43.7109375" customWidth="1"/>
  </cols>
  <sheetData>
    <row r="1" spans="1:6" x14ac:dyDescent="0.25">
      <c r="A1" s="11" t="s">
        <v>5</v>
      </c>
      <c r="B1" s="3" t="s">
        <v>42</v>
      </c>
      <c r="C1" s="3" t="s">
        <v>43</v>
      </c>
      <c r="D1" s="3" t="s">
        <v>44</v>
      </c>
      <c r="E1" s="3" t="s">
        <v>45</v>
      </c>
      <c r="F1" s="4" t="s">
        <v>46</v>
      </c>
    </row>
    <row r="2" spans="1:6" ht="30" x14ac:dyDescent="0.25">
      <c r="A2" s="6">
        <v>1</v>
      </c>
      <c r="B2" s="2" t="s">
        <v>47</v>
      </c>
      <c r="C2" s="1">
        <v>10</v>
      </c>
      <c r="D2" s="12">
        <v>12000</v>
      </c>
      <c r="E2" s="13">
        <v>45369</v>
      </c>
      <c r="F2" s="14" t="str">
        <f>B2</f>
        <v>Crema de Día anti-edad - L'Oréal</v>
      </c>
    </row>
    <row r="3" spans="1:6" ht="30" x14ac:dyDescent="0.25">
      <c r="A3" s="6">
        <v>2</v>
      </c>
      <c r="B3" s="2" t="s">
        <v>48</v>
      </c>
      <c r="C3" s="1">
        <v>50</v>
      </c>
      <c r="D3" s="12">
        <v>20000</v>
      </c>
      <c r="E3" s="13">
        <v>45346</v>
      </c>
      <c r="F3" s="14" t="str">
        <f>B3</f>
        <v>Demalogica Daily Microfoliant - Dernalogica</v>
      </c>
    </row>
    <row r="4" spans="1:6" ht="30" x14ac:dyDescent="0.25">
      <c r="A4" s="6">
        <v>3</v>
      </c>
      <c r="B4" s="2" t="s">
        <v>49</v>
      </c>
      <c r="C4" s="1">
        <v>100</v>
      </c>
      <c r="D4" s="12">
        <v>14500</v>
      </c>
      <c r="E4" s="13">
        <v>45262</v>
      </c>
      <c r="F4" s="14" t="str">
        <f>B4</f>
        <v>Daily Moisture lotion - Lubriderm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C4"/>
  <sheetViews>
    <sheetView workbookViewId="0">
      <selection activeCell="B24" sqref="B24"/>
    </sheetView>
  </sheetViews>
  <sheetFormatPr baseColWidth="10" defaultRowHeight="15" x14ac:dyDescent="0.25"/>
  <cols>
    <col min="1" max="1" width="12.5703125" bestFit="1" customWidth="1"/>
    <col min="2" max="2" width="16.140625" bestFit="1" customWidth="1"/>
    <col min="3" max="3" width="23.28515625" bestFit="1" customWidth="1"/>
  </cols>
  <sheetData>
    <row r="1" spans="1:3" x14ac:dyDescent="0.25">
      <c r="A1" s="3" t="s">
        <v>5</v>
      </c>
      <c r="B1" s="3" t="s">
        <v>6</v>
      </c>
      <c r="C1" s="4" t="s">
        <v>7</v>
      </c>
    </row>
    <row r="2" spans="1:3" x14ac:dyDescent="0.25">
      <c r="A2" s="1">
        <v>1</v>
      </c>
      <c r="B2" s="1" t="s">
        <v>9</v>
      </c>
      <c r="C2" s="5" t="str">
        <f>B2</f>
        <v>Transacción 1</v>
      </c>
    </row>
    <row r="3" spans="1:3" x14ac:dyDescent="0.25">
      <c r="A3" s="1">
        <v>2</v>
      </c>
      <c r="B3" s="1" t="s">
        <v>10</v>
      </c>
      <c r="C3" s="5" t="str">
        <f t="shared" ref="C3:C4" si="0">B3</f>
        <v>Transacción 2</v>
      </c>
    </row>
    <row r="4" spans="1:3" x14ac:dyDescent="0.25">
      <c r="A4" s="1">
        <v>3</v>
      </c>
      <c r="B4" s="1" t="s">
        <v>11</v>
      </c>
      <c r="C4" s="5" t="str">
        <f t="shared" si="0"/>
        <v>Transacción N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C5A6C-A671-4129-B9B4-327F158A64E8}">
  <dimension ref="A1:H19"/>
  <sheetViews>
    <sheetView tabSelected="1" workbookViewId="0">
      <selection activeCell="D19" sqref="D19"/>
    </sheetView>
  </sheetViews>
  <sheetFormatPr baseColWidth="10" defaultRowHeight="15" x14ac:dyDescent="0.25"/>
  <cols>
    <col min="2" max="2" width="26.85546875" bestFit="1" customWidth="1"/>
    <col min="3" max="3" width="53.5703125" bestFit="1" customWidth="1"/>
    <col min="4" max="4" width="42.7109375" customWidth="1"/>
    <col min="5" max="5" width="10.42578125" bestFit="1" customWidth="1"/>
    <col min="6" max="6" width="7.42578125" bestFit="1" customWidth="1"/>
    <col min="7" max="7" width="13" bestFit="1" customWidth="1"/>
    <col min="8" max="8" width="26.85546875" bestFit="1" customWidth="1"/>
  </cols>
  <sheetData>
    <row r="1" spans="1:8" x14ac:dyDescent="0.25">
      <c r="A1" s="3" t="s">
        <v>5</v>
      </c>
      <c r="B1" s="3" t="s">
        <v>26</v>
      </c>
      <c r="C1" s="3" t="s">
        <v>22</v>
      </c>
      <c r="D1" s="3" t="s">
        <v>39</v>
      </c>
      <c r="E1" s="3" t="s">
        <v>50</v>
      </c>
      <c r="F1" s="3" t="s">
        <v>52</v>
      </c>
      <c r="G1" s="3" t="s">
        <v>27</v>
      </c>
      <c r="H1" s="4" t="s">
        <v>7</v>
      </c>
    </row>
    <row r="2" spans="1:8" ht="30" x14ac:dyDescent="0.25">
      <c r="A2" s="1">
        <v>1</v>
      </c>
      <c r="B2" s="1" t="s">
        <v>29</v>
      </c>
      <c r="C2" s="1" t="s">
        <v>28</v>
      </c>
      <c r="D2" s="2" t="str">
        <f>ProductoInventario!F2 &amp;"  "&amp;ProductoInventario!F3</f>
        <v>Crema de Día anti-edad - L'Oréal  Demalogica Daily Microfoliant - Dernalogica</v>
      </c>
      <c r="E2" s="1" t="s">
        <v>51</v>
      </c>
      <c r="F2" s="1" t="s">
        <v>51</v>
      </c>
      <c r="G2" s="9">
        <v>220000</v>
      </c>
      <c r="H2" s="5" t="str">
        <f>B2</f>
        <v>Martina Corrales-1234567890</v>
      </c>
    </row>
    <row r="3" spans="1:8" ht="17.25" x14ac:dyDescent="0.4">
      <c r="A3" s="1">
        <v>2</v>
      </c>
      <c r="B3" s="1" t="s">
        <v>30</v>
      </c>
      <c r="C3" s="1" t="s">
        <v>18</v>
      </c>
      <c r="D3" s="2"/>
      <c r="E3" s="1" t="s">
        <v>51</v>
      </c>
      <c r="F3" s="1" t="s">
        <v>53</v>
      </c>
      <c r="G3" s="15">
        <v>120000</v>
      </c>
      <c r="H3" s="5" t="str">
        <f t="shared" ref="H3:H4" si="0">B3</f>
        <v>Ramiro Ramirez-987654321</v>
      </c>
    </row>
    <row r="4" spans="1:8" x14ac:dyDescent="0.25">
      <c r="A4" s="1">
        <v>3</v>
      </c>
      <c r="B4" s="1" t="s">
        <v>31</v>
      </c>
      <c r="C4" s="1" t="s">
        <v>20</v>
      </c>
      <c r="D4" s="2" t="str">
        <f>ProductoInventario!F4</f>
        <v>Daily Moisture lotion - Lubriderm</v>
      </c>
      <c r="E4" s="1" t="s">
        <v>51</v>
      </c>
      <c r="F4" s="1" t="s">
        <v>51</v>
      </c>
      <c r="G4" s="9">
        <v>100000</v>
      </c>
      <c r="H4" s="5" t="str">
        <f t="shared" si="0"/>
        <v>Lucrecia Gomez-39789321</v>
      </c>
    </row>
    <row r="9" spans="1:8" x14ac:dyDescent="0.25">
      <c r="F9" s="16"/>
    </row>
    <row r="19" spans="4:4" x14ac:dyDescent="0.25">
      <c r="D19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161E0-3BD5-4F6A-BC3F-F11C41E66D7B}">
  <dimension ref="A1:F4"/>
  <sheetViews>
    <sheetView workbookViewId="0">
      <selection activeCell="E17" sqref="E17"/>
    </sheetView>
  </sheetViews>
  <sheetFormatPr baseColWidth="10" defaultRowHeight="15" x14ac:dyDescent="0.25"/>
  <cols>
    <col min="1" max="1" width="12.5703125" bestFit="1" customWidth="1"/>
    <col min="2" max="2" width="26.85546875" bestFit="1" customWidth="1"/>
    <col min="3" max="3" width="18.5703125" bestFit="1" customWidth="1"/>
    <col min="4" max="4" width="33.140625" bestFit="1" customWidth="1"/>
    <col min="5" max="5" width="39.7109375" bestFit="1" customWidth="1"/>
    <col min="6" max="6" width="51.85546875" bestFit="1" customWidth="1"/>
  </cols>
  <sheetData>
    <row r="1" spans="1:6" x14ac:dyDescent="0.25">
      <c r="A1" s="3" t="s">
        <v>5</v>
      </c>
      <c r="B1" s="3" t="s">
        <v>26</v>
      </c>
      <c r="C1" s="3" t="s">
        <v>36</v>
      </c>
      <c r="D1" s="3" t="s">
        <v>22</v>
      </c>
      <c r="E1" s="3" t="s">
        <v>14</v>
      </c>
      <c r="F1" s="4" t="s">
        <v>15</v>
      </c>
    </row>
    <row r="2" spans="1:6" x14ac:dyDescent="0.25">
      <c r="A2" s="1">
        <v>1</v>
      </c>
      <c r="B2" s="1" t="s">
        <v>29</v>
      </c>
      <c r="C2" s="8" t="s">
        <v>35</v>
      </c>
      <c r="D2" s="1" t="s">
        <v>16</v>
      </c>
      <c r="E2" s="1" t="s">
        <v>17</v>
      </c>
      <c r="F2" s="5" t="str">
        <f>+C2&amp;"-"&amp;"-"&amp;D2</f>
        <v>3:00pm - 16/03/2024--Pedicura Spa-100000</v>
      </c>
    </row>
    <row r="3" spans="1:6" x14ac:dyDescent="0.25">
      <c r="A3" s="1">
        <v>2</v>
      </c>
      <c r="B3" s="1" t="s">
        <v>30</v>
      </c>
      <c r="C3" s="8" t="s">
        <v>37</v>
      </c>
      <c r="D3" s="1" t="s">
        <v>18</v>
      </c>
      <c r="E3" s="1" t="s">
        <v>19</v>
      </c>
      <c r="F3" s="5" t="str">
        <f>+C3&amp;"-"&amp;"-"&amp;D3</f>
        <v>10:00am - 28/04/2024--Tratamiento Facial Antiedad-120000</v>
      </c>
    </row>
    <row r="4" spans="1:6" x14ac:dyDescent="0.25">
      <c r="A4" s="1">
        <v>3</v>
      </c>
      <c r="B4" s="1" t="s">
        <v>31</v>
      </c>
      <c r="C4" s="8" t="s">
        <v>38</v>
      </c>
      <c r="D4" s="1" t="s">
        <v>20</v>
      </c>
      <c r="E4" s="1" t="s">
        <v>21</v>
      </c>
      <c r="F4" s="5" t="str">
        <f>+C4&amp;"-"&amp;"-"&amp;D4</f>
        <v>12:30pm - 05/05/2024--Masaje Relajante-100000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 de Dominio Anemico</vt:lpstr>
      <vt:lpstr>Objetos de dominio</vt:lpstr>
      <vt:lpstr>ProductoInventario</vt:lpstr>
      <vt:lpstr>Pagos</vt:lpstr>
      <vt:lpstr>Factura</vt:lpstr>
      <vt:lpstr>Reserva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Jhonatan Arley Gomez Gomez</cp:lastModifiedBy>
  <dcterms:created xsi:type="dcterms:W3CDTF">2024-03-15T19:34:22Z</dcterms:created>
  <dcterms:modified xsi:type="dcterms:W3CDTF">2024-05-06T12:47:22Z</dcterms:modified>
</cp:coreProperties>
</file>