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972C0E91-DD1E-4DC1-A7F6-8472AFBB0482}" xr6:coauthVersionLast="47" xr6:coauthVersionMax="47" xr10:uidLastSave="{00000000-0000-0000-0000-000000000000}"/>
  <bookViews>
    <workbookView xWindow="-120" yWindow="-120" windowWidth="20730" windowHeight="11040" firstSheet="2" activeTab="4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Servicio" sheetId="8" r:id="rId4"/>
    <sheet name="Reserva" sheetId="5" r:id="rId5"/>
    <sheet name="Consentimiento" sheetId="9" r:id="rId6"/>
    <sheet name="Sucursal" sheetId="3" r:id="rId7"/>
    <sheet name="Agenda" sheetId="13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4" i="8"/>
  <c r="D4" i="5" s="1"/>
  <c r="D4" i="8"/>
  <c r="E3" i="8"/>
  <c r="D3" i="5" s="1"/>
  <c r="D3" i="8"/>
  <c r="E2" i="8"/>
  <c r="D2" i="5" s="1"/>
  <c r="D2" i="8"/>
  <c r="F3" i="5" l="1"/>
  <c r="H3" i="5" s="1"/>
  <c r="F2" i="5"/>
  <c r="H2" i="5" s="1"/>
  <c r="F4" i="5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<sst xmlns="http://schemas.openxmlformats.org/spreadsheetml/2006/main" count="117" uniqueCount="83">
  <si>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</si>
  <si>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</si>
  <si>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</si>
  <si>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</si>
  <si>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</si>
  <si>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</si>
  <si>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</si>
  <si>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</si>
  <si>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</si>
  <si>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</si>
  <si>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</si>
  <si>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</si>
  <si>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</si>
  <si>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</si>
  <si>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</si>
  <si>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</si>
  <si>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</si>
  <si>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</si>
  <si>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</si>
  <si>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</si>
  <si>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</si>
  <si>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</si>
  <si>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</si>
  <si>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</si>
  <si>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</si>
  <si>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</si>
  <si>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</si>
  <si>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</si>
  <si>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</si>
  <si>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</si>
  <si>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</si>
  <si>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</si>
  <si>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</si>
  <si>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</si>
  <si>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</si>
  <si>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</si>
  <si>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</si>
  <si>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</si>
  <si>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</si>
  <si>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</si>
  <si>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</si>
  <si>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</si>
  <si>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</si>
  <si>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</si>
  <si>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</si>
  <si>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</si>
  <si>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</si>
  <si>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</si>
  <si>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</si>
  <si>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Rionegro-Antioquia-Colombia-CL 10 43 A 29</t>
  </si>
  <si>
    <t>Marinilla-Antioquia-Colombia-CL 63 9 36</t>
  </si>
  <si>
    <t>Medellin-Antioquia-Colombia-CR 2 5 39</t>
  </si>
  <si>
    <t>TipoServicio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</si>
  <si>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</si>
  <si>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</si>
  <si>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</si>
  <si>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</si>
  <si>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</si>
  <si>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</si>
  <si>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</si>
  <si>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</si>
  <si>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</si>
  <si>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</si>
  <si>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</si>
  <si>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</si>
  <si>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</si>
  <si>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Tarifa</t>
  </si>
  <si>
    <t>Detalle de Reserva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</si>
  <si>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</si>
  <si>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</si>
  <si>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</si>
  <si>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</si>
  <si>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</si>
  <si>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</si>
  <si>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</si>
  <si>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</si>
  <si>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</si>
  <si>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NotificadoReserva</t>
  </si>
  <si>
    <t>False</t>
  </si>
  <si>
    <t>Institucion</t>
  </si>
  <si>
    <t>HorariosAtencion</t>
  </si>
  <si>
    <t>8:00 am - 7:00 pm</t>
  </si>
  <si>
    <t>ValorReserva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</si>
</sst>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  <xf numFmtId="0" fontId="1" fillId="4" borderId="1" xfId="0" applyFont="1" applyFill="1" applyBorder="1"/>
    <xf numFmtId="3" fontId="2" fillId="0" borderId="1" xfId="1" applyNumberFormat="1" applyBorder="1"/>
    <xf numFmtId="0" fontId="1" fillId="2" borderId="2" xfId="0" applyFont="1" applyFill="1" applyBorder="1"/>
    <xf numFmtId="0" fontId="1" fillId="5" borderId="1" xfId="0" applyFont="1" applyFill="1" applyBorder="1"/>
  </cellXfs>
  <cellStyles count="5">
    <cellStyle name="Hipervínculo" xfId="1" builtinId="8"/>
    <cellStyle name="Hipervínculo 2" xfId="3" xr:uid="{F1EB9979-E75D-48B8-9924-89C7B2F7B563}"/>
    <cellStyle name="Hyperlink" xfId="4" xr:uid="{FBC3B282-5EB2-4AC7-AEEC-E4E89224FB40}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10</xdr:col>
      <xdr:colOff>744117</xdr:colOff>
      <xdr:row>25</xdr:row>
      <xdr:rowOff>172119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D36338-8C0C-9431-768C-AC8F1A5B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8364117" cy="479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arifa"/>
      <sheetName val="TipoServicio"/>
      <sheetName val="Servicio"/>
      <sheetName val="Oferta"/>
      <sheetName val="Evento"/>
      <sheetName val="Cliente"/>
    </sheetNames>
    <sheetDataSet>
      <sheetData sheetId="0"/>
      <sheetData sheetId="1"/>
      <sheetData sheetId="2">
        <row r="2">
          <cell r="B2">
            <v>100000</v>
          </cell>
        </row>
        <row r="3">
          <cell r="B3">
            <v>120000</v>
          </cell>
        </row>
        <row r="4">
          <cell r="B4">
            <v>100000</v>
          </cell>
        </row>
      </sheetData>
      <sheetData sheetId="3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N12" sqref="N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A6" sqref="A6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25</v>
      </c>
    </row>
    <row r="2" spans="1:5" x14ac:dyDescent="0.25">
      <c r="A2" s="1" t="s">
        <v>22</v>
      </c>
      <c r="B2" s="2" t="s">
        <v>56</v>
      </c>
      <c r="C2" s="14" t="s">
        <v>10</v>
      </c>
      <c r="D2" s="1" t="s">
        <v>22</v>
      </c>
      <c r="E2" s="17"/>
    </row>
    <row r="3" spans="1:5" x14ac:dyDescent="0.25">
      <c r="A3" s="1" t="s">
        <v>23</v>
      </c>
      <c r="B3" s="1" t="s">
        <v>24</v>
      </c>
      <c r="C3" s="14" t="s">
        <v>3</v>
      </c>
      <c r="D3" s="1" t="s">
        <v>38</v>
      </c>
    </row>
    <row r="4" spans="1:5" ht="30" x14ac:dyDescent="0.25">
      <c r="A4" s="1" t="s">
        <v>38</v>
      </c>
      <c r="B4" s="2" t="s">
        <v>74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2" t="s">
        <v>10</v>
      </c>
      <c r="D5" s="1" t="s">
        <v>6</v>
      </c>
    </row>
    <row r="6" spans="1:5" ht="30" x14ac:dyDescent="0.25">
      <c r="A6" s="1" t="s">
        <v>57</v>
      </c>
      <c r="B6" s="2" t="s">
        <v>76</v>
      </c>
      <c r="C6" s="14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2" t="s">
        <v>10</v>
      </c>
      <c r="D7" s="8" t="s">
        <v>26</v>
      </c>
    </row>
    <row r="8" spans="1:5" x14ac:dyDescent="0.25">
      <c r="A8" s="1" t="s">
        <v>65</v>
      </c>
      <c r="B8" s="1" t="s">
        <v>71</v>
      </c>
      <c r="C8" s="1" t="s">
        <v>10</v>
      </c>
      <c r="D8" s="1" t="s">
        <v>72</v>
      </c>
    </row>
    <row r="9" spans="1:5" x14ac:dyDescent="0.25">
      <c r="C9" s="17"/>
    </row>
    <row r="18" spans="2:2" x14ac:dyDescent="0.25">
      <c r="B18" s="17"/>
    </row>
  </sheetData>
  <hyperlinks>
    <hyperlink ref="A5" r:id="rId1" xr:uid="{8EFF29E0-6B07-4522-918B-B10FC37D7D6D}"/>
    <hyperlink ref="A7" r:id="rId2" xr:uid="{D85578A5-01DB-4CE4-84EB-E6E7CC86B3E6}"/>
    <hyperlink ref="C5" location="Sucursales!A1" display="Referenciado" xr:uid="{C2C27A26-9F26-4F3C-9EC9-DC99886623EE}"/>
    <hyperlink ref="C7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G14" sqref="G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27.5703125" bestFit="1" customWidth="1"/>
    <col min="5" max="5" width="18.42578125" bestFit="1" customWidth="1"/>
    <col min="6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58</v>
      </c>
      <c r="D1" s="3" t="s">
        <v>73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7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E4"/>
  <sheetViews>
    <sheetView workbookViewId="0">
      <selection activeCell="C8" sqref="C8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72.42578125" customWidth="1"/>
    <col min="4" max="4" width="19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52</v>
      </c>
      <c r="E1" s="3" t="s">
        <v>66</v>
      </c>
    </row>
    <row r="2" spans="1:5" ht="60" x14ac:dyDescent="0.25">
      <c r="A2" s="1">
        <v>1</v>
      </c>
      <c r="B2" s="1" t="s">
        <v>53</v>
      </c>
      <c r="C2" s="2" t="s">
        <v>68</v>
      </c>
      <c r="D2" s="10" t="str">
        <f>[2]TipoServicio!C2</f>
        <v>Pedicura y Manicura</v>
      </c>
      <c r="E2" s="20">
        <f>[2]Tarifa!B2</f>
        <v>100000</v>
      </c>
    </row>
    <row r="3" spans="1:5" ht="90" x14ac:dyDescent="0.25">
      <c r="A3" s="1">
        <v>2</v>
      </c>
      <c r="B3" s="1" t="s">
        <v>54</v>
      </c>
      <c r="C3" s="2" t="s">
        <v>69</v>
      </c>
      <c r="D3" s="10" t="str">
        <f>[2]TipoServicio!C3</f>
        <v>Tratamiento Facial</v>
      </c>
      <c r="E3" s="20">
        <f>[2]Tarifa!B3</f>
        <v>120000</v>
      </c>
    </row>
    <row r="4" spans="1:5" ht="75" x14ac:dyDescent="0.25">
      <c r="A4" s="1">
        <v>3</v>
      </c>
      <c r="B4" s="1" t="s">
        <v>55</v>
      </c>
      <c r="C4" s="2" t="s">
        <v>70</v>
      </c>
      <c r="D4" s="10" t="str">
        <f>[2]TipoServicio!C4</f>
        <v>Masaje</v>
      </c>
      <c r="E4" s="20">
        <f>[2]Tarifa!B4</f>
        <v>100000</v>
      </c>
    </row>
  </sheetData>
  <hyperlinks>
    <hyperlink ref="D2" location="TipoServicio!D2" display="TipoServicio!D2" xr:uid="{8B23B2CA-07AB-40EF-9E3B-E0A004B495EE}"/>
    <hyperlink ref="D3:D4" location="TipoServicio!D2" display="TipoServicio!D2" xr:uid="{097575AC-ED50-41A1-91EB-0A69BAD21836}"/>
    <hyperlink ref="E2" location="Tarifa!B2" display="Tarifa!B2" xr:uid="{39943BEA-51F0-466A-8CDE-95CB9D907002}"/>
    <hyperlink ref="E3" location="Tarifa!B3" display="Tarifa!B3" xr:uid="{F5628226-F7D0-48FE-BDB1-DEA6F4BEBBE7}"/>
    <hyperlink ref="E4" location="Tarifa!B4" display="Tarifa!B4" xr:uid="{C04FBF23-2F66-42B0-B5A2-04E63BCF9F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14"/>
  <sheetViews>
    <sheetView tabSelected="1" topLeftCell="C1" workbookViewId="0">
      <selection activeCell="G1" sqref="G1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55.140625" bestFit="1" customWidth="1"/>
    <col min="4" max="4" width="26.85546875" customWidth="1"/>
    <col min="5" max="5" width="39.7109375" bestFit="1" customWidth="1"/>
    <col min="6" max="6" width="27.140625" bestFit="1" customWidth="1"/>
    <col min="7" max="7" width="39.7109375" customWidth="1"/>
    <col min="8" max="8" width="58.7109375" bestFit="1" customWidth="1"/>
  </cols>
  <sheetData>
    <row r="1" spans="1:8" x14ac:dyDescent="0.25">
      <c r="A1" s="3" t="s">
        <v>4</v>
      </c>
      <c r="B1" s="3" t="s">
        <v>22</v>
      </c>
      <c r="C1" s="19" t="s">
        <v>67</v>
      </c>
      <c r="D1" s="22" t="s">
        <v>82</v>
      </c>
      <c r="E1" s="19" t="s">
        <v>12</v>
      </c>
      <c r="F1" s="19" t="s">
        <v>57</v>
      </c>
      <c r="G1" s="21" t="s">
        <v>77</v>
      </c>
      <c r="H1" s="4" t="s">
        <v>13</v>
      </c>
    </row>
    <row r="2" spans="1:8" x14ac:dyDescent="0.25">
      <c r="A2" s="1">
        <v>1</v>
      </c>
      <c r="B2" s="1" t="s">
        <v>29</v>
      </c>
      <c r="C2" s="10" t="str">
        <f>Servicio!B2</f>
        <v>Pedicura Spa</v>
      </c>
      <c r="D2" s="16">
        <f>Servicio!E2</f>
        <v>100000</v>
      </c>
      <c r="E2" s="1" t="s">
        <v>49</v>
      </c>
      <c r="F2" s="10" t="str">
        <f>[3]Agenda!E2</f>
        <v>3:00pm-4:00pm-16/03/2024</v>
      </c>
      <c r="G2" s="1" t="s">
        <v>59</v>
      </c>
      <c r="H2" s="18" t="str">
        <f>+F2&amp;"-"&amp;B2</f>
        <v>3:00pm-4:00pm-16/03/2024-Martina Corrales</v>
      </c>
    </row>
    <row r="3" spans="1:8" x14ac:dyDescent="0.25">
      <c r="A3" s="1">
        <v>2</v>
      </c>
      <c r="B3" s="1" t="s">
        <v>31</v>
      </c>
      <c r="C3" s="10" t="str">
        <f>Servicio!B3</f>
        <v>Tratamiento Facial Antiedad</v>
      </c>
      <c r="D3" s="16">
        <f>Servicio!E3</f>
        <v>120000</v>
      </c>
      <c r="E3" s="1" t="s">
        <v>50</v>
      </c>
      <c r="F3" s="10" t="str">
        <f>[3]Agenda!E3</f>
        <v>11:00am-12:00pm-28/04/2024</v>
      </c>
      <c r="G3" s="1" t="s">
        <v>59</v>
      </c>
      <c r="H3" s="18" t="str">
        <f>+F3&amp;"-"&amp;B3</f>
        <v>11:00am-12:00pm-28/04/2024-Ramiro Ramirez</v>
      </c>
    </row>
    <row r="4" spans="1:8" x14ac:dyDescent="0.25">
      <c r="A4" s="1">
        <v>3</v>
      </c>
      <c r="B4" s="1" t="s">
        <v>33</v>
      </c>
      <c r="C4" s="10" t="str">
        <f>Servicio!B4</f>
        <v>Masaje Relajante</v>
      </c>
      <c r="D4" s="16">
        <f>Servicio!E4</f>
        <v>100000</v>
      </c>
      <c r="E4" s="1" t="s">
        <v>51</v>
      </c>
      <c r="F4" s="10" t="str">
        <f>[3]Agenda!E4</f>
        <v>2:00pm-3:00pm-05/05/2024</v>
      </c>
      <c r="G4" s="1" t="s">
        <v>59</v>
      </c>
      <c r="H4" s="18" t="str">
        <f>+F4&amp;"-"&amp;B4</f>
        <v>2:00pm-3:00pm-05/05/2024-Lucrecia Gomez</v>
      </c>
    </row>
    <row r="10" spans="1:8" x14ac:dyDescent="0.25">
      <c r="H10" s="17"/>
    </row>
    <row r="14" spans="1:8" x14ac:dyDescent="0.25">
      <c r="C14" s="17"/>
    </row>
  </sheetData>
  <phoneticPr fontId="4" type="noConversion"/>
  <hyperlinks>
    <hyperlink ref="C2" location="ReservaServicio!B2" display="Pedicura Spa-Masaje Relajante" xr:uid="{833C8E98-6DF2-4EB2-9AC5-38C54F3F00D0}"/>
    <hyperlink ref="C3:C4" location="ReservaServicio!B2" display="Pedicura Spa-Masaje Relajante" xr:uid="{7700A8F7-8FED-411F-9EB6-0F17A4A409B3}"/>
    <hyperlink ref="F2" location="Agenda!A1" display="Agenda!A1" xr:uid="{2C7294DC-03F8-4196-AFD6-D3B7BF175F5F}"/>
    <hyperlink ref="F3" location="Agenda!A1" display="Agenda!A1" xr:uid="{EF1EC4DD-89F3-46A4-84D9-F65BB7965752}"/>
    <hyperlink ref="F4" location="Agenda!A1" display="Agenda!A1" xr:uid="{4C696339-AFE0-485C-820F-26F0EFF22FA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2" sqref="C2:C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59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78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59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C14" sqref="C14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customWidth="1"/>
  </cols>
  <sheetData>
    <row r="1" spans="1:8" x14ac:dyDescent="0.25">
      <c r="A1" s="3" t="s">
        <v>4</v>
      </c>
      <c r="B1" s="3" t="s">
        <v>79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80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5" t="s">
        <v>44</v>
      </c>
      <c r="G2" s="1">
        <v>54323243</v>
      </c>
      <c r="H2" s="1" t="s">
        <v>81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5" t="s">
        <v>46</v>
      </c>
      <c r="G3" s="1">
        <v>3214321</v>
      </c>
      <c r="H3" s="1" t="s">
        <v>81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5" t="s">
        <v>48</v>
      </c>
      <c r="G4" s="1">
        <v>5632421</v>
      </c>
      <c r="H4" s="1" t="s">
        <v>81</v>
      </c>
    </row>
    <row r="14" spans="1:8" x14ac:dyDescent="0.25">
      <c r="C14" s="17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I5" sqref="I5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60</v>
      </c>
      <c r="D1" s="3" t="s">
        <v>61</v>
      </c>
    </row>
    <row r="2" spans="1:4" x14ac:dyDescent="0.25">
      <c r="A2" s="1">
        <v>1</v>
      </c>
      <c r="B2" s="13" t="s">
        <v>19</v>
      </c>
      <c r="C2" s="1" t="s">
        <v>18</v>
      </c>
      <c r="D2" s="1" t="s">
        <v>62</v>
      </c>
    </row>
    <row r="3" spans="1:4" x14ac:dyDescent="0.25">
      <c r="A3" s="1">
        <v>2</v>
      </c>
      <c r="B3" s="13" t="s">
        <v>20</v>
      </c>
      <c r="C3" s="1" t="s">
        <v>75</v>
      </c>
      <c r="D3" s="1" t="s">
        <v>63</v>
      </c>
    </row>
    <row r="4" spans="1:4" x14ac:dyDescent="0.25">
      <c r="A4" s="1">
        <v>3</v>
      </c>
      <c r="B4" s="13" t="s">
        <v>21</v>
      </c>
      <c r="C4" s="1" t="s">
        <v>64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2024-05-22T01:15:59Z</dcterms:modified>
</cp:coreProperties>
</file>