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tructure" sheetId="2" state="visible" r:id="rId3"/>
    <sheet name="Sheet 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<sst xmlns="http://schemas.openxmlformats.org/spreadsheetml/2006/main" count="272" uniqueCount="93">
  <si>
    <t xml:space="preserve">Supply, transformation and consumption of gas - monthly data [NRG_CB_GASM__custom_3398628]</t>
  </si>
  <si>
    <t xml:space="preserve">Open product page</t>
  </si>
  <si>
    <t xml:space="preserve">Open in Data Browser</t>
  </si>
  <si>
    <t xml:space="preserve">Description: </t>
  </si>
  <si>
    <t xml:space="preserve">-</t>
  </si>
  <si>
    <t xml:space="preserve">Last update of data: </t>
  </si>
  <si>
    <t xml:space="preserve">15/09/2022 23:00</t>
  </si>
  <si>
    <t xml:space="preserve">Last change of data structure: </t>
  </si>
  <si>
    <t xml:space="preserve">03/08/2022 23:00</t>
  </si>
  <si>
    <t xml:space="preserve">Institutional source(s)</t>
  </si>
  <si>
    <t xml:space="preserve">Eurostat</t>
  </si>
  <si>
    <t xml:space="preserve">Contents</t>
  </si>
  <si>
    <t xml:space="preserve">Time frequency</t>
  </si>
  <si>
    <t xml:space="preserve">Energy balance</t>
  </si>
  <si>
    <t xml:space="preserve">Standard international energy product classification (SIEC)</t>
  </si>
  <si>
    <t xml:space="preserve">Unit of measure</t>
  </si>
  <si>
    <t xml:space="preserve">Sheet 1</t>
  </si>
  <si>
    <t xml:space="preserve">Monthly</t>
  </si>
  <si>
    <t xml:space="preserve">Inland consumption - observed</t>
  </si>
  <si>
    <t xml:space="preserve">Natural gas</t>
  </si>
  <si>
    <t xml:space="preserve">Million cubic metres</t>
  </si>
  <si>
    <t xml:space="preserve">Structure</t>
  </si>
  <si>
    <t xml:space="preserve">Dimension</t>
  </si>
  <si>
    <t xml:space="preserve">Position</t>
  </si>
  <si>
    <t xml:space="preserve">Label</t>
  </si>
  <si>
    <t xml:space="preserve">Geopolitical entity (reporting)</t>
  </si>
  <si>
    <t xml:space="preserve">European Union - 27 countries (from 2020)</t>
  </si>
  <si>
    <t xml:space="preserve">Euro area (EA11-1999, EA12-2001, EA13-2007, EA15-2008, EA16-2009, EA17-2011, EA18-2014, EA19-2015)</t>
  </si>
  <si>
    <t xml:space="preserve">Euro area - 19 countries  (from 2015)</t>
  </si>
  <si>
    <t xml:space="preserve">Belgium</t>
  </si>
  <si>
    <t xml:space="preserve">Bulgaria</t>
  </si>
  <si>
    <t xml:space="preserve">Czechia</t>
  </si>
  <si>
    <t xml:space="preserve">Denmark</t>
  </si>
  <si>
    <t xml:space="preserve">Germany (until 1990 former territory of the FRG)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</si>
  <si>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</si>
  <si>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</si>
  <si>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</si>
  <si>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</si>
  <si>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</si>
  <si>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</si>
  <si>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</si>
  <si>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</si>
  <si>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</si>
  <si>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</si>
  <si>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</si>
  <si>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</si>
  <si>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</si>
  <si>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</si>
  <si>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</si>
  <si>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</si>
  <si>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</si>
  <si>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</si>
  <si>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</si>
  <si>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</si>
  <si>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</si>
  <si>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</si>
  <si>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</si>
  <si>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Norway</t>
  </si>
  <si>
    <t xml:space="preserve">United Kingdom</t>
  </si>
  <si>
    <t xml:space="preserve">Montenegro</t>
  </si>
  <si>
    <t xml:space="preserve">North Macedonia</t>
  </si>
  <si>
    <t xml:space="preserve">Albania</t>
  </si>
  <si>
    <t xml:space="preserve">Serbia</t>
  </si>
  <si>
    <t xml:space="preserve">Turkey</t>
  </si>
  <si>
    <t xml:space="preserve">Kosovo (under United Nations Security Council Resolution 1244/99)</t>
  </si>
  <si>
    <t xml:space="preserve">Moldova</t>
  </si>
  <si>
    <t xml:space="preserve">Ukraine</t>
  </si>
  <si>
    <t xml:space="preserve">Georgia</t>
  </si>
  <si>
    <t xml:space="preserve">Time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</si>
  <si>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</si>
  <si>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</si>
  <si>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</si>
  <si>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</si>
  <si>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</si>
  <si>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</si>
  <si>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</si>
  <si>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</si>
  <si>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</si>
  <si>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</si>
  <si>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2021-11</t>
  </si>
  <si>
    <t xml:space="preserve">2021-12</t>
  </si>
  <si>
    <t xml:space="preserve">Data extracted on 19/09/2022 22:32:28 from [ESTAT]</t>
  </si>
  <si>
    <t xml:space="preserve">Dataset: </t>
  </si>
  <si>
    <t xml:space="preserve">Last updated: </t>
  </si>
  <si>
    <t xml:space="preserve">TIME</t>
  </si>
  <si>
    <t xml:space="preserve">GEO (Labels)</t>
  </si>
  <si>
    <t xml:space="preserve">bcm</t>
  </si>
  <si>
    <t xml:space="preserve">TWh</t>
  </si>
  <si>
    <t xml:space="preserve">bcm(Nov-March)</t>
  </si>
  <si>
    <t xml:space="preserve">%</t>
  </si>
  <si>
    <t xml:space="preserve">:</t>
  </si>
  <si>
    <t xml:space="preserve">Special value</t>
  </si>
  <si>
    <t xml:space="preserve">not available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</si>
</sst>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##########"/>
    <numFmt numFmtId="167" formatCode="#,##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u val="single"/>
      <sz val="9"/>
      <color rgb="FF0000FF"/>
      <name val="Arial"/>
      <family val="0"/>
      <charset val="1"/>
    </font>
    <font>
      <sz val="9"/>
      <name val="Arial"/>
      <family val="0"/>
      <charset val="1"/>
    </font>
    <font>
      <b val="true"/>
      <sz val="9"/>
      <name val="Arial"/>
      <family val="0"/>
      <charset val="1"/>
    </font>
    <font>
      <b val="true"/>
      <sz val="9"/>
      <color rgb="FFFFFF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6F6F6"/>
        <bgColor rgb="FFFFFFFF"/>
      </patternFill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606060"/>
        <bgColor rgb="FF4669AF"/>
      </patternFill>
    </fill>
    <fill>
      <patternFill patternType="solid">
        <fgColor rgb="FFDCE6F1"/>
        <bgColor rgb="FFF6F6F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2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C"/>
      <rgbColor rgb="FFB0B0B0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69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9</xdr:col>
      <xdr:colOff>227520</xdr:colOff>
      <xdr:row>3</xdr:row>
      <xdr:rowOff>56880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12787560" cy="628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c.europa.eu/eurostat/databrowser/product/page/NRG_CB_GASM__custom_3398628" TargetMode="External"/><Relationship Id="rId2" Type="http://schemas.openxmlformats.org/officeDocument/2006/relationships/hyperlink" Target="https://ec.europa.eu/eurostat/databrowser/view/NRG_CB_GASM__custom_3398628/default/table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O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2" min="2" style="0" width="10.49"/>
    <col collapsed="false" customWidth="true" hidden="false" outlineLevel="0" max="3" min="3" style="0" width="17.25"/>
    <col collapsed="false" customWidth="true" hidden="false" outlineLevel="0" max="4" min="4" style="0" width="24.12"/>
    <col collapsed="false" customWidth="true" hidden="false" outlineLevel="0" max="5" min="5" style="0" width="62.44"/>
    <col collapsed="false" customWidth="true" hidden="false" outlineLevel="0" max="6" min="6" style="0" width="17.76"/>
  </cols>
  <sheetData>
    <row r="6" customFormat="false" ht="15" hidden="false" customHeight="false" outlineLevel="0" collapsed="false">
      <c r="A6" s="1" t="s">
        <v>0</v>
      </c>
    </row>
    <row r="7" customFormat="false" ht="15" hidden="false" customHeight="false" outlineLevel="0" collapsed="false">
      <c r="A7" s="2" t="s">
        <v>1</v>
      </c>
      <c r="B7" s="2" t="s">
        <v>2</v>
      </c>
    </row>
    <row r="8" customFormat="false" ht="42.8" hidden="false" customHeight="true" outlineLevel="0" collapsed="false">
      <c r="A8" s="3" t="s">
        <v>3</v>
      </c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10" customFormat="false" ht="15" hidden="false" customHeight="false" outlineLevel="0" collapsed="false">
      <c r="A10" s="3" t="s">
        <v>5</v>
      </c>
      <c r="D10" s="3" t="s">
        <v>6</v>
      </c>
    </row>
    <row r="11" customFormat="false" ht="15" hidden="false" customHeight="false" outlineLevel="0" collapsed="false">
      <c r="A11" s="3" t="s">
        <v>7</v>
      </c>
      <c r="D11" s="3" t="s">
        <v>8</v>
      </c>
    </row>
    <row r="13" customFormat="false" ht="15" hidden="false" customHeight="false" outlineLevel="0" collapsed="false">
      <c r="B13" s="5" t="s">
        <v>9</v>
      </c>
    </row>
    <row r="14" customFormat="false" ht="15" hidden="false" customHeight="false" outlineLevel="0" collapsed="false">
      <c r="C14" s="3" t="s">
        <v>10</v>
      </c>
    </row>
    <row r="15" customFormat="false" ht="15" hidden="false" customHeight="false" outlineLevel="0" collapsed="false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</row>
    <row r="16" customFormat="false" ht="15" hidden="false" customHeight="false" outlineLevel="0" collapsed="false">
      <c r="B16" s="6" t="s">
        <v>16</v>
      </c>
      <c r="C16" s="3" t="s">
        <v>17</v>
      </c>
      <c r="D16" s="3" t="s">
        <v>18</v>
      </c>
      <c r="E16" s="3" t="s">
        <v>19</v>
      </c>
      <c r="F16" s="3" t="s">
        <v>20</v>
      </c>
    </row>
  </sheetData>
  <mergeCells count="1">
    <mergeCell ref="B8:O8"/>
  </mergeCells>
  <hyperlinks>
    <hyperlink ref="A7" r:id="rId1" display="Open product page"/>
    <hyperlink ref="B7" r:id="rId2" display="Open in Data Browser"/>
    <hyperlink ref="B16" location="'Sheet 1'!A1" display="Sheet 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5" min="2" style="0" width="79.69"/>
  </cols>
  <sheetData>
    <row r="1" customFormat="false" ht="15" hidden="false" customHeight="false" outlineLevel="0" collapsed="false">
      <c r="A1" s="5" t="s">
        <v>21</v>
      </c>
    </row>
    <row r="2" customFormat="false" ht="15" hidden="false" customHeight="false" outlineLevel="0" collapsed="false">
      <c r="B2" s="7" t="s">
        <v>22</v>
      </c>
      <c r="C2" s="7" t="s">
        <v>23</v>
      </c>
    </row>
    <row r="3" customFormat="false" ht="15" hidden="false" customHeight="false" outlineLevel="0" collapsed="false">
      <c r="B3" s="8" t="s">
        <v>24</v>
      </c>
      <c r="C3" s="8" t="s">
        <v>24</v>
      </c>
    </row>
    <row r="4" customFormat="false" ht="15" hidden="false" customHeight="false" outlineLevel="0" collapsed="false">
      <c r="B4" s="3" t="s">
        <v>12</v>
      </c>
      <c r="C4" s="3" t="s">
        <v>17</v>
      </c>
    </row>
    <row r="5" customFormat="false" ht="15" hidden="false" customHeight="false" outlineLevel="0" collapsed="false">
      <c r="B5" s="9" t="s">
        <v>13</v>
      </c>
      <c r="C5" s="9" t="s">
        <v>18</v>
      </c>
    </row>
    <row r="6" customFormat="false" ht="15" hidden="false" customHeight="false" outlineLevel="0" collapsed="false">
      <c r="B6" s="3" t="s">
        <v>14</v>
      </c>
      <c r="C6" s="3" t="s">
        <v>19</v>
      </c>
    </row>
    <row r="7" customFormat="false" ht="15" hidden="false" customHeight="false" outlineLevel="0" collapsed="false">
      <c r="B7" s="9" t="s">
        <v>15</v>
      </c>
      <c r="C7" s="9" t="s">
        <v>20</v>
      </c>
    </row>
    <row r="8" customFormat="false" ht="15" hidden="false" customHeight="false" outlineLevel="0" collapsed="false">
      <c r="B8" s="3" t="s">
        <v>25</v>
      </c>
      <c r="C8" s="3" t="s">
        <v>26</v>
      </c>
    </row>
    <row r="9" customFormat="false" ht="15" hidden="false" customHeight="false" outlineLevel="0" collapsed="false">
      <c r="B9" s="9" t="s">
        <v>25</v>
      </c>
      <c r="C9" s="9" t="s">
        <v>27</v>
      </c>
    </row>
    <row r="10" customFormat="false" ht="15" hidden="false" customHeight="false" outlineLevel="0" collapsed="false">
      <c r="B10" s="3" t="s">
        <v>25</v>
      </c>
      <c r="C10" s="3" t="s">
        <v>28</v>
      </c>
    </row>
    <row r="11" customFormat="false" ht="15" hidden="false" customHeight="false" outlineLevel="0" collapsed="false">
      <c r="B11" s="9" t="s">
        <v>25</v>
      </c>
      <c r="C11" s="9" t="s">
        <v>29</v>
      </c>
    </row>
    <row r="12" customFormat="false" ht="15" hidden="false" customHeight="false" outlineLevel="0" collapsed="false">
      <c r="B12" s="3" t="s">
        <v>25</v>
      </c>
      <c r="C12" s="3" t="s">
        <v>30</v>
      </c>
    </row>
    <row r="13" customFormat="false" ht="15" hidden="false" customHeight="false" outlineLevel="0" collapsed="false">
      <c r="B13" s="9" t="s">
        <v>25</v>
      </c>
      <c r="C13" s="9" t="s">
        <v>31</v>
      </c>
    </row>
    <row r="14" customFormat="false" ht="15" hidden="false" customHeight="false" outlineLevel="0" collapsed="false">
      <c r="B14" s="3" t="s">
        <v>25</v>
      </c>
      <c r="C14" s="3" t="s">
        <v>32</v>
      </c>
    </row>
    <row r="15" customFormat="false" ht="15" hidden="false" customHeight="false" outlineLevel="0" collapsed="false">
      <c r="B15" s="9" t="s">
        <v>25</v>
      </c>
      <c r="C15" s="9" t="s">
        <v>33</v>
      </c>
    </row>
    <row r="16" customFormat="false" ht="15" hidden="false" customHeight="false" outlineLevel="0" collapsed="false">
      <c r="B16" s="3" t="s">
        <v>25</v>
      </c>
      <c r="C16" s="3" t="s">
        <v>34</v>
      </c>
    </row>
    <row r="17" customFormat="false" ht="15" hidden="false" customHeight="false" outlineLevel="0" collapsed="false">
      <c r="B17" s="9" t="s">
        <v>25</v>
      </c>
      <c r="C17" s="9" t="s">
        <v>35</v>
      </c>
    </row>
    <row r="18" customFormat="false" ht="15" hidden="false" customHeight="false" outlineLevel="0" collapsed="false">
      <c r="B18" s="3" t="s">
        <v>25</v>
      </c>
      <c r="C18" s="3" t="s">
        <v>36</v>
      </c>
    </row>
    <row r="19" customFormat="false" ht="15" hidden="false" customHeight="false" outlineLevel="0" collapsed="false">
      <c r="B19" s="9" t="s">
        <v>25</v>
      </c>
      <c r="C19" s="9" t="s">
        <v>37</v>
      </c>
    </row>
    <row r="20" customFormat="false" ht="15" hidden="false" customHeight="false" outlineLevel="0" collapsed="false">
      <c r="B20" s="3" t="s">
        <v>25</v>
      </c>
      <c r="C20" s="3" t="s">
        <v>38</v>
      </c>
    </row>
    <row r="21" customFormat="false" ht="15" hidden="false" customHeight="false" outlineLevel="0" collapsed="false">
      <c r="B21" s="9" t="s">
        <v>25</v>
      </c>
      <c r="C21" s="9" t="s">
        <v>39</v>
      </c>
    </row>
    <row r="22" customFormat="false" ht="15" hidden="false" customHeight="false" outlineLevel="0" collapsed="false">
      <c r="B22" s="3" t="s">
        <v>25</v>
      </c>
      <c r="C22" s="3" t="s">
        <v>40</v>
      </c>
    </row>
    <row r="23" customFormat="false" ht="15" hidden="false" customHeight="false" outlineLevel="0" collapsed="false">
      <c r="B23" s="9" t="s">
        <v>25</v>
      </c>
      <c r="C23" s="9" t="s">
        <v>41</v>
      </c>
    </row>
    <row r="24" customFormat="false" ht="15" hidden="false" customHeight="false" outlineLevel="0" collapsed="false">
      <c r="B24" s="3" t="s">
        <v>25</v>
      </c>
      <c r="C24" s="3" t="s">
        <v>42</v>
      </c>
    </row>
    <row r="25" customFormat="false" ht="15" hidden="false" customHeight="false" outlineLevel="0" collapsed="false">
      <c r="B25" s="9" t="s">
        <v>25</v>
      </c>
      <c r="C25" s="9" t="s">
        <v>43</v>
      </c>
    </row>
    <row r="26" customFormat="false" ht="15" hidden="false" customHeight="false" outlineLevel="0" collapsed="false">
      <c r="B26" s="3" t="s">
        <v>25</v>
      </c>
      <c r="C26" s="3" t="s">
        <v>44</v>
      </c>
    </row>
    <row r="27" customFormat="false" ht="15" hidden="false" customHeight="false" outlineLevel="0" collapsed="false">
      <c r="B27" s="9" t="s">
        <v>25</v>
      </c>
      <c r="C27" s="9" t="s">
        <v>45</v>
      </c>
    </row>
    <row r="28" customFormat="false" ht="15" hidden="false" customHeight="false" outlineLevel="0" collapsed="false">
      <c r="B28" s="3" t="s">
        <v>25</v>
      </c>
      <c r="C28" s="3" t="s">
        <v>46</v>
      </c>
    </row>
    <row r="29" customFormat="false" ht="15" hidden="false" customHeight="false" outlineLevel="0" collapsed="false">
      <c r="B29" s="9" t="s">
        <v>25</v>
      </c>
      <c r="C29" s="9" t="s">
        <v>47</v>
      </c>
    </row>
    <row r="30" customFormat="false" ht="15" hidden="false" customHeight="false" outlineLevel="0" collapsed="false">
      <c r="B30" s="3" t="s">
        <v>25</v>
      </c>
      <c r="C30" s="3" t="s">
        <v>48</v>
      </c>
    </row>
    <row r="31" customFormat="false" ht="15" hidden="false" customHeight="false" outlineLevel="0" collapsed="false">
      <c r="B31" s="9" t="s">
        <v>25</v>
      </c>
      <c r="C31" s="9" t="s">
        <v>49</v>
      </c>
    </row>
    <row r="32" customFormat="false" ht="15" hidden="false" customHeight="false" outlineLevel="0" collapsed="false">
      <c r="B32" s="3" t="s">
        <v>25</v>
      </c>
      <c r="C32" s="3" t="s">
        <v>50</v>
      </c>
    </row>
    <row r="33" customFormat="false" ht="15" hidden="false" customHeight="false" outlineLevel="0" collapsed="false">
      <c r="B33" s="9" t="s">
        <v>25</v>
      </c>
      <c r="C33" s="9" t="s">
        <v>51</v>
      </c>
    </row>
    <row r="34" customFormat="false" ht="15" hidden="false" customHeight="false" outlineLevel="0" collapsed="false">
      <c r="B34" s="3" t="s">
        <v>25</v>
      </c>
      <c r="C34" s="3" t="s">
        <v>52</v>
      </c>
    </row>
    <row r="35" customFormat="false" ht="15" hidden="false" customHeight="false" outlineLevel="0" collapsed="false">
      <c r="B35" s="9" t="s">
        <v>25</v>
      </c>
      <c r="C35" s="9" t="s">
        <v>53</v>
      </c>
    </row>
    <row r="36" customFormat="false" ht="15" hidden="false" customHeight="false" outlineLevel="0" collapsed="false">
      <c r="B36" s="3" t="s">
        <v>25</v>
      </c>
      <c r="C36" s="3" t="s">
        <v>54</v>
      </c>
    </row>
    <row r="37" customFormat="false" ht="15" hidden="false" customHeight="false" outlineLevel="0" collapsed="false">
      <c r="B37" s="9" t="s">
        <v>25</v>
      </c>
      <c r="C37" s="9" t="s">
        <v>55</v>
      </c>
    </row>
    <row r="38" customFormat="false" ht="15" hidden="false" customHeight="false" outlineLevel="0" collapsed="false">
      <c r="B38" s="3" t="s">
        <v>25</v>
      </c>
      <c r="C38" s="3" t="s">
        <v>56</v>
      </c>
    </row>
    <row r="39" customFormat="false" ht="15" hidden="false" customHeight="false" outlineLevel="0" collapsed="false">
      <c r="B39" s="9" t="s">
        <v>25</v>
      </c>
      <c r="C39" s="9" t="s">
        <v>57</v>
      </c>
    </row>
    <row r="40" customFormat="false" ht="15" hidden="false" customHeight="false" outlineLevel="0" collapsed="false">
      <c r="B40" s="3" t="s">
        <v>25</v>
      </c>
      <c r="C40" s="3" t="s">
        <v>58</v>
      </c>
    </row>
    <row r="41" customFormat="false" ht="15" hidden="false" customHeight="false" outlineLevel="0" collapsed="false">
      <c r="B41" s="9" t="s">
        <v>25</v>
      </c>
      <c r="C41" s="9" t="s">
        <v>59</v>
      </c>
    </row>
    <row r="42" customFormat="false" ht="15" hidden="false" customHeight="false" outlineLevel="0" collapsed="false">
      <c r="B42" s="3" t="s">
        <v>25</v>
      </c>
      <c r="C42" s="3" t="s">
        <v>60</v>
      </c>
    </row>
    <row r="43" customFormat="false" ht="15" hidden="false" customHeight="false" outlineLevel="0" collapsed="false">
      <c r="B43" s="9" t="s">
        <v>25</v>
      </c>
      <c r="C43" s="9" t="s">
        <v>61</v>
      </c>
    </row>
    <row r="44" customFormat="false" ht="15" hidden="false" customHeight="false" outlineLevel="0" collapsed="false">
      <c r="B44" s="3" t="s">
        <v>25</v>
      </c>
      <c r="C44" s="3" t="s">
        <v>62</v>
      </c>
    </row>
    <row r="45" customFormat="false" ht="15" hidden="false" customHeight="false" outlineLevel="0" collapsed="false">
      <c r="B45" s="9" t="s">
        <v>25</v>
      </c>
      <c r="C45" s="9" t="s">
        <v>63</v>
      </c>
    </row>
    <row r="46" customFormat="false" ht="15" hidden="false" customHeight="false" outlineLevel="0" collapsed="false">
      <c r="B46" s="3" t="s">
        <v>25</v>
      </c>
      <c r="C46" s="3" t="s">
        <v>64</v>
      </c>
    </row>
    <row r="47" customFormat="false" ht="15" hidden="false" customHeight="false" outlineLevel="0" collapsed="false">
      <c r="B47" s="9" t="s">
        <v>25</v>
      </c>
      <c r="C47" s="9" t="s">
        <v>65</v>
      </c>
    </row>
    <row r="48" customFormat="false" ht="15" hidden="false" customHeight="false" outlineLevel="0" collapsed="false">
      <c r="B48" s="3" t="s">
        <v>25</v>
      </c>
      <c r="C48" s="3" t="s">
        <v>66</v>
      </c>
    </row>
    <row r="49" customFormat="false" ht="15" hidden="false" customHeight="false" outlineLevel="0" collapsed="false">
      <c r="B49" s="9" t="s">
        <v>25</v>
      </c>
      <c r="C49" s="9" t="s">
        <v>67</v>
      </c>
    </row>
    <row r="50" customFormat="false" ht="15" hidden="false" customHeight="false" outlineLevel="0" collapsed="false">
      <c r="B50" s="3" t="s">
        <v>68</v>
      </c>
      <c r="C50" s="3" t="s">
        <v>69</v>
      </c>
    </row>
    <row r="51" customFormat="false" ht="15" hidden="false" customHeight="false" outlineLevel="0" collapsed="false">
      <c r="B51" s="9" t="s">
        <v>68</v>
      </c>
      <c r="C51" s="9" t="s">
        <v>70</v>
      </c>
    </row>
    <row r="52" customFormat="false" ht="15" hidden="false" customHeight="false" outlineLevel="0" collapsed="false">
      <c r="B52" s="3" t="s">
        <v>68</v>
      </c>
      <c r="C52" s="3" t="s">
        <v>71</v>
      </c>
    </row>
    <row r="53" customFormat="false" ht="15" hidden="false" customHeight="false" outlineLevel="0" collapsed="false">
      <c r="B53" s="9" t="s">
        <v>68</v>
      </c>
      <c r="C53" s="9" t="s">
        <v>72</v>
      </c>
    </row>
    <row r="54" customFormat="false" ht="15" hidden="false" customHeight="false" outlineLevel="0" collapsed="false">
      <c r="B54" s="3" t="s">
        <v>68</v>
      </c>
      <c r="C54" s="3" t="s">
        <v>73</v>
      </c>
    </row>
    <row r="55" customFormat="false" ht="15" hidden="false" customHeight="false" outlineLevel="0" collapsed="false">
      <c r="B55" s="9" t="s">
        <v>68</v>
      </c>
      <c r="C55" s="9" t="s">
        <v>74</v>
      </c>
    </row>
    <row r="56" customFormat="false" ht="15" hidden="false" customHeight="false" outlineLevel="0" collapsed="false">
      <c r="B56" s="3" t="s">
        <v>68</v>
      </c>
      <c r="C56" s="3" t="s">
        <v>75</v>
      </c>
    </row>
    <row r="57" customFormat="false" ht="15" hidden="false" customHeight="false" outlineLevel="0" collapsed="false">
      <c r="B57" s="9" t="s">
        <v>68</v>
      </c>
      <c r="C57" s="9" t="s">
        <v>76</v>
      </c>
    </row>
    <row r="58" customFormat="false" ht="15" hidden="false" customHeight="false" outlineLevel="0" collapsed="false">
      <c r="B58" s="3" t="s">
        <v>68</v>
      </c>
      <c r="C58" s="3" t="s">
        <v>77</v>
      </c>
    </row>
    <row r="59" customFormat="false" ht="15" hidden="false" customHeight="false" outlineLevel="0" collapsed="false">
      <c r="B59" s="9" t="s">
        <v>68</v>
      </c>
      <c r="C59" s="9" t="s">
        <v>78</v>
      </c>
    </row>
    <row r="60" customFormat="false" ht="15" hidden="false" customHeight="false" outlineLevel="0" collapsed="false">
      <c r="B60" s="3" t="s">
        <v>68</v>
      </c>
      <c r="C60" s="3" t="s">
        <v>79</v>
      </c>
    </row>
    <row r="61" customFormat="false" ht="15" hidden="false" customHeight="false" outlineLevel="0" collapsed="false">
      <c r="B61" s="9" t="s">
        <v>68</v>
      </c>
      <c r="C61" s="9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S52" activeCellId="0" sqref="S52"/>
    </sheetView>
  </sheetViews>
  <sheetFormatPr defaultColWidth="8.6875" defaultRowHeight="11.4" zeroHeight="false" outlineLevelRow="0" outlineLevelCol="0"/>
  <cols>
    <col collapsed="false" customWidth="true" hidden="false" outlineLevel="0" max="1" min="1" style="0" width="29.89"/>
    <col collapsed="false" customWidth="true" hidden="false" outlineLevel="0" max="13" min="2" style="0" width="9.96"/>
  </cols>
  <sheetData>
    <row r="1" customFormat="false" ht="11.4" hidden="false" customHeight="false" outlineLevel="0" collapsed="false">
      <c r="A1" s="3" t="s">
        <v>81</v>
      </c>
    </row>
    <row r="2" customFormat="false" ht="11.4" hidden="false" customHeight="false" outlineLevel="0" collapsed="false">
      <c r="A2" s="3" t="s">
        <v>82</v>
      </c>
      <c r="B2" s="5" t="s">
        <v>0</v>
      </c>
    </row>
    <row r="3" customFormat="false" ht="11.4" hidden="false" customHeight="false" outlineLevel="0" collapsed="false">
      <c r="A3" s="3" t="s">
        <v>83</v>
      </c>
      <c r="B3" s="3" t="s">
        <v>6</v>
      </c>
    </row>
    <row r="5" customFormat="false" ht="11.4" hidden="false" customHeight="false" outlineLevel="0" collapsed="false">
      <c r="A5" s="5" t="s">
        <v>12</v>
      </c>
      <c r="C5" s="3" t="s">
        <v>17</v>
      </c>
    </row>
    <row r="6" customFormat="false" ht="11.4" hidden="false" customHeight="false" outlineLevel="0" collapsed="false">
      <c r="A6" s="5" t="s">
        <v>13</v>
      </c>
      <c r="C6" s="3" t="s">
        <v>18</v>
      </c>
    </row>
    <row r="7" customFormat="false" ht="11.4" hidden="false" customHeight="false" outlineLevel="0" collapsed="false">
      <c r="A7" s="5" t="s">
        <v>14</v>
      </c>
      <c r="C7" s="3" t="s">
        <v>19</v>
      </c>
    </row>
    <row r="8" customFormat="false" ht="11.4" hidden="false" customHeight="false" outlineLevel="0" collapsed="false">
      <c r="A8" s="5" t="s">
        <v>15</v>
      </c>
      <c r="C8" s="3" t="s">
        <v>20</v>
      </c>
    </row>
    <row r="10" customFormat="false" ht="11.4" hidden="false" customHeight="false" outlineLevel="0" collapsed="false">
      <c r="A10" s="10" t="s">
        <v>84</v>
      </c>
      <c r="B10" s="10" t="s">
        <v>69</v>
      </c>
      <c r="C10" s="10" t="s">
        <v>70</v>
      </c>
      <c r="D10" s="10" t="s">
        <v>71</v>
      </c>
      <c r="E10" s="10" t="s">
        <v>72</v>
      </c>
      <c r="F10" s="10" t="s">
        <v>73</v>
      </c>
      <c r="G10" s="10" t="s">
        <v>74</v>
      </c>
      <c r="H10" s="10" t="s">
        <v>75</v>
      </c>
      <c r="I10" s="10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</row>
    <row r="11" customFormat="false" ht="11.4" hidden="false" customHeight="false" outlineLevel="0" collapsed="false">
      <c r="A11" s="11" t="s">
        <v>85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0" t="s">
        <v>86</v>
      </c>
      <c r="O11" s="0" t="s">
        <v>87</v>
      </c>
      <c r="P11" s="0" t="s">
        <v>88</v>
      </c>
      <c r="R11" s="0" t="s">
        <v>89</v>
      </c>
    </row>
    <row r="12" customFormat="false" ht="12.8" hidden="false" customHeight="false" outlineLevel="0" collapsed="false">
      <c r="A12" s="13" t="s">
        <v>26</v>
      </c>
      <c r="B12" s="14" t="n">
        <v>53856.08</v>
      </c>
      <c r="C12" s="15" t="n">
        <v>44707.245</v>
      </c>
      <c r="D12" s="15" t="n">
        <v>43054.817</v>
      </c>
      <c r="E12" s="15" t="n">
        <v>36141.515</v>
      </c>
      <c r="F12" s="15" t="n">
        <v>26831.114</v>
      </c>
      <c r="G12" s="15" t="n">
        <v>21925.768</v>
      </c>
      <c r="H12" s="15" t="n">
        <v>21558.138</v>
      </c>
      <c r="I12" s="15" t="n">
        <v>20046.689</v>
      </c>
      <c r="J12" s="15" t="n">
        <v>22775.603</v>
      </c>
      <c r="K12" s="15" t="n">
        <v>30314.586</v>
      </c>
      <c r="L12" s="15" t="n">
        <v>42158.786</v>
      </c>
      <c r="M12" s="15" t="n">
        <v>48912.789</v>
      </c>
      <c r="N12" s="0" t="n">
        <f aca="false">SUM(B12:M12)/1000</f>
        <v>412.28313</v>
      </c>
      <c r="O12" s="0" t="n">
        <f aca="false">11*N12</f>
        <v>4535.11443</v>
      </c>
      <c r="P12" s="0" t="n">
        <f aca="false">SUM(B12:D12,L12,M12)/1000</f>
        <v>232.689717</v>
      </c>
      <c r="R12" s="0" t="n">
        <f aca="false">100*P12/N12</f>
        <v>56.4393010696314</v>
      </c>
    </row>
    <row r="13" customFormat="false" ht="12.8" hidden="false" customHeight="false" outlineLevel="0" collapsed="false">
      <c r="A13" s="13" t="s">
        <v>27</v>
      </c>
      <c r="B13" s="16" t="n">
        <v>45376.073</v>
      </c>
      <c r="C13" s="16" t="n">
        <v>37054.857</v>
      </c>
      <c r="D13" s="16" t="n">
        <v>35732.731</v>
      </c>
      <c r="E13" s="16" t="n">
        <v>30328.162</v>
      </c>
      <c r="F13" s="17" t="n">
        <v>22703.99</v>
      </c>
      <c r="G13" s="16" t="n">
        <v>18610.631</v>
      </c>
      <c r="H13" s="16" t="n">
        <v>18167.959</v>
      </c>
      <c r="I13" s="16" t="n">
        <v>16713.541</v>
      </c>
      <c r="J13" s="16" t="n">
        <v>19239.835</v>
      </c>
      <c r="K13" s="16" t="n">
        <v>25070.183</v>
      </c>
      <c r="L13" s="16" t="n">
        <v>35645.083</v>
      </c>
      <c r="M13" s="16" t="n">
        <v>40888.859</v>
      </c>
      <c r="N13" s="0" t="n">
        <f aca="false">SUM(B13:M13)/1000</f>
        <v>345.531904</v>
      </c>
      <c r="O13" s="0" t="n">
        <f aca="false">11*N13</f>
        <v>3800.850944</v>
      </c>
      <c r="P13" s="0" t="n">
        <f aca="false">SUM(B13:D13,L13,M13)/1000</f>
        <v>194.697603</v>
      </c>
      <c r="R13" s="0" t="n">
        <f aca="false">100*P13/N13</f>
        <v>56.3472144673506</v>
      </c>
    </row>
    <row r="14" customFormat="false" ht="12.8" hidden="false" customHeight="false" outlineLevel="0" collapsed="false">
      <c r="A14" s="13" t="s">
        <v>28</v>
      </c>
      <c r="B14" s="15" t="n">
        <v>45373.152</v>
      </c>
      <c r="C14" s="15" t="n">
        <v>37001.321</v>
      </c>
      <c r="D14" s="15" t="n">
        <v>35732.653</v>
      </c>
      <c r="E14" s="15" t="n">
        <v>30291.014</v>
      </c>
      <c r="F14" s="15" t="n">
        <v>22707.481</v>
      </c>
      <c r="G14" s="15" t="n">
        <v>18606.259</v>
      </c>
      <c r="H14" s="18" t="s">
        <v>90</v>
      </c>
      <c r="I14" s="18" t="s">
        <v>90</v>
      </c>
      <c r="J14" s="18" t="s">
        <v>90</v>
      </c>
      <c r="K14" s="18" t="s">
        <v>90</v>
      </c>
      <c r="L14" s="18" t="s">
        <v>90</v>
      </c>
      <c r="M14" s="18" t="s">
        <v>90</v>
      </c>
      <c r="N14" s="0" t="n">
        <f aca="false">SUM(B14:M14)/1000</f>
        <v>189.71188</v>
      </c>
      <c r="O14" s="0" t="n">
        <f aca="false">11*N14</f>
        <v>2086.83068</v>
      </c>
      <c r="P14" s="0" t="n">
        <f aca="false">SUM(B14:D14,L14,M14)/1000</f>
        <v>118.107126</v>
      </c>
      <c r="R14" s="0" t="n">
        <f aca="false">100*P14/N14</f>
        <v>62.2560516505345</v>
      </c>
    </row>
    <row r="15" customFormat="false" ht="12.8" hidden="false" customHeight="false" outlineLevel="0" collapsed="false">
      <c r="A15" s="13" t="s">
        <v>29</v>
      </c>
      <c r="B15" s="17" t="n">
        <v>2459.4</v>
      </c>
      <c r="C15" s="17" t="n">
        <v>2035.1</v>
      </c>
      <c r="D15" s="17" t="n">
        <v>1959.8</v>
      </c>
      <c r="E15" s="17" t="n">
        <v>1733.3</v>
      </c>
      <c r="F15" s="17" t="n">
        <v>1285</v>
      </c>
      <c r="G15" s="17" t="n">
        <v>953.5</v>
      </c>
      <c r="H15" s="17" t="n">
        <v>903.2</v>
      </c>
      <c r="I15" s="17" t="n">
        <v>906.3</v>
      </c>
      <c r="J15" s="17" t="n">
        <v>924.8</v>
      </c>
      <c r="K15" s="17" t="n">
        <v>1278</v>
      </c>
      <c r="L15" s="17" t="n">
        <v>1894.9</v>
      </c>
      <c r="M15" s="17" t="n">
        <v>2010.1</v>
      </c>
      <c r="N15" s="0" t="n">
        <f aca="false">SUM(B15:M15)/1000</f>
        <v>18.3434</v>
      </c>
      <c r="O15" s="0" t="n">
        <f aca="false">11*N15</f>
        <v>201.7774</v>
      </c>
      <c r="P15" s="0" t="n">
        <f aca="false">SUM(B15:D15,L15,M15)/1000</f>
        <v>10.3593</v>
      </c>
      <c r="R15" s="0" t="n">
        <f aca="false">100*P15/N15</f>
        <v>56.4742632227395</v>
      </c>
    </row>
    <row r="16" customFormat="false" ht="12.8" hidden="false" customHeight="false" outlineLevel="0" collapsed="false">
      <c r="A16" s="13" t="s">
        <v>30</v>
      </c>
      <c r="B16" s="14" t="n">
        <v>381.38</v>
      </c>
      <c r="C16" s="15" t="n">
        <v>347.362</v>
      </c>
      <c r="D16" s="15" t="n">
        <v>377.433</v>
      </c>
      <c r="E16" s="15" t="n">
        <v>294.204</v>
      </c>
      <c r="F16" s="15" t="n">
        <v>234.655</v>
      </c>
      <c r="G16" s="15" t="n">
        <v>230.255</v>
      </c>
      <c r="H16" s="15" t="n">
        <v>258.789</v>
      </c>
      <c r="I16" s="15" t="n">
        <v>195.625</v>
      </c>
      <c r="J16" s="15" t="n">
        <v>205.652</v>
      </c>
      <c r="K16" s="14" t="n">
        <v>238.12</v>
      </c>
      <c r="L16" s="15" t="n">
        <v>283.437</v>
      </c>
      <c r="M16" s="15" t="n">
        <v>368.079</v>
      </c>
      <c r="N16" s="0" t="n">
        <f aca="false">SUM(B16:M16)/1000</f>
        <v>3.414991</v>
      </c>
      <c r="O16" s="0" t="n">
        <f aca="false">11*N16</f>
        <v>37.564901</v>
      </c>
      <c r="P16" s="0" t="n">
        <f aca="false">SUM(B16:D16,L16,M16)/1000</f>
        <v>1.757691</v>
      </c>
      <c r="R16" s="0" t="n">
        <f aca="false">100*P16/N16</f>
        <v>51.4698574608249</v>
      </c>
    </row>
    <row r="17" customFormat="false" ht="12.8" hidden="false" customHeight="false" outlineLevel="0" collapsed="false">
      <c r="A17" s="13" t="s">
        <v>31</v>
      </c>
      <c r="B17" s="16" t="n">
        <v>1279.051</v>
      </c>
      <c r="C17" s="16" t="n">
        <v>1172.943</v>
      </c>
      <c r="D17" s="16" t="n">
        <v>1092.541</v>
      </c>
      <c r="E17" s="16" t="n">
        <v>881.416</v>
      </c>
      <c r="F17" s="16" t="n">
        <v>590.599</v>
      </c>
      <c r="G17" s="16" t="n">
        <v>415.464</v>
      </c>
      <c r="H17" s="17" t="n">
        <v>393.52</v>
      </c>
      <c r="I17" s="16" t="n">
        <v>373.607</v>
      </c>
      <c r="J17" s="17" t="n">
        <v>438.45</v>
      </c>
      <c r="K17" s="16" t="n">
        <v>704.553</v>
      </c>
      <c r="L17" s="16" t="n">
        <v>987.937</v>
      </c>
      <c r="M17" s="16" t="n">
        <v>1128.916</v>
      </c>
      <c r="N17" s="0" t="n">
        <f aca="false">SUM(B17:M17)/1000</f>
        <v>9.458997</v>
      </c>
      <c r="O17" s="0" t="n">
        <f aca="false">11*N17</f>
        <v>104.048967</v>
      </c>
      <c r="P17" s="0" t="n">
        <f aca="false">SUM(B17:D17,L17,M17)/1000</f>
        <v>5.661388</v>
      </c>
      <c r="R17" s="0" t="n">
        <f aca="false">100*P17/N17</f>
        <v>59.8518849302944</v>
      </c>
    </row>
    <row r="18" customFormat="false" ht="12.8" hidden="false" customHeight="false" outlineLevel="0" collapsed="false">
      <c r="A18" s="13" t="s">
        <v>32</v>
      </c>
      <c r="B18" s="15" t="n">
        <v>396.975</v>
      </c>
      <c r="C18" s="15" t="n">
        <v>379.776</v>
      </c>
      <c r="D18" s="15" t="n">
        <v>315.714</v>
      </c>
      <c r="E18" s="15" t="n">
        <v>253.731</v>
      </c>
      <c r="F18" s="14" t="n">
        <v>212.22</v>
      </c>
      <c r="G18" s="15" t="n">
        <v>149.872</v>
      </c>
      <c r="H18" s="15" t="n">
        <v>131.155</v>
      </c>
      <c r="I18" s="14" t="n">
        <v>153.48</v>
      </c>
      <c r="J18" s="15" t="n">
        <v>160.494</v>
      </c>
      <c r="K18" s="15" t="n">
        <v>206.064</v>
      </c>
      <c r="L18" s="15" t="n">
        <v>260.778</v>
      </c>
      <c r="M18" s="15" t="n">
        <v>337.721</v>
      </c>
      <c r="N18" s="0" t="n">
        <f aca="false">SUM(B18:M18)/1000</f>
        <v>2.95798</v>
      </c>
      <c r="O18" s="0" t="n">
        <f aca="false">11*N18</f>
        <v>32.53778</v>
      </c>
      <c r="P18" s="0" t="n">
        <f aca="false">SUM(B18:D18,L18,M18)/1000</f>
        <v>1.690964</v>
      </c>
      <c r="R18" s="0" t="n">
        <f aca="false">100*P18/N18</f>
        <v>57.1661742134835</v>
      </c>
    </row>
    <row r="19" customFormat="false" ht="12.8" hidden="false" customHeight="false" outlineLevel="0" collapsed="false">
      <c r="A19" s="13" t="s">
        <v>33</v>
      </c>
      <c r="B19" s="16" t="n">
        <v>13130.666</v>
      </c>
      <c r="C19" s="17" t="n">
        <v>11238.43</v>
      </c>
      <c r="D19" s="17" t="n">
        <v>10149.76</v>
      </c>
      <c r="E19" s="16" t="n">
        <v>8456.133</v>
      </c>
      <c r="F19" s="16" t="n">
        <v>6311.638</v>
      </c>
      <c r="G19" s="16" t="n">
        <v>4273.432</v>
      </c>
      <c r="H19" s="16" t="n">
        <v>3741.781</v>
      </c>
      <c r="I19" s="16" t="n">
        <v>3596.963</v>
      </c>
      <c r="J19" s="16" t="n">
        <v>4193.666</v>
      </c>
      <c r="K19" s="16" t="n">
        <v>6774.846</v>
      </c>
      <c r="L19" s="16" t="n">
        <v>10146.488</v>
      </c>
      <c r="M19" s="16" t="n">
        <v>11612.877</v>
      </c>
      <c r="N19" s="0" t="n">
        <f aca="false">SUM(B19:M19)/1000</f>
        <v>93.62668</v>
      </c>
      <c r="O19" s="0" t="n">
        <f aca="false">11*N19</f>
        <v>1029.89348</v>
      </c>
      <c r="P19" s="0" t="n">
        <f aca="false">SUM(B19:D19,L19,M19)/1000</f>
        <v>56.278221</v>
      </c>
      <c r="R19" s="0" t="n">
        <f aca="false">100*P19/N19</f>
        <v>60.1091708047322</v>
      </c>
    </row>
    <row r="20" customFormat="false" ht="12.8" hidden="false" customHeight="false" outlineLevel="0" collapsed="false">
      <c r="A20" s="13" t="s">
        <v>34</v>
      </c>
      <c r="B20" s="14" t="n">
        <v>65</v>
      </c>
      <c r="C20" s="14" t="n">
        <v>70.6</v>
      </c>
      <c r="D20" s="14" t="n">
        <v>52.6</v>
      </c>
      <c r="E20" s="14" t="n">
        <v>39.2</v>
      </c>
      <c r="F20" s="14" t="n">
        <v>25.7</v>
      </c>
      <c r="G20" s="14" t="n">
        <v>16.8</v>
      </c>
      <c r="H20" s="14" t="n">
        <v>15.2</v>
      </c>
      <c r="I20" s="14" t="n">
        <v>20.2</v>
      </c>
      <c r="J20" s="14" t="n">
        <v>25.6</v>
      </c>
      <c r="K20" s="14" t="n">
        <v>30.6</v>
      </c>
      <c r="L20" s="14" t="n">
        <v>43.5</v>
      </c>
      <c r="M20" s="14" t="n">
        <v>72.4</v>
      </c>
      <c r="N20" s="0" t="n">
        <f aca="false">SUM(B20:M20)/1000</f>
        <v>0.4774</v>
      </c>
      <c r="O20" s="0" t="n">
        <f aca="false">11*N20</f>
        <v>5.2514</v>
      </c>
      <c r="P20" s="0" t="n">
        <f aca="false">SUM(B20:D20,L20,M20)/1000</f>
        <v>0.3041</v>
      </c>
      <c r="R20" s="0" t="n">
        <f aca="false">100*P20/N20</f>
        <v>63.6992040217847</v>
      </c>
    </row>
    <row r="21" customFormat="false" ht="12.8" hidden="false" customHeight="false" outlineLevel="0" collapsed="false">
      <c r="A21" s="13" t="s">
        <v>35</v>
      </c>
      <c r="B21" s="16" t="n">
        <v>553.688</v>
      </c>
      <c r="C21" s="16" t="n">
        <v>439.708</v>
      </c>
      <c r="D21" s="16" t="n">
        <v>500.179</v>
      </c>
      <c r="E21" s="16" t="n">
        <v>462.687</v>
      </c>
      <c r="F21" s="17" t="n">
        <v>391.53</v>
      </c>
      <c r="G21" s="16" t="n">
        <v>371.718</v>
      </c>
      <c r="H21" s="17" t="n">
        <v>390.76</v>
      </c>
      <c r="I21" s="16" t="n">
        <v>400.507</v>
      </c>
      <c r="J21" s="16" t="n">
        <v>383.741</v>
      </c>
      <c r="K21" s="16" t="n">
        <v>392.314</v>
      </c>
      <c r="L21" s="16" t="n">
        <v>460.122</v>
      </c>
      <c r="M21" s="16" t="n">
        <v>467.911</v>
      </c>
      <c r="N21" s="0" t="n">
        <f aca="false">SUM(B21:M21)/1000</f>
        <v>5.214865</v>
      </c>
      <c r="O21" s="0" t="n">
        <f aca="false">11*N21</f>
        <v>57.363515</v>
      </c>
      <c r="P21" s="0" t="n">
        <f aca="false">SUM(B21:D21,L21,M21)/1000</f>
        <v>2.421608</v>
      </c>
      <c r="R21" s="0" t="n">
        <f aca="false">100*P21/N21</f>
        <v>46.4366383405898</v>
      </c>
    </row>
    <row r="22" customFormat="false" ht="12.8" hidden="false" customHeight="false" outlineLevel="0" collapsed="false">
      <c r="A22" s="13" t="s">
        <v>36</v>
      </c>
      <c r="B22" s="15" t="n">
        <v>628.402</v>
      </c>
      <c r="C22" s="15" t="n">
        <v>448.668</v>
      </c>
      <c r="D22" s="15" t="n">
        <v>540.101</v>
      </c>
      <c r="E22" s="15" t="n">
        <v>551.048</v>
      </c>
      <c r="F22" s="15" t="n">
        <v>403.431</v>
      </c>
      <c r="G22" s="14" t="n">
        <v>549.26</v>
      </c>
      <c r="H22" s="15" t="n">
        <v>615.467</v>
      </c>
      <c r="I22" s="15" t="n">
        <v>583.117</v>
      </c>
      <c r="J22" s="15" t="n">
        <v>520.749</v>
      </c>
      <c r="K22" s="15" t="n">
        <v>493.345</v>
      </c>
      <c r="L22" s="15" t="n">
        <v>512.628</v>
      </c>
      <c r="M22" s="14" t="n">
        <v>605.3</v>
      </c>
      <c r="N22" s="0" t="n">
        <f aca="false">SUM(B22:M22)/1000</f>
        <v>6.451516</v>
      </c>
      <c r="O22" s="0" t="n">
        <f aca="false">11*N22</f>
        <v>70.966676</v>
      </c>
      <c r="P22" s="0" t="n">
        <f aca="false">SUM(B22:D22,L22,M22)/1000</f>
        <v>2.735099</v>
      </c>
      <c r="R22" s="0" t="n">
        <f aca="false">100*P22/N22</f>
        <v>42.3946712679625</v>
      </c>
    </row>
    <row r="23" customFormat="false" ht="12.8" hidden="false" customHeight="false" outlineLevel="0" collapsed="false">
      <c r="A23" s="13" t="s">
        <v>37</v>
      </c>
      <c r="B23" s="16" t="n">
        <v>3421.921</v>
      </c>
      <c r="C23" s="16" t="n">
        <v>2576.536</v>
      </c>
      <c r="D23" s="16" t="n">
        <v>2848.078</v>
      </c>
      <c r="E23" s="16" t="n">
        <v>2730.148</v>
      </c>
      <c r="F23" s="16" t="n">
        <v>2402.509</v>
      </c>
      <c r="G23" s="16" t="n">
        <v>2440.036</v>
      </c>
      <c r="H23" s="16" t="n">
        <v>2471.415</v>
      </c>
      <c r="I23" s="16" t="n">
        <v>2425.265</v>
      </c>
      <c r="J23" s="16" t="n">
        <v>2686.329</v>
      </c>
      <c r="K23" s="17" t="n">
        <v>2711.1</v>
      </c>
      <c r="L23" s="16" t="n">
        <v>3474.288</v>
      </c>
      <c r="M23" s="16" t="n">
        <v>3393.886</v>
      </c>
      <c r="N23" s="0" t="n">
        <f aca="false">SUM(B23:M23)/1000</f>
        <v>33.581511</v>
      </c>
      <c r="O23" s="0" t="n">
        <f aca="false">11*N23</f>
        <v>369.396621</v>
      </c>
      <c r="P23" s="0" t="n">
        <f aca="false">SUM(B23:D23,L23,M23)/1000</f>
        <v>15.714709</v>
      </c>
      <c r="R23" s="0" t="n">
        <f aca="false">100*P23/N23</f>
        <v>46.7957174410645</v>
      </c>
    </row>
    <row r="24" customFormat="false" ht="12.8" hidden="false" customHeight="false" outlineLevel="0" collapsed="false">
      <c r="A24" s="13" t="s">
        <v>38</v>
      </c>
      <c r="B24" s="15" t="n">
        <v>6068.591</v>
      </c>
      <c r="C24" s="15" t="n">
        <v>4649.302</v>
      </c>
      <c r="D24" s="15" t="n">
        <v>4547.173</v>
      </c>
      <c r="E24" s="15" t="n">
        <v>3544.711</v>
      </c>
      <c r="F24" s="15" t="n">
        <v>2561.115</v>
      </c>
      <c r="G24" s="15" t="n">
        <v>1655.453</v>
      </c>
      <c r="H24" s="15" t="n">
        <v>1573.423</v>
      </c>
      <c r="I24" s="15" t="n">
        <v>1364.665</v>
      </c>
      <c r="J24" s="15" t="n">
        <v>1717.031</v>
      </c>
      <c r="K24" s="14" t="n">
        <v>2888.06</v>
      </c>
      <c r="L24" s="14" t="n">
        <v>4908.4</v>
      </c>
      <c r="M24" s="15" t="n">
        <v>5388.731</v>
      </c>
      <c r="N24" s="0" t="n">
        <f aca="false">SUM(B24:M24)/1000</f>
        <v>40.866655</v>
      </c>
      <c r="O24" s="0" t="n">
        <f aca="false">11*N24</f>
        <v>449.533205</v>
      </c>
      <c r="P24" s="0" t="n">
        <f aca="false">SUM(B24:D24,L24,M24)/1000</f>
        <v>25.562197</v>
      </c>
      <c r="R24" s="0" t="n">
        <f aca="false">100*P24/N24</f>
        <v>62.5502552141838</v>
      </c>
    </row>
    <row r="25" customFormat="false" ht="12.8" hidden="false" customHeight="false" outlineLevel="0" collapsed="false">
      <c r="A25" s="13" t="s">
        <v>39</v>
      </c>
      <c r="B25" s="17" t="n">
        <v>313.4</v>
      </c>
      <c r="C25" s="17" t="n">
        <v>295</v>
      </c>
      <c r="D25" s="17" t="n">
        <v>321.6</v>
      </c>
      <c r="E25" s="17" t="n">
        <v>270.6</v>
      </c>
      <c r="F25" s="17" t="n">
        <v>182.3</v>
      </c>
      <c r="G25" s="17" t="n">
        <v>131.3</v>
      </c>
      <c r="H25" s="17" t="n">
        <v>179.7</v>
      </c>
      <c r="I25" s="17" t="n">
        <v>177.5</v>
      </c>
      <c r="J25" s="17" t="n">
        <v>173.9</v>
      </c>
      <c r="K25" s="17" t="n">
        <v>238.6</v>
      </c>
      <c r="L25" s="17" t="n">
        <v>314.4</v>
      </c>
      <c r="M25" s="17" t="n">
        <v>327.8</v>
      </c>
      <c r="N25" s="0" t="n">
        <f aca="false">SUM(B25:M25)/1000</f>
        <v>2.9261</v>
      </c>
      <c r="O25" s="0" t="n">
        <f aca="false">11*N25</f>
        <v>32.1871</v>
      </c>
      <c r="P25" s="0" t="n">
        <f aca="false">SUM(B25:D25,L25,M25)/1000</f>
        <v>1.5722</v>
      </c>
      <c r="R25" s="0" t="n">
        <f aca="false">100*P25/N25</f>
        <v>53.7302211134274</v>
      </c>
    </row>
    <row r="26" customFormat="false" ht="12.8" hidden="false" customHeight="false" outlineLevel="0" collapsed="false">
      <c r="A26" s="13" t="s">
        <v>40</v>
      </c>
      <c r="B26" s="14" t="n">
        <v>9823</v>
      </c>
      <c r="C26" s="14" t="n">
        <v>7677.5</v>
      </c>
      <c r="D26" s="14" t="n">
        <v>7638</v>
      </c>
      <c r="E26" s="14" t="n">
        <v>6161</v>
      </c>
      <c r="F26" s="14" t="n">
        <v>4215</v>
      </c>
      <c r="G26" s="14" t="n">
        <v>4317</v>
      </c>
      <c r="H26" s="14" t="n">
        <v>4571</v>
      </c>
      <c r="I26" s="14" t="n">
        <v>3881</v>
      </c>
      <c r="J26" s="14" t="n">
        <v>4914</v>
      </c>
      <c r="K26" s="14" t="n">
        <v>5566</v>
      </c>
      <c r="L26" s="14" t="n">
        <v>7633</v>
      </c>
      <c r="M26" s="14" t="n">
        <v>9711</v>
      </c>
      <c r="N26" s="0" t="n">
        <f aca="false">SUM(B26:M26)/1000</f>
        <v>76.1075</v>
      </c>
      <c r="O26" s="0" t="n">
        <f aca="false">11*N26</f>
        <v>837.1825</v>
      </c>
      <c r="P26" s="0" t="n">
        <f aca="false">SUM(B26:D26,L26,M26)/1000</f>
        <v>42.4825</v>
      </c>
      <c r="R26" s="0" t="n">
        <f aca="false">100*P26/N26</f>
        <v>55.8190717077818</v>
      </c>
    </row>
    <row r="27" customFormat="false" ht="12.8" hidden="false" customHeight="false" outlineLevel="0" collapsed="false">
      <c r="A27" s="13" t="s">
        <v>41</v>
      </c>
      <c r="B27" s="17" t="n">
        <v>0</v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0" t="n">
        <f aca="false">SUM(B27:M27)/1000</f>
        <v>0</v>
      </c>
      <c r="O27" s="0" t="n">
        <f aca="false">11*N27</f>
        <v>0</v>
      </c>
      <c r="P27" s="0" t="n">
        <f aca="false">SUM(B27:D27,L27,M27)/1000</f>
        <v>0</v>
      </c>
      <c r="R27" s="0" t="e">
        <f aca="false">100*P27/N27</f>
        <v>#DIV/0!</v>
      </c>
    </row>
    <row r="28" customFormat="false" ht="12.8" hidden="false" customHeight="false" outlineLevel="0" collapsed="false">
      <c r="A28" s="13" t="s">
        <v>42</v>
      </c>
      <c r="B28" s="15" t="n">
        <v>183.509</v>
      </c>
      <c r="C28" s="15" t="n">
        <v>178.833</v>
      </c>
      <c r="D28" s="15" t="n">
        <v>136.977</v>
      </c>
      <c r="E28" s="15" t="n">
        <v>79.661</v>
      </c>
      <c r="F28" s="15" t="n">
        <v>45.803</v>
      </c>
      <c r="G28" s="15" t="n">
        <v>42.409</v>
      </c>
      <c r="H28" s="15" t="n">
        <v>53.969</v>
      </c>
      <c r="I28" s="15" t="n">
        <v>29.707</v>
      </c>
      <c r="J28" s="15" t="n">
        <v>69.486</v>
      </c>
      <c r="K28" s="15" t="n">
        <v>75.941</v>
      </c>
      <c r="L28" s="15" t="n">
        <v>110.108</v>
      </c>
      <c r="M28" s="15" t="n">
        <v>180.941</v>
      </c>
      <c r="N28" s="0" t="n">
        <f aca="false">SUM(B28:M28)/1000</f>
        <v>1.187344</v>
      </c>
      <c r="O28" s="0" t="n">
        <f aca="false">11*N28</f>
        <v>13.060784</v>
      </c>
      <c r="P28" s="0" t="n">
        <f aca="false">SUM(B28:D28,L28,M28)/1000</f>
        <v>0.790368</v>
      </c>
      <c r="R28" s="0" t="n">
        <f aca="false">100*P28/N28</f>
        <v>66.5660499400342</v>
      </c>
    </row>
    <row r="29" customFormat="false" ht="12.8" hidden="false" customHeight="false" outlineLevel="0" collapsed="false">
      <c r="A29" s="13" t="s">
        <v>43</v>
      </c>
      <c r="B29" s="17" t="n">
        <v>321.1</v>
      </c>
      <c r="C29" s="17" t="n">
        <v>273</v>
      </c>
      <c r="D29" s="17" t="n">
        <v>226.9</v>
      </c>
      <c r="E29" s="17" t="n">
        <v>216.3</v>
      </c>
      <c r="F29" s="17" t="n">
        <v>204</v>
      </c>
      <c r="G29" s="17" t="n">
        <v>152.3</v>
      </c>
      <c r="H29" s="17" t="n">
        <v>140.6</v>
      </c>
      <c r="I29" s="17" t="n">
        <v>109</v>
      </c>
      <c r="J29" s="17" t="n">
        <v>117.3</v>
      </c>
      <c r="K29" s="17" t="n">
        <v>162.5</v>
      </c>
      <c r="L29" s="17" t="n">
        <v>159.6</v>
      </c>
      <c r="M29" s="17" t="n">
        <v>233.9</v>
      </c>
      <c r="N29" s="0" t="n">
        <f aca="false">SUM(B29:M29)/1000</f>
        <v>2.3165</v>
      </c>
      <c r="O29" s="0" t="n">
        <f aca="false">11*N29</f>
        <v>25.4815</v>
      </c>
      <c r="P29" s="0" t="n">
        <f aca="false">SUM(B29:D29,L29,M29)/1000</f>
        <v>1.2145</v>
      </c>
      <c r="R29" s="0" t="n">
        <f aca="false">100*P29/N29</f>
        <v>52.4282322469242</v>
      </c>
    </row>
    <row r="30" customFormat="false" ht="12.8" hidden="false" customHeight="false" outlineLevel="0" collapsed="false">
      <c r="A30" s="13" t="s">
        <v>44</v>
      </c>
      <c r="B30" s="15" t="n">
        <v>101.417</v>
      </c>
      <c r="C30" s="15" t="n">
        <v>83.134</v>
      </c>
      <c r="D30" s="15" t="n">
        <v>81.899</v>
      </c>
      <c r="E30" s="15" t="n">
        <v>68.398</v>
      </c>
      <c r="F30" s="14" t="n">
        <v>57.59</v>
      </c>
      <c r="G30" s="15" t="n">
        <v>36.079</v>
      </c>
      <c r="H30" s="15" t="n">
        <v>36.373</v>
      </c>
      <c r="I30" s="15" t="n">
        <v>33.082</v>
      </c>
      <c r="J30" s="15" t="n">
        <v>39.366</v>
      </c>
      <c r="K30" s="15" t="n">
        <v>60.871</v>
      </c>
      <c r="L30" s="15" t="n">
        <v>80.727</v>
      </c>
      <c r="M30" s="15" t="n">
        <v>82.631</v>
      </c>
      <c r="N30" s="0" t="n">
        <f aca="false">SUM(B30:M30)/1000</f>
        <v>0.761567</v>
      </c>
      <c r="O30" s="0" t="n">
        <f aca="false">11*N30</f>
        <v>8.377237</v>
      </c>
      <c r="P30" s="0" t="n">
        <f aca="false">SUM(B30:D30,L30,M30)/1000</f>
        <v>0.429808</v>
      </c>
      <c r="R30" s="0" t="n">
        <f aca="false">100*P30/N30</f>
        <v>56.4373193691428</v>
      </c>
    </row>
    <row r="31" customFormat="false" ht="12.8" hidden="false" customHeight="false" outlineLevel="0" collapsed="false">
      <c r="A31" s="13" t="s">
        <v>45</v>
      </c>
      <c r="B31" s="16" t="n">
        <v>1543.542</v>
      </c>
      <c r="C31" s="16" t="n">
        <v>1330.476</v>
      </c>
      <c r="D31" s="16" t="n">
        <v>1231.594</v>
      </c>
      <c r="E31" s="16" t="n">
        <v>953.549</v>
      </c>
      <c r="F31" s="16" t="n">
        <v>634.348</v>
      </c>
      <c r="G31" s="16" t="n">
        <v>426.477</v>
      </c>
      <c r="H31" s="16" t="n">
        <v>445.309</v>
      </c>
      <c r="I31" s="16" t="n">
        <v>442.221</v>
      </c>
      <c r="J31" s="16" t="n">
        <v>472.863</v>
      </c>
      <c r="K31" s="16" t="n">
        <v>948.266</v>
      </c>
      <c r="L31" s="17" t="n">
        <v>1252.49</v>
      </c>
      <c r="M31" s="16" t="n">
        <v>1551.927</v>
      </c>
      <c r="N31" s="0" t="n">
        <f aca="false">SUM(B31:M31)/1000</f>
        <v>11.233062</v>
      </c>
      <c r="O31" s="0" t="n">
        <f aca="false">11*N31</f>
        <v>123.563682</v>
      </c>
      <c r="P31" s="0" t="n">
        <f aca="false">SUM(B31:D31,L31,M31)/1000</f>
        <v>6.910029</v>
      </c>
      <c r="R31" s="0" t="n">
        <f aca="false">100*P31/N31</f>
        <v>61.5150971302393</v>
      </c>
    </row>
    <row r="32" customFormat="false" ht="12.8" hidden="false" customHeight="false" outlineLevel="0" collapsed="false">
      <c r="A32" s="13" t="s">
        <v>46</v>
      </c>
      <c r="B32" s="15" t="n">
        <v>26.759</v>
      </c>
      <c r="C32" s="15" t="n">
        <v>27.039</v>
      </c>
      <c r="D32" s="15" t="n">
        <v>29.024</v>
      </c>
      <c r="E32" s="14" t="n">
        <v>32.75</v>
      </c>
      <c r="F32" s="14" t="n">
        <v>32.04</v>
      </c>
      <c r="G32" s="15" t="n">
        <v>36.842</v>
      </c>
      <c r="H32" s="15" t="n">
        <v>42.727</v>
      </c>
      <c r="I32" s="15" t="n">
        <v>41.756</v>
      </c>
      <c r="J32" s="15" t="n">
        <v>29.807</v>
      </c>
      <c r="K32" s="14" t="n">
        <v>28.47</v>
      </c>
      <c r="L32" s="15" t="n">
        <v>25.029</v>
      </c>
      <c r="M32" s="15" t="n">
        <v>25.865</v>
      </c>
      <c r="N32" s="0" t="n">
        <f aca="false">SUM(B32:M32)/1000</f>
        <v>0.378108</v>
      </c>
      <c r="O32" s="0" t="n">
        <f aca="false">11*N32</f>
        <v>4.159188</v>
      </c>
      <c r="P32" s="0" t="n">
        <f aca="false">SUM(B32:D32,L32,M32)/1000</f>
        <v>0.133716</v>
      </c>
      <c r="R32" s="0" t="n">
        <f aca="false">100*P32/N32</f>
        <v>35.3644990320226</v>
      </c>
    </row>
    <row r="33" customFormat="false" ht="12.8" hidden="false" customHeight="false" outlineLevel="0" collapsed="false">
      <c r="A33" s="13" t="s">
        <v>47</v>
      </c>
      <c r="B33" s="16" t="n">
        <v>5846.166</v>
      </c>
      <c r="C33" s="17" t="n">
        <v>4874.13</v>
      </c>
      <c r="D33" s="16" t="n">
        <v>4652.755</v>
      </c>
      <c r="E33" s="16" t="n">
        <v>3856.979</v>
      </c>
      <c r="F33" s="16" t="n">
        <v>3142.287</v>
      </c>
      <c r="G33" s="16" t="n">
        <v>2434.313</v>
      </c>
      <c r="H33" s="16" t="n">
        <v>2283.233</v>
      </c>
      <c r="I33" s="16" t="n">
        <v>1943.721</v>
      </c>
      <c r="J33" s="17" t="n">
        <v>2239.08</v>
      </c>
      <c r="K33" s="16" t="n">
        <v>2713.872</v>
      </c>
      <c r="L33" s="16" t="n">
        <v>3859.416</v>
      </c>
      <c r="M33" s="16" t="n">
        <v>4433.476</v>
      </c>
      <c r="N33" s="0" t="n">
        <f aca="false">SUM(B33:M33)/1000</f>
        <v>42.279428</v>
      </c>
      <c r="O33" s="0" t="n">
        <f aca="false">11*N33</f>
        <v>465.073708</v>
      </c>
      <c r="P33" s="0" t="n">
        <f aca="false">SUM(B33:D33,L33,M33)/1000</f>
        <v>23.665943</v>
      </c>
      <c r="R33" s="0" t="n">
        <f aca="false">100*P33/N33</f>
        <v>55.9750784707873</v>
      </c>
    </row>
    <row r="34" customFormat="false" ht="12.8" hidden="false" customHeight="false" outlineLevel="0" collapsed="false">
      <c r="A34" s="13" t="s">
        <v>48</v>
      </c>
      <c r="B34" s="15" t="n">
        <v>1249.298</v>
      </c>
      <c r="C34" s="15" t="n">
        <v>1024.985</v>
      </c>
      <c r="D34" s="15" t="n">
        <v>1005.607</v>
      </c>
      <c r="E34" s="15" t="n">
        <v>828.029</v>
      </c>
      <c r="F34" s="15" t="n">
        <v>568.365</v>
      </c>
      <c r="G34" s="15" t="n">
        <v>397.566</v>
      </c>
      <c r="H34" s="15" t="n">
        <v>395.884</v>
      </c>
      <c r="I34" s="15" t="n">
        <v>394.475</v>
      </c>
      <c r="J34" s="15" t="n">
        <v>463.227</v>
      </c>
      <c r="K34" s="15" t="n">
        <v>771.613</v>
      </c>
      <c r="L34" s="15" t="n">
        <v>1074.348</v>
      </c>
      <c r="M34" s="15" t="n">
        <v>1169.719</v>
      </c>
      <c r="N34" s="0" t="n">
        <f aca="false">SUM(B34:M34)/1000</f>
        <v>9.343116</v>
      </c>
      <c r="O34" s="0" t="n">
        <f aca="false">11*N34</f>
        <v>102.774276</v>
      </c>
      <c r="P34" s="0" t="n">
        <f aca="false">SUM(B34:D34,L34,M34)/1000</f>
        <v>5.523957</v>
      </c>
      <c r="R34" s="0" t="n">
        <f aca="false">100*P34/N34</f>
        <v>59.1232839236931</v>
      </c>
    </row>
    <row r="35" customFormat="false" ht="12.8" hidden="false" customHeight="false" outlineLevel="0" collapsed="false">
      <c r="A35" s="13" t="s">
        <v>49</v>
      </c>
      <c r="B35" s="16" t="n">
        <v>2731.659</v>
      </c>
      <c r="C35" s="16" t="n">
        <v>2513.831</v>
      </c>
      <c r="D35" s="16" t="n">
        <v>2395.204</v>
      </c>
      <c r="E35" s="16" t="n">
        <v>2020.853</v>
      </c>
      <c r="F35" s="16" t="n">
        <v>1593.402</v>
      </c>
      <c r="G35" s="16" t="n">
        <v>1332.069</v>
      </c>
      <c r="H35" s="16" t="n">
        <v>1404.706</v>
      </c>
      <c r="I35" s="17" t="n">
        <v>1402</v>
      </c>
      <c r="J35" s="16" t="n">
        <v>1432.164</v>
      </c>
      <c r="K35" s="16" t="n">
        <v>1862.632</v>
      </c>
      <c r="L35" s="16" t="n">
        <v>2102.838</v>
      </c>
      <c r="M35" s="16" t="n">
        <v>2625.271</v>
      </c>
      <c r="N35" s="0" t="n">
        <f aca="false">SUM(B35:M35)/1000</f>
        <v>23.416629</v>
      </c>
      <c r="O35" s="0" t="n">
        <f aca="false">11*N35</f>
        <v>257.582919</v>
      </c>
      <c r="P35" s="0" t="n">
        <f aca="false">SUM(B35:D35,L35,M35)/1000</f>
        <v>12.368803</v>
      </c>
      <c r="R35" s="0" t="n">
        <f aca="false">100*P35/N35</f>
        <v>52.8205959961188</v>
      </c>
    </row>
    <row r="36" customFormat="false" ht="12.8" hidden="false" customHeight="false" outlineLevel="0" collapsed="false">
      <c r="A36" s="13" t="s">
        <v>50</v>
      </c>
      <c r="B36" s="15" t="n">
        <v>527.035</v>
      </c>
      <c r="C36" s="15" t="n">
        <v>386.643</v>
      </c>
      <c r="D36" s="15" t="n">
        <v>435.485</v>
      </c>
      <c r="E36" s="15" t="n">
        <v>521.285</v>
      </c>
      <c r="F36" s="15" t="n">
        <v>439.409</v>
      </c>
      <c r="G36" s="15" t="n">
        <v>534.458</v>
      </c>
      <c r="H36" s="15" t="n">
        <v>479.506</v>
      </c>
      <c r="I36" s="15" t="n">
        <v>449.359</v>
      </c>
      <c r="J36" s="15" t="n">
        <v>523.579</v>
      </c>
      <c r="K36" s="15" t="n">
        <v>504.971</v>
      </c>
      <c r="L36" s="15" t="n">
        <v>510.773</v>
      </c>
      <c r="M36" s="15" t="n">
        <v>449.873</v>
      </c>
      <c r="N36" s="0" t="n">
        <f aca="false">SUM(B36:M36)/1000</f>
        <v>5.762376</v>
      </c>
      <c r="O36" s="0" t="n">
        <f aca="false">11*N36</f>
        <v>63.386136</v>
      </c>
      <c r="P36" s="0" t="n">
        <f aca="false">SUM(B36:D36,L36,M36)/1000</f>
        <v>2.309809</v>
      </c>
      <c r="R36" s="0" t="n">
        <f aca="false">100*P36/N36</f>
        <v>40.0843159141299</v>
      </c>
    </row>
    <row r="37" customFormat="false" ht="12.8" hidden="false" customHeight="false" outlineLevel="0" collapsed="false">
      <c r="A37" s="13" t="s">
        <v>51</v>
      </c>
      <c r="B37" s="17" t="n">
        <v>1650</v>
      </c>
      <c r="C37" s="17" t="n">
        <v>1458</v>
      </c>
      <c r="D37" s="17" t="n">
        <v>1472</v>
      </c>
      <c r="E37" s="17" t="n">
        <v>1039</v>
      </c>
      <c r="F37" s="17" t="n">
        <v>616</v>
      </c>
      <c r="G37" s="17" t="n">
        <v>526</v>
      </c>
      <c r="H37" s="17" t="n">
        <v>513</v>
      </c>
      <c r="I37" s="17" t="n">
        <v>508</v>
      </c>
      <c r="J37" s="17" t="n">
        <v>579</v>
      </c>
      <c r="K37" s="17" t="n">
        <v>956</v>
      </c>
      <c r="L37" s="17" t="n">
        <v>1209</v>
      </c>
      <c r="M37" s="17" t="n">
        <v>1543</v>
      </c>
      <c r="N37" s="0" t="n">
        <f aca="false">SUM(B37:M37)/1000</f>
        <v>12.069</v>
      </c>
      <c r="O37" s="0" t="n">
        <f aca="false">11*N37</f>
        <v>132.759</v>
      </c>
      <c r="P37" s="0" t="n">
        <f aca="false">SUM(B37:D37,L37,M37)/1000</f>
        <v>7.332</v>
      </c>
      <c r="R37" s="0" t="n">
        <f aca="false">100*P37/N37</f>
        <v>60.7506835694755</v>
      </c>
    </row>
    <row r="38" customFormat="false" ht="12.8" hidden="false" customHeight="false" outlineLevel="0" collapsed="false">
      <c r="A38" s="13" t="s">
        <v>52</v>
      </c>
      <c r="B38" s="15" t="n">
        <v>113.212</v>
      </c>
      <c r="C38" s="15" t="n">
        <v>97.559</v>
      </c>
      <c r="D38" s="15" t="n">
        <v>99.389</v>
      </c>
      <c r="E38" s="15" t="n">
        <v>86.458</v>
      </c>
      <c r="F38" s="15" t="n">
        <v>66.908</v>
      </c>
      <c r="G38" s="14" t="n">
        <v>53.66</v>
      </c>
      <c r="H38" s="15" t="n">
        <v>48.472</v>
      </c>
      <c r="I38" s="14" t="n">
        <v>47.78</v>
      </c>
      <c r="J38" s="15" t="n">
        <v>52.308</v>
      </c>
      <c r="K38" s="15" t="n">
        <v>79.453</v>
      </c>
      <c r="L38" s="15" t="n">
        <v>94.853</v>
      </c>
      <c r="M38" s="15" t="n">
        <v>111.515</v>
      </c>
      <c r="N38" s="0" t="n">
        <f aca="false">SUM(B38:M38)/1000</f>
        <v>0.951567</v>
      </c>
      <c r="O38" s="0" t="n">
        <f aca="false">11*N38</f>
        <v>10.467237</v>
      </c>
      <c r="P38" s="0" t="n">
        <f aca="false">SUM(B38:D38,L38,M38)/1000</f>
        <v>0.516528</v>
      </c>
      <c r="R38" s="0" t="n">
        <f aca="false">100*P38/N38</f>
        <v>54.2818319676912</v>
      </c>
    </row>
    <row r="39" customFormat="false" ht="12.8" hidden="false" customHeight="false" outlineLevel="0" collapsed="false">
      <c r="A39" s="13" t="s">
        <v>53</v>
      </c>
      <c r="B39" s="16" t="n">
        <v>498.009</v>
      </c>
      <c r="C39" s="17" t="n">
        <v>613.79</v>
      </c>
      <c r="D39" s="16" t="n">
        <v>561.104</v>
      </c>
      <c r="E39" s="16" t="n">
        <v>732.175</v>
      </c>
      <c r="F39" s="16" t="n">
        <v>449.765</v>
      </c>
      <c r="G39" s="17" t="n">
        <v>225.91</v>
      </c>
      <c r="H39" s="16" t="n">
        <v>252.054</v>
      </c>
      <c r="I39" s="16" t="n">
        <v>343.749</v>
      </c>
      <c r="J39" s="16" t="n">
        <v>164.871</v>
      </c>
      <c r="K39" s="16" t="n">
        <v>391.332</v>
      </c>
      <c r="L39" s="16" t="n">
        <v>546.008</v>
      </c>
      <c r="M39" s="16" t="n">
        <v>683.839</v>
      </c>
      <c r="N39" s="0" t="n">
        <f aca="false">SUM(B39:M39)/1000</f>
        <v>5.462606</v>
      </c>
      <c r="O39" s="0" t="n">
        <f aca="false">11*N39</f>
        <v>60.088666</v>
      </c>
      <c r="P39" s="0" t="n">
        <f aca="false">SUM(B39:D39,L39,M39)/1000</f>
        <v>2.90275</v>
      </c>
      <c r="R39" s="0" t="n">
        <f aca="false">100*P39/N39</f>
        <v>53.138556945165</v>
      </c>
    </row>
    <row r="40" customFormat="false" ht="12.8" hidden="false" customHeight="false" outlineLevel="0" collapsed="false">
      <c r="A40" s="13" t="s">
        <v>54</v>
      </c>
      <c r="B40" s="14" t="n">
        <v>358.9</v>
      </c>
      <c r="C40" s="14" t="n">
        <v>359.9</v>
      </c>
      <c r="D40" s="14" t="n">
        <v>267.9</v>
      </c>
      <c r="E40" s="14" t="n">
        <v>227.9</v>
      </c>
      <c r="F40" s="14" t="n">
        <v>101.9</v>
      </c>
      <c r="G40" s="15" t="n">
        <v>119.895</v>
      </c>
      <c r="H40" s="15" t="n">
        <v>152.895</v>
      </c>
      <c r="I40" s="15" t="n">
        <v>142.895</v>
      </c>
      <c r="J40" s="15" t="n">
        <v>174.895</v>
      </c>
      <c r="K40" s="15" t="n">
        <v>146.895</v>
      </c>
      <c r="L40" s="15" t="n">
        <v>110.895</v>
      </c>
      <c r="M40" s="15" t="n">
        <v>254.895</v>
      </c>
      <c r="N40" s="0" t="n">
        <f aca="false">SUM(B40:M40)/1000</f>
        <v>2.419765</v>
      </c>
      <c r="O40" s="0" t="n">
        <f aca="false">11*N40</f>
        <v>26.617415</v>
      </c>
      <c r="P40" s="0" t="n">
        <f aca="false">SUM(B40:D40,L40,M40)/1000</f>
        <v>1.35249</v>
      </c>
      <c r="R40" s="0" t="n">
        <f aca="false">100*P40/N40</f>
        <v>55.8934441980936</v>
      </c>
    </row>
    <row r="41" customFormat="false" ht="12.8" hidden="false" customHeight="false" outlineLevel="0" collapsed="false">
      <c r="A41" s="13" t="s">
        <v>55</v>
      </c>
      <c r="B41" s="17" t="n">
        <v>184</v>
      </c>
      <c r="C41" s="17" t="n">
        <v>155</v>
      </c>
      <c r="D41" s="17" t="n">
        <v>116</v>
      </c>
      <c r="E41" s="17" t="n">
        <v>100</v>
      </c>
      <c r="F41" s="17" t="n">
        <v>63.6</v>
      </c>
      <c r="G41" s="17" t="n">
        <v>103.7</v>
      </c>
      <c r="H41" s="17" t="n">
        <v>64</v>
      </c>
      <c r="I41" s="16" t="n">
        <v>80.715</v>
      </c>
      <c r="J41" s="16" t="n">
        <v>73.245</v>
      </c>
      <c r="K41" s="16" t="n">
        <v>90.168</v>
      </c>
      <c r="L41" s="16" t="n">
        <v>102.823</v>
      </c>
      <c r="M41" s="16" t="n">
        <v>141.216</v>
      </c>
      <c r="N41" s="0" t="n">
        <f aca="false">SUM(B41:M41)/1000</f>
        <v>1.274467</v>
      </c>
      <c r="O41" s="0" t="n">
        <f aca="false">11*N41</f>
        <v>14.019137</v>
      </c>
      <c r="P41" s="0" t="n">
        <f aca="false">SUM(B41:D41,L41,M41)/1000</f>
        <v>0.699039</v>
      </c>
      <c r="R41" s="0" t="n">
        <f aca="false">100*P41/N41</f>
        <v>54.8495174845641</v>
      </c>
    </row>
    <row r="42" customFormat="false" ht="12.8" hidden="false" customHeight="false" outlineLevel="0" collapsed="false">
      <c r="A42" s="13" t="s">
        <v>56</v>
      </c>
      <c r="B42" s="18" t="s">
        <v>90</v>
      </c>
      <c r="C42" s="18" t="s">
        <v>90</v>
      </c>
      <c r="D42" s="18" t="s">
        <v>90</v>
      </c>
      <c r="E42" s="18" t="s">
        <v>90</v>
      </c>
      <c r="F42" s="18" t="s">
        <v>90</v>
      </c>
      <c r="G42" s="18" t="s">
        <v>90</v>
      </c>
      <c r="H42" s="18" t="s">
        <v>90</v>
      </c>
      <c r="I42" s="18" t="s">
        <v>90</v>
      </c>
      <c r="J42" s="18" t="s">
        <v>90</v>
      </c>
      <c r="K42" s="18" t="s">
        <v>90</v>
      </c>
      <c r="L42" s="18" t="s">
        <v>90</v>
      </c>
      <c r="M42" s="18" t="s">
        <v>90</v>
      </c>
      <c r="N42" s="0" t="n">
        <f aca="false">SUM(B42:M42)/1000</f>
        <v>0</v>
      </c>
      <c r="O42" s="0" t="n">
        <f aca="false">11*N42</f>
        <v>0</v>
      </c>
      <c r="P42" s="0" t="n">
        <f aca="false">SUM(B42:D42,L42,M42)/1000</f>
        <v>0</v>
      </c>
      <c r="R42" s="0" t="e">
        <f aca="false">100*P42/N42</f>
        <v>#DIV/0!</v>
      </c>
    </row>
    <row r="43" customFormat="false" ht="12.8" hidden="false" customHeight="false" outlineLevel="0" collapsed="false">
      <c r="A43" s="13" t="s">
        <v>57</v>
      </c>
      <c r="B43" s="16" t="n">
        <v>408.562</v>
      </c>
      <c r="C43" s="16" t="n">
        <v>376.001</v>
      </c>
      <c r="D43" s="16" t="n">
        <v>410.412</v>
      </c>
      <c r="E43" s="16" t="n">
        <v>382.296</v>
      </c>
      <c r="F43" s="16" t="n">
        <v>347.406</v>
      </c>
      <c r="G43" s="16" t="n">
        <v>354.238</v>
      </c>
      <c r="H43" s="16" t="n">
        <v>414.517</v>
      </c>
      <c r="I43" s="16" t="n">
        <v>390.867</v>
      </c>
      <c r="J43" s="16" t="n">
        <v>349.081</v>
      </c>
      <c r="K43" s="16" t="n">
        <v>379.034</v>
      </c>
      <c r="L43" s="16" t="n">
        <v>365.298</v>
      </c>
      <c r="M43" s="16" t="n">
        <v>373.951</v>
      </c>
      <c r="N43" s="0" t="n">
        <f aca="false">SUM(B43:M43)/1000</f>
        <v>4.551663</v>
      </c>
      <c r="O43" s="0" t="n">
        <f aca="false">11*N43</f>
        <v>50.068293</v>
      </c>
      <c r="P43" s="0" t="n">
        <f aca="false">SUM(B43:D43,L43,M43)/1000</f>
        <v>1.934224</v>
      </c>
      <c r="R43" s="0" t="n">
        <f aca="false">100*P43/N43</f>
        <v>42.4948859350967</v>
      </c>
    </row>
    <row r="44" customFormat="false" ht="12.8" hidden="false" customHeight="false" outlineLevel="0" collapsed="false">
      <c r="A44" s="13" t="s">
        <v>58</v>
      </c>
      <c r="B44" s="18" t="s">
        <v>90</v>
      </c>
      <c r="C44" s="18" t="s">
        <v>90</v>
      </c>
      <c r="D44" s="18" t="s">
        <v>90</v>
      </c>
      <c r="E44" s="18" t="s">
        <v>90</v>
      </c>
      <c r="F44" s="18" t="s">
        <v>90</v>
      </c>
      <c r="G44" s="18" t="s">
        <v>90</v>
      </c>
      <c r="H44" s="18" t="s">
        <v>90</v>
      </c>
      <c r="I44" s="18" t="s">
        <v>90</v>
      </c>
      <c r="J44" s="18" t="s">
        <v>90</v>
      </c>
      <c r="K44" s="18" t="s">
        <v>90</v>
      </c>
      <c r="L44" s="18" t="s">
        <v>90</v>
      </c>
      <c r="M44" s="18" t="s">
        <v>90</v>
      </c>
      <c r="N44" s="0" t="n">
        <f aca="false">SUM(B44:M44)/1000</f>
        <v>0</v>
      </c>
      <c r="O44" s="0" t="n">
        <f aca="false">11*N44</f>
        <v>0</v>
      </c>
      <c r="P44" s="0" t="n">
        <f aca="false">SUM(B44:D44,L44,M44)/1000</f>
        <v>0</v>
      </c>
      <c r="R44" s="0" t="e">
        <f aca="false">100*P44/N44</f>
        <v>#DIV/0!</v>
      </c>
    </row>
    <row r="45" customFormat="false" ht="12.8" hidden="false" customHeight="false" outlineLevel="0" collapsed="false">
      <c r="A45" s="13" t="s">
        <v>59</v>
      </c>
      <c r="B45" s="19" t="s">
        <v>90</v>
      </c>
      <c r="C45" s="19" t="s">
        <v>90</v>
      </c>
      <c r="D45" s="19" t="s">
        <v>90</v>
      </c>
      <c r="E45" s="19" t="s">
        <v>90</v>
      </c>
      <c r="F45" s="19" t="s">
        <v>90</v>
      </c>
      <c r="G45" s="19" t="s">
        <v>90</v>
      </c>
      <c r="H45" s="19" t="s">
        <v>90</v>
      </c>
      <c r="I45" s="19" t="s">
        <v>90</v>
      </c>
      <c r="J45" s="19" t="s">
        <v>90</v>
      </c>
      <c r="K45" s="19" t="s">
        <v>90</v>
      </c>
      <c r="L45" s="19" t="s">
        <v>90</v>
      </c>
      <c r="M45" s="19" t="s">
        <v>90</v>
      </c>
      <c r="N45" s="0" t="n">
        <f aca="false">SUM(B45:M45)/1000</f>
        <v>0</v>
      </c>
      <c r="O45" s="0" t="n">
        <f aca="false">11*N45</f>
        <v>0</v>
      </c>
      <c r="P45" s="0" t="n">
        <f aca="false">SUM(B45:D45,L45,M45)/1000</f>
        <v>0</v>
      </c>
      <c r="R45" s="0" t="e">
        <f aca="false">100*P45/N45</f>
        <v>#DIV/0!</v>
      </c>
    </row>
    <row r="46" customFormat="false" ht="12.8" hidden="false" customHeight="false" outlineLevel="0" collapsed="false">
      <c r="A46" s="13" t="s">
        <v>60</v>
      </c>
      <c r="B46" s="14" t="n">
        <v>47.5</v>
      </c>
      <c r="C46" s="15" t="n">
        <v>42.247</v>
      </c>
      <c r="D46" s="15" t="n">
        <v>45.724</v>
      </c>
      <c r="E46" s="15" t="n">
        <v>11.904</v>
      </c>
      <c r="F46" s="15" t="n">
        <v>10.123</v>
      </c>
      <c r="G46" s="15" t="n">
        <v>17.458</v>
      </c>
      <c r="H46" s="15" t="n">
        <v>34.819</v>
      </c>
      <c r="I46" s="15" t="n">
        <v>36.924</v>
      </c>
      <c r="J46" s="15" t="n">
        <v>37.227</v>
      </c>
      <c r="K46" s="15" t="n">
        <v>45.761</v>
      </c>
      <c r="L46" s="15" t="n">
        <v>47.974</v>
      </c>
      <c r="M46" s="15" t="n">
        <v>50.705</v>
      </c>
      <c r="N46" s="0" t="n">
        <f aca="false">SUM(B46:M46)/1000</f>
        <v>0.428366</v>
      </c>
      <c r="O46" s="0" t="n">
        <f aca="false">11*N46</f>
        <v>4.712026</v>
      </c>
      <c r="P46" s="0" t="n">
        <f aca="false">SUM(B46:D46,L46,M46)/1000</f>
        <v>0.23415</v>
      </c>
      <c r="R46" s="0" t="n">
        <f aca="false">100*P46/N46</f>
        <v>54.6612009356485</v>
      </c>
    </row>
    <row r="47" customFormat="false" ht="12.8" hidden="false" customHeight="false" outlineLevel="0" collapsed="false">
      <c r="A47" s="13" t="s">
        <v>61</v>
      </c>
      <c r="B47" s="16" t="n">
        <v>3.978</v>
      </c>
      <c r="C47" s="16" t="n">
        <v>3.569</v>
      </c>
      <c r="D47" s="16" t="n">
        <v>3.849</v>
      </c>
      <c r="E47" s="16" t="n">
        <v>6.972</v>
      </c>
      <c r="F47" s="16" t="n">
        <v>4.768</v>
      </c>
      <c r="G47" s="16" t="n">
        <v>5.063</v>
      </c>
      <c r="H47" s="16" t="n">
        <v>5.157</v>
      </c>
      <c r="I47" s="16" t="n">
        <v>4.917</v>
      </c>
      <c r="J47" s="16" t="n">
        <v>4.657</v>
      </c>
      <c r="K47" s="16" t="n">
        <v>4.545</v>
      </c>
      <c r="L47" s="16" t="n">
        <v>4.411</v>
      </c>
      <c r="M47" s="16" t="n">
        <v>4.022</v>
      </c>
      <c r="N47" s="0" t="n">
        <f aca="false">SUM(B47:M47)/1000</f>
        <v>0.055908</v>
      </c>
      <c r="O47" s="0" t="n">
        <f aca="false">11*N47</f>
        <v>0.614988</v>
      </c>
      <c r="P47" s="0" t="n">
        <f aca="false">SUM(B47:D47,L47,M47)/1000</f>
        <v>0.019829</v>
      </c>
      <c r="R47" s="0" t="n">
        <f aca="false">100*P47/N47</f>
        <v>35.4671961078915</v>
      </c>
    </row>
    <row r="48" customFormat="false" ht="12.8" hidden="false" customHeight="false" outlineLevel="0" collapsed="false">
      <c r="A48" s="13" t="s">
        <v>62</v>
      </c>
      <c r="B48" s="14" t="n">
        <v>408</v>
      </c>
      <c r="C48" s="14" t="n">
        <v>347</v>
      </c>
      <c r="D48" s="14" t="n">
        <v>346</v>
      </c>
      <c r="E48" s="14" t="n">
        <v>280</v>
      </c>
      <c r="F48" s="14" t="n">
        <v>157</v>
      </c>
      <c r="G48" s="14" t="n">
        <v>148</v>
      </c>
      <c r="H48" s="14" t="n">
        <v>163</v>
      </c>
      <c r="I48" s="14" t="n">
        <v>169</v>
      </c>
      <c r="J48" s="14" t="n">
        <v>360</v>
      </c>
      <c r="K48" s="14" t="n">
        <v>298</v>
      </c>
      <c r="L48" s="14" t="n">
        <v>362</v>
      </c>
      <c r="M48" s="14" t="n">
        <v>424</v>
      </c>
      <c r="N48" s="0" t="n">
        <f aca="false">SUM(B48:M48)/1000</f>
        <v>3.462</v>
      </c>
      <c r="O48" s="0" t="n">
        <f aca="false">11*N48</f>
        <v>38.082</v>
      </c>
      <c r="P48" s="0" t="n">
        <f aca="false">SUM(B48:D48,L48,M48)/1000</f>
        <v>1.887</v>
      </c>
      <c r="R48" s="0" t="n">
        <f aca="false">100*P48/N48</f>
        <v>54.5060658578856</v>
      </c>
    </row>
    <row r="49" customFormat="false" ht="12.8" hidden="false" customHeight="false" outlineLevel="0" collapsed="false">
      <c r="A49" s="13" t="s">
        <v>63</v>
      </c>
      <c r="B49" s="17" t="n">
        <v>6618.62</v>
      </c>
      <c r="C49" s="17" t="n">
        <v>5716.65</v>
      </c>
      <c r="D49" s="17" t="n">
        <v>6641.83</v>
      </c>
      <c r="E49" s="17" t="n">
        <v>4494.01</v>
      </c>
      <c r="F49" s="17" t="n">
        <v>3259.62</v>
      </c>
      <c r="G49" s="17" t="n">
        <v>3810.59</v>
      </c>
      <c r="H49" s="17" t="n">
        <v>3841.26</v>
      </c>
      <c r="I49" s="17" t="n">
        <v>4302.98</v>
      </c>
      <c r="J49" s="17" t="n">
        <v>4120.53</v>
      </c>
      <c r="K49" s="17" t="n">
        <v>4754.82</v>
      </c>
      <c r="L49" s="17" t="n">
        <v>5398.07</v>
      </c>
      <c r="M49" s="17" t="n">
        <v>6691.7</v>
      </c>
      <c r="N49" s="0" t="n">
        <f aca="false">SUM(B49:M49)/1000</f>
        <v>59.65068</v>
      </c>
      <c r="O49" s="0" t="n">
        <f aca="false">11*N49</f>
        <v>656.15748</v>
      </c>
      <c r="P49" s="0" t="n">
        <f aca="false">SUM(B49:D49,L49,M49)/1000</f>
        <v>31.06687</v>
      </c>
      <c r="R49" s="0" t="n">
        <f aca="false">100*P49/N49</f>
        <v>52.0813341943462</v>
      </c>
    </row>
    <row r="50" customFormat="false" ht="12.8" hidden="false" customHeight="false" outlineLevel="0" collapsed="false">
      <c r="A50" s="13" t="s">
        <v>64</v>
      </c>
      <c r="B50" s="18" t="s">
        <v>90</v>
      </c>
      <c r="C50" s="18" t="s">
        <v>90</v>
      </c>
      <c r="D50" s="18" t="s">
        <v>90</v>
      </c>
      <c r="E50" s="18" t="s">
        <v>90</v>
      </c>
      <c r="F50" s="18" t="s">
        <v>90</v>
      </c>
      <c r="G50" s="18" t="s">
        <v>90</v>
      </c>
      <c r="H50" s="18" t="s">
        <v>90</v>
      </c>
      <c r="I50" s="18" t="s">
        <v>90</v>
      </c>
      <c r="J50" s="18" t="s">
        <v>90</v>
      </c>
      <c r="K50" s="18" t="s">
        <v>90</v>
      </c>
      <c r="L50" s="18" t="s">
        <v>90</v>
      </c>
      <c r="M50" s="18" t="s">
        <v>90</v>
      </c>
      <c r="N50" s="0" t="n">
        <f aca="false">SUM(B50:M50)/1000</f>
        <v>0</v>
      </c>
      <c r="O50" s="0" t="n">
        <f aca="false">11*N50</f>
        <v>0</v>
      </c>
      <c r="P50" s="0" t="n">
        <f aca="false">SUM(B50:D50,L50,M50)/1000</f>
        <v>0</v>
      </c>
      <c r="R50" s="0" t="e">
        <f aca="false">100*P50/N50</f>
        <v>#DIV/0!</v>
      </c>
    </row>
    <row r="51" customFormat="false" ht="12.8" hidden="false" customHeight="false" outlineLevel="0" collapsed="false">
      <c r="A51" s="13" t="s">
        <v>65</v>
      </c>
      <c r="B51" s="17" t="n">
        <v>191.7</v>
      </c>
      <c r="C51" s="17" t="n">
        <v>186.6</v>
      </c>
      <c r="D51" s="17" t="n">
        <v>165.2</v>
      </c>
      <c r="E51" s="17" t="n">
        <v>98.3</v>
      </c>
      <c r="F51" s="17" t="n">
        <v>42.3</v>
      </c>
      <c r="G51" s="17" t="n">
        <v>29.5</v>
      </c>
      <c r="H51" s="17" t="n">
        <v>29.8</v>
      </c>
      <c r="I51" s="17" t="n">
        <v>31.6</v>
      </c>
      <c r="J51" s="17" t="n">
        <v>37.2</v>
      </c>
      <c r="K51" s="17" t="n">
        <v>78.1</v>
      </c>
      <c r="L51" s="17" t="n">
        <v>146.3</v>
      </c>
      <c r="M51" s="17" t="n">
        <v>175.4</v>
      </c>
      <c r="N51" s="0" t="n">
        <f aca="false">SUM(B51:M51)/1000</f>
        <v>1.212</v>
      </c>
      <c r="O51" s="0" t="n">
        <f aca="false">11*N51</f>
        <v>13.332</v>
      </c>
      <c r="P51" s="0" t="n">
        <f aca="false">SUM(B51:D51,L51,M51)/1000</f>
        <v>0.8652</v>
      </c>
      <c r="R51" s="0" t="n">
        <f aca="false">100*P51/N51</f>
        <v>71.3861386138614</v>
      </c>
    </row>
    <row r="52" customFormat="false" ht="12.8" hidden="false" customHeight="false" outlineLevel="0" collapsed="false">
      <c r="A52" s="13" t="s">
        <v>66</v>
      </c>
      <c r="B52" s="14" t="n">
        <v>4278</v>
      </c>
      <c r="C52" s="14" t="n">
        <v>4048</v>
      </c>
      <c r="D52" s="14" t="n">
        <v>3544</v>
      </c>
      <c r="E52" s="14" t="n">
        <v>2239</v>
      </c>
      <c r="F52" s="14" t="n">
        <v>1340</v>
      </c>
      <c r="G52" s="14" t="n">
        <v>1340</v>
      </c>
      <c r="H52" s="14" t="n">
        <v>1074</v>
      </c>
      <c r="I52" s="14" t="n">
        <v>1159</v>
      </c>
      <c r="J52" s="14" t="n">
        <v>1196</v>
      </c>
      <c r="K52" s="14" t="n">
        <v>1879</v>
      </c>
      <c r="L52" s="14" t="n">
        <v>2910</v>
      </c>
      <c r="M52" s="14" t="n">
        <v>3543</v>
      </c>
      <c r="N52" s="0" t="n">
        <f aca="false">SUM(B52:M52)/1000</f>
        <v>28.55</v>
      </c>
      <c r="O52" s="0" t="n">
        <f aca="false">11*N52</f>
        <v>314.05</v>
      </c>
      <c r="P52" s="0" t="n">
        <f aca="false">SUM(B52:D52,L52,M52)/1000</f>
        <v>18.323</v>
      </c>
      <c r="R52" s="0" t="n">
        <f aca="false">100*P52/N52</f>
        <v>64.1786339754816</v>
      </c>
    </row>
    <row r="53" customFormat="false" ht="12.8" hidden="false" customHeight="false" outlineLevel="0" collapsed="false">
      <c r="A53" s="13" t="s">
        <v>67</v>
      </c>
      <c r="B53" s="17" t="n">
        <v>350.78</v>
      </c>
      <c r="C53" s="17" t="n">
        <v>313.63</v>
      </c>
      <c r="D53" s="17" t="n">
        <v>299.67</v>
      </c>
      <c r="E53" s="17" t="n">
        <v>164.08</v>
      </c>
      <c r="F53" s="17" t="n">
        <v>99.01</v>
      </c>
      <c r="G53" s="17" t="n">
        <v>92.41</v>
      </c>
      <c r="H53" s="17" t="n">
        <v>92.7</v>
      </c>
      <c r="I53" s="17" t="n">
        <v>98.42</v>
      </c>
      <c r="J53" s="17" t="n">
        <v>117.93</v>
      </c>
      <c r="K53" s="17" t="n">
        <v>204.22</v>
      </c>
      <c r="L53" s="17" t="n">
        <v>314.51</v>
      </c>
      <c r="M53" s="17" t="n">
        <v>403.13</v>
      </c>
      <c r="N53" s="0" t="n">
        <f aca="false">SUM(B53:M53)/1000</f>
        <v>2.55049</v>
      </c>
      <c r="O53" s="0" t="n">
        <f aca="false">11*N53</f>
        <v>28.05539</v>
      </c>
      <c r="P53" s="0" t="n">
        <f aca="false">SUM(B53:D53,L53,M53)/1000</f>
        <v>1.68172</v>
      </c>
      <c r="R53" s="0" t="n">
        <f aca="false">100*P53/N53</f>
        <v>65.9371336488283</v>
      </c>
    </row>
    <row r="55" customFormat="false" ht="11.4" hidden="false" customHeight="false" outlineLevel="0" collapsed="false">
      <c r="A55" s="5" t="s">
        <v>91</v>
      </c>
    </row>
    <row r="56" customFormat="false" ht="11.4" hidden="false" customHeight="false" outlineLevel="0" collapsed="false">
      <c r="A56" s="5" t="s">
        <v>90</v>
      </c>
      <c r="B56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2022-09-19T20:32:27Z</dcterms:created>
  <dc:creator>Apache POI</dc:creator>
  <dc:description/>
  <dc:language>es-ES</dc:language>
  <cp:lastModifiedBy>Cristóbal J. </cp:lastModifiedBy>
  <dcterms:modified xsi:type="dcterms:W3CDTF">2022-09-19T22:41:52Z</dcterms:modified>
  <cp:revision>1</cp:revision>
  <dc:subject/>
  <dc:title/>
</cp:coreProperties>
</file>