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Trabajos\Miguel\avances\Primera entrega 141118\"/>
    </mc:Choice>
  </mc:AlternateContent>
  <bookViews>
    <workbookView xWindow="0" yWindow="0" windowWidth="20496" windowHeight="7752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C7" i="2"/>
  <c r="C6" i="2"/>
  <c r="C5" i="2"/>
  <c r="C4" i="2"/>
  <c r="C3" i="2"/>
  <c r="B26" i="1" l="1"/>
  <c r="D17" i="1"/>
  <c r="D21" i="1"/>
  <c r="D20" i="1"/>
  <c r="D19" i="1"/>
  <c r="D18" i="1"/>
  <c r="D16" i="1"/>
  <c r="D15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<sst xmlns="http://schemas.openxmlformats.org/spreadsheetml/2006/main" count="65" uniqueCount="48">
  <si>
    <t>PROPIEDADES DEL RESERVORIO</t>
  </si>
  <si>
    <t>ID</t>
  </si>
  <si>
    <t>LGH (Zf)</t>
  </si>
  <si>
    <t>X</t>
  </si>
  <si>
    <t>Y</t>
  </si>
  <si>
    <t>PROPIEDADES DE LOS NODOS</t>
  </si>
  <si>
    <t>Zn (msnm)</t>
  </si>
  <si>
    <t>PROPIEDADES DE LOS TUBOS</t>
  </si>
  <si>
    <t>TUBERIA</t>
  </si>
  <si>
    <t>T1</t>
  </si>
  <si>
    <t>T2</t>
  </si>
  <si>
    <t>T3</t>
  </si>
  <si>
    <t>T4</t>
  </si>
  <si>
    <t>T5</t>
  </si>
  <si>
    <t>T6</t>
  </si>
  <si>
    <t>T7</t>
  </si>
  <si>
    <t>NODO INICIAL</t>
  </si>
  <si>
    <t>NODO FINAL</t>
  </si>
  <si>
    <t>COE_MENORES</t>
  </si>
  <si>
    <t>DIÁMETRO (m)</t>
  </si>
  <si>
    <t>LONGITUD (m)</t>
  </si>
  <si>
    <t>RUGOSIDAD (m)</t>
  </si>
  <si>
    <t>PROPIEDADES FÍSICAS</t>
  </si>
  <si>
    <t>GRAVEDAD (g)</t>
  </si>
  <si>
    <t>m/seg^2</t>
  </si>
  <si>
    <t>TEMPERATURA AGUA</t>
  </si>
  <si>
    <t>º C</t>
  </si>
  <si>
    <t>VISCOSIDAD CINEMÁTICA DEL AGUA</t>
  </si>
  <si>
    <t>m^2/seg</t>
  </si>
  <si>
    <t>DEMANDA m3/seg (Qs)</t>
  </si>
  <si>
    <t>NOTA: CON LA TEMPERATURA DEL AGUA NOS TIENE QUE DAR LA VISCOSIDAD CINEMÁTICA DEL AGUA O SE</t>
  </si>
  <si>
    <t>TENDRA LA OPCIÓN DE DESACTIVAR LA OPCIÓN TEMPERATURA PARA INSERTAR DIRECTAMENTE LA VISCOSIDAD</t>
  </si>
  <si>
    <t>Elevación Zn (msnm)</t>
  </si>
  <si>
    <t>DEMANDA 
m3/seg (Qs)</t>
  </si>
  <si>
    <t>Línea de Gradiente 
Hidráulica LGH</t>
  </si>
  <si>
    <t>Presión</t>
  </si>
  <si>
    <t>RESULTADOS NODOS</t>
  </si>
  <si>
    <t>RESULTADOS TUBOS</t>
  </si>
  <si>
    <t>CAUDAL</t>
  </si>
  <si>
    <t>VELOCIDAD</t>
  </si>
  <si>
    <t>PERDIDAS 
MENORES</t>
  </si>
  <si>
    <t>PERDIDAS TOTALES</t>
  </si>
  <si>
    <t>H-Zn</t>
  </si>
  <si>
    <t>H</t>
  </si>
  <si>
    <t>FACTOR DE 
FRICCIÓN
f</t>
  </si>
  <si>
    <t>REYNOLDS
re</t>
  </si>
  <si>
    <t>COE_MENORES
km</t>
  </si>
  <si>
    <t>PERDIDAS 
POR FRICCIÓN 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</si>
</sst>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/>
    <xf numFmtId="1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3" sqref="A13:G21"/>
    </sheetView>
  </sheetViews>
  <sheetFormatPr baseColWidth="10" defaultRowHeight="14.4" x14ac:dyDescent="0.3"/>
  <cols>
    <col min="1" max="1" width="33.33203125" customWidth="1"/>
    <col min="2" max="2" width="13.6640625" customWidth="1"/>
    <col min="3" max="3" width="13.5546875" customWidth="1"/>
    <col min="4" max="4" width="13.88671875" customWidth="1"/>
    <col min="5" max="5" width="22" customWidth="1"/>
    <col min="6" max="6" width="16.109375" customWidth="1"/>
    <col min="7" max="7" width="15.33203125" customWidth="1"/>
  </cols>
  <sheetData>
    <row r="1" spans="1:7" ht="18" x14ac:dyDescent="0.35">
      <c r="A1" s="3" t="s">
        <v>0</v>
      </c>
    </row>
    <row r="2" spans="1:7" x14ac:dyDescent="0.3">
      <c r="A2" s="7" t="s">
        <v>1</v>
      </c>
      <c r="B2" s="7" t="s">
        <v>2</v>
      </c>
      <c r="C2" s="7" t="s">
        <v>3</v>
      </c>
      <c r="D2" s="7" t="s">
        <v>4</v>
      </c>
    </row>
    <row r="3" spans="1:7" x14ac:dyDescent="0.3">
      <c r="A3" s="6">
        <v>1</v>
      </c>
      <c r="B3" s="8">
        <v>100</v>
      </c>
      <c r="C3" s="9">
        <v>0</v>
      </c>
      <c r="D3" s="9">
        <v>500</v>
      </c>
    </row>
    <row r="4" spans="1:7" ht="10.5" customHeight="1" x14ac:dyDescent="0.3"/>
    <row r="5" spans="1:7" ht="18" x14ac:dyDescent="0.35">
      <c r="A5" s="3" t="s">
        <v>5</v>
      </c>
    </row>
    <row r="6" spans="1:7" x14ac:dyDescent="0.3">
      <c r="A6" s="4" t="s">
        <v>1</v>
      </c>
      <c r="B6" s="4" t="s">
        <v>3</v>
      </c>
      <c r="C6" s="4" t="s">
        <v>4</v>
      </c>
      <c r="D6" s="5" t="s">
        <v>6</v>
      </c>
      <c r="E6" s="4" t="s">
        <v>29</v>
      </c>
    </row>
    <row r="7" spans="1:7" x14ac:dyDescent="0.3">
      <c r="A7" s="6">
        <v>2</v>
      </c>
      <c r="B7" s="6">
        <v>200</v>
      </c>
      <c r="C7" s="6">
        <v>500</v>
      </c>
      <c r="D7" s="6">
        <v>80</v>
      </c>
      <c r="E7" s="6">
        <f>60/1000</f>
        <v>0.06</v>
      </c>
    </row>
    <row r="8" spans="1:7" x14ac:dyDescent="0.3">
      <c r="A8" s="6">
        <v>3</v>
      </c>
      <c r="B8" s="6">
        <v>500</v>
      </c>
      <c r="C8" s="6">
        <v>500</v>
      </c>
      <c r="D8" s="6">
        <v>80</v>
      </c>
      <c r="E8" s="6">
        <f>40/1000</f>
        <v>0.04</v>
      </c>
    </row>
    <row r="9" spans="1:7" x14ac:dyDescent="0.3">
      <c r="A9" s="6">
        <v>4</v>
      </c>
      <c r="B9" s="6">
        <v>500</v>
      </c>
      <c r="C9" s="6">
        <v>100</v>
      </c>
      <c r="D9" s="6">
        <v>80</v>
      </c>
      <c r="E9" s="6">
        <f>30/1000</f>
        <v>0.03</v>
      </c>
    </row>
    <row r="10" spans="1:7" x14ac:dyDescent="0.3">
      <c r="A10" s="6">
        <v>5</v>
      </c>
      <c r="B10" s="6">
        <v>200</v>
      </c>
      <c r="C10" s="6">
        <v>100</v>
      </c>
      <c r="D10" s="6">
        <v>80</v>
      </c>
      <c r="E10" s="6">
        <f>30/1000</f>
        <v>0.03</v>
      </c>
    </row>
    <row r="11" spans="1:7" x14ac:dyDescent="0.3">
      <c r="A11" s="6">
        <v>6</v>
      </c>
      <c r="B11" s="6">
        <v>0</v>
      </c>
      <c r="C11" s="6">
        <v>100</v>
      </c>
      <c r="D11" s="6">
        <v>80</v>
      </c>
      <c r="E11" s="6">
        <f>40/1000</f>
        <v>0.04</v>
      </c>
    </row>
    <row r="12" spans="1:7" ht="10.5" customHeight="1" x14ac:dyDescent="0.3">
      <c r="D12" s="1"/>
      <c r="E12" s="2"/>
    </row>
    <row r="13" spans="1:7" ht="18" x14ac:dyDescent="0.35">
      <c r="A13" s="3" t="s">
        <v>7</v>
      </c>
    </row>
    <row r="14" spans="1:7" x14ac:dyDescent="0.3">
      <c r="A14" s="7" t="s">
        <v>8</v>
      </c>
      <c r="B14" s="7" t="s">
        <v>16</v>
      </c>
      <c r="C14" s="7" t="s">
        <v>17</v>
      </c>
      <c r="D14" s="7" t="s">
        <v>19</v>
      </c>
      <c r="E14" s="7" t="s">
        <v>20</v>
      </c>
      <c r="F14" s="7" t="s">
        <v>21</v>
      </c>
      <c r="G14" s="7" t="s">
        <v>18</v>
      </c>
    </row>
    <row r="15" spans="1:7" x14ac:dyDescent="0.3">
      <c r="A15" s="6" t="s">
        <v>9</v>
      </c>
      <c r="B15" s="6">
        <v>1</v>
      </c>
      <c r="C15" s="6">
        <v>2</v>
      </c>
      <c r="D15" s="6">
        <f>250/1000</f>
        <v>0.25</v>
      </c>
      <c r="E15" s="6">
        <v>500</v>
      </c>
      <c r="F15" s="6">
        <v>6.0000000000000002E-5</v>
      </c>
      <c r="G15" s="8">
        <v>0</v>
      </c>
    </row>
    <row r="16" spans="1:7" x14ac:dyDescent="0.3">
      <c r="A16" s="6" t="s">
        <v>10</v>
      </c>
      <c r="B16" s="6">
        <v>2</v>
      </c>
      <c r="C16" s="6">
        <v>3</v>
      </c>
      <c r="D16" s="6">
        <f>150/1000</f>
        <v>0.15</v>
      </c>
      <c r="E16" s="6">
        <v>400</v>
      </c>
      <c r="F16" s="6">
        <v>5.9999999999999995E-5</v>
      </c>
      <c r="G16" s="8">
        <v>10</v>
      </c>
    </row>
    <row r="17" spans="1:7" x14ac:dyDescent="0.3">
      <c r="A17" s="6" t="s">
        <v>11</v>
      </c>
      <c r="B17" s="6">
        <v>3</v>
      </c>
      <c r="C17" s="6">
        <v>4</v>
      </c>
      <c r="D17" s="6">
        <f>100/1000</f>
        <v>0.1</v>
      </c>
      <c r="E17" s="6">
        <v>200</v>
      </c>
      <c r="F17" s="6">
        <v>5.9999999999999995E-5</v>
      </c>
      <c r="G17" s="8">
        <v>0</v>
      </c>
    </row>
    <row r="18" spans="1:7" x14ac:dyDescent="0.3">
      <c r="A18" s="6" t="s">
        <v>12</v>
      </c>
      <c r="B18" s="6">
        <v>4</v>
      </c>
      <c r="C18" s="6">
        <v>5</v>
      </c>
      <c r="D18" s="6">
        <f>150/1000</f>
        <v>0.15</v>
      </c>
      <c r="E18" s="6">
        <v>400</v>
      </c>
      <c r="F18" s="6">
        <v>5.9999999999999995E-5</v>
      </c>
      <c r="G18" s="8">
        <v>0</v>
      </c>
    </row>
    <row r="19" spans="1:7" x14ac:dyDescent="0.3">
      <c r="A19" s="6" t="s">
        <v>13</v>
      </c>
      <c r="B19" s="6">
        <v>2</v>
      </c>
      <c r="C19" s="6">
        <v>5</v>
      </c>
      <c r="D19" s="6">
        <f>100/1000</f>
        <v>0.1</v>
      </c>
      <c r="E19" s="6">
        <v>200</v>
      </c>
      <c r="F19" s="6">
        <v>5.9999999999999995E-5</v>
      </c>
      <c r="G19" s="8">
        <v>0</v>
      </c>
    </row>
    <row r="20" spans="1:7" x14ac:dyDescent="0.3">
      <c r="A20" s="6" t="s">
        <v>14</v>
      </c>
      <c r="B20" s="6">
        <v>5</v>
      </c>
      <c r="C20" s="6">
        <v>6</v>
      </c>
      <c r="D20" s="6">
        <f>200/1000</f>
        <v>0.2</v>
      </c>
      <c r="E20" s="6">
        <v>600</v>
      </c>
      <c r="F20" s="6">
        <v>5.9999999999999995E-5</v>
      </c>
      <c r="G20" s="8">
        <v>0</v>
      </c>
    </row>
    <row r="21" spans="1:7" x14ac:dyDescent="0.3">
      <c r="A21" s="6" t="s">
        <v>15</v>
      </c>
      <c r="B21" s="6">
        <v>1</v>
      </c>
      <c r="C21" s="6">
        <v>6</v>
      </c>
      <c r="D21" s="6">
        <f>250/1000</f>
        <v>0.25</v>
      </c>
      <c r="E21" s="6">
        <v>300</v>
      </c>
      <c r="F21" s="6">
        <v>5.9999999999999995E-5</v>
      </c>
      <c r="G21" s="8">
        <v>0</v>
      </c>
    </row>
    <row r="23" spans="1:7" ht="18" x14ac:dyDescent="0.35">
      <c r="A23" s="3" t="s">
        <v>22</v>
      </c>
    </row>
    <row r="24" spans="1:7" x14ac:dyDescent="0.3">
      <c r="A24" s="12" t="s">
        <v>23</v>
      </c>
      <c r="B24" s="6">
        <v>9.8000000000000007</v>
      </c>
      <c r="C24" s="6" t="s">
        <v>24</v>
      </c>
    </row>
    <row r="25" spans="1:7" x14ac:dyDescent="0.3">
      <c r="A25" s="13" t="s">
        <v>25</v>
      </c>
      <c r="B25" s="6">
        <v>15</v>
      </c>
      <c r="C25" s="15" t="s">
        <v>26</v>
      </c>
      <c r="D25" t="s">
        <v>30</v>
      </c>
    </row>
    <row r="26" spans="1:7" x14ac:dyDescent="0.3">
      <c r="A26" s="14" t="s">
        <v>27</v>
      </c>
      <c r="B26" s="10">
        <f>1.141*(10^-6)</f>
        <v>1.141E-6</v>
      </c>
      <c r="C26" s="11" t="s">
        <v>28</v>
      </c>
      <c r="D26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M10" sqref="M10"/>
    </sheetView>
  </sheetViews>
  <sheetFormatPr baseColWidth="10" defaultRowHeight="14.4" x14ac:dyDescent="0.3"/>
  <cols>
    <col min="3" max="3" width="19.5546875" customWidth="1"/>
    <col min="4" max="4" width="17.33203125" customWidth="1"/>
    <col min="5" max="5" width="16.33203125" customWidth="1"/>
    <col min="6" max="6" width="16.5546875" customWidth="1"/>
    <col min="7" max="8" width="14.88671875" customWidth="1"/>
    <col min="11" max="11" width="15.33203125" customWidth="1"/>
  </cols>
  <sheetData>
    <row r="1" spans="1:14" ht="18" x14ac:dyDescent="0.35">
      <c r="A1" s="3" t="s">
        <v>36</v>
      </c>
    </row>
    <row r="2" spans="1:14" ht="28.8" x14ac:dyDescent="0.3">
      <c r="A2" s="7" t="s">
        <v>1</v>
      </c>
      <c r="B2" s="16" t="s">
        <v>32</v>
      </c>
      <c r="C2" s="16" t="s">
        <v>33</v>
      </c>
      <c r="D2" s="16" t="s">
        <v>34</v>
      </c>
      <c r="E2" s="16" t="s">
        <v>35</v>
      </c>
    </row>
    <row r="3" spans="1:14" x14ac:dyDescent="0.3">
      <c r="A3" s="6">
        <v>2</v>
      </c>
      <c r="B3" s="6">
        <v>80</v>
      </c>
      <c r="C3" s="6">
        <f>60/1000</f>
        <v>0.06</v>
      </c>
      <c r="D3" s="18" t="s">
        <v>43</v>
      </c>
      <c r="E3" s="18" t="s">
        <v>42</v>
      </c>
    </row>
    <row r="4" spans="1:14" x14ac:dyDescent="0.3">
      <c r="A4" s="6">
        <v>3</v>
      </c>
      <c r="B4" s="6">
        <v>80</v>
      </c>
      <c r="C4" s="6">
        <f>40/1000</f>
        <v>0.04</v>
      </c>
      <c r="D4" s="18"/>
      <c r="E4" s="18"/>
    </row>
    <row r="5" spans="1:14" x14ac:dyDescent="0.3">
      <c r="A5" s="6">
        <v>4</v>
      </c>
      <c r="B5" s="6">
        <v>80</v>
      </c>
      <c r="C5" s="6">
        <f>30/1000</f>
        <v>0.03</v>
      </c>
      <c r="D5" s="18"/>
      <c r="E5" s="18"/>
    </row>
    <row r="6" spans="1:14" x14ac:dyDescent="0.3">
      <c r="A6" s="6">
        <v>5</v>
      </c>
      <c r="B6" s="6">
        <v>80</v>
      </c>
      <c r="C6" s="6">
        <f>30/1000</f>
        <v>0.03</v>
      </c>
      <c r="D6" s="18"/>
      <c r="E6" s="18"/>
    </row>
    <row r="7" spans="1:14" x14ac:dyDescent="0.3">
      <c r="A7" s="6">
        <v>6</v>
      </c>
      <c r="B7" s="6">
        <v>80</v>
      </c>
      <c r="C7" s="6">
        <f>40/1000</f>
        <v>0.04</v>
      </c>
      <c r="D7" s="18"/>
      <c r="E7" s="18"/>
    </row>
    <row r="9" spans="1:14" ht="18" x14ac:dyDescent="0.35">
      <c r="A9" s="3" t="s">
        <v>37</v>
      </c>
    </row>
    <row r="10" spans="1:14" ht="57.6" x14ac:dyDescent="0.3">
      <c r="A10" s="7" t="s">
        <v>8</v>
      </c>
      <c r="B10" s="7" t="s">
        <v>16</v>
      </c>
      <c r="C10" s="7" t="s">
        <v>17</v>
      </c>
      <c r="D10" s="7" t="s">
        <v>19</v>
      </c>
      <c r="E10" s="7" t="s">
        <v>20</v>
      </c>
      <c r="F10" s="7" t="s">
        <v>21</v>
      </c>
      <c r="G10" s="19" t="s">
        <v>46</v>
      </c>
      <c r="H10" s="7" t="s">
        <v>38</v>
      </c>
      <c r="I10" s="7" t="s">
        <v>39</v>
      </c>
      <c r="J10" s="19" t="s">
        <v>45</v>
      </c>
      <c r="K10" s="19" t="s">
        <v>44</v>
      </c>
      <c r="L10" s="19" t="s">
        <v>47</v>
      </c>
      <c r="M10" s="16" t="s">
        <v>40</v>
      </c>
      <c r="N10" s="16" t="s">
        <v>41</v>
      </c>
    </row>
    <row r="11" spans="1:14" x14ac:dyDescent="0.3">
      <c r="A11" s="6" t="s">
        <v>9</v>
      </c>
      <c r="B11" s="6">
        <v>1</v>
      </c>
      <c r="C11" s="6">
        <v>2</v>
      </c>
      <c r="D11" s="6">
        <f>250/1000</f>
        <v>0.25</v>
      </c>
      <c r="E11" s="6">
        <v>500</v>
      </c>
      <c r="F11" s="6">
        <v>6.0000000000000002E-5</v>
      </c>
      <c r="G11" s="8">
        <v>0</v>
      </c>
      <c r="H11" s="8"/>
      <c r="I11" s="8"/>
      <c r="J11" s="17"/>
      <c r="K11" s="17"/>
      <c r="L11" s="17"/>
      <c r="M11" s="8"/>
      <c r="N11" s="8"/>
    </row>
    <row r="12" spans="1:14" x14ac:dyDescent="0.3">
      <c r="A12" s="6" t="s">
        <v>10</v>
      </c>
      <c r="B12" s="6">
        <v>2</v>
      </c>
      <c r="C12" s="6">
        <v>3</v>
      </c>
      <c r="D12" s="6">
        <f>150/1000</f>
        <v>0.15</v>
      </c>
      <c r="E12" s="6">
        <v>400</v>
      </c>
      <c r="F12" s="6">
        <v>5.9999999999999995E-5</v>
      </c>
      <c r="G12" s="8">
        <v>10</v>
      </c>
      <c r="H12" s="8"/>
      <c r="I12" s="8"/>
      <c r="J12" s="17"/>
      <c r="K12" s="17"/>
      <c r="L12" s="17"/>
      <c r="M12" s="8"/>
      <c r="N12" s="8"/>
    </row>
    <row r="13" spans="1:14" x14ac:dyDescent="0.3">
      <c r="A13" s="6" t="s">
        <v>11</v>
      </c>
      <c r="B13" s="6">
        <v>3</v>
      </c>
      <c r="C13" s="6">
        <v>4</v>
      </c>
      <c r="D13" s="6">
        <f>100/1000</f>
        <v>0.1</v>
      </c>
      <c r="E13" s="6">
        <v>200</v>
      </c>
      <c r="F13" s="6">
        <v>5.9999999999999995E-5</v>
      </c>
      <c r="G13" s="8">
        <v>0</v>
      </c>
      <c r="H13" s="8"/>
      <c r="I13" s="8"/>
      <c r="J13" s="17"/>
      <c r="K13" s="17"/>
      <c r="L13" s="17"/>
      <c r="M13" s="8"/>
      <c r="N13" s="8"/>
    </row>
    <row r="14" spans="1:14" x14ac:dyDescent="0.3">
      <c r="A14" s="6" t="s">
        <v>12</v>
      </c>
      <c r="B14" s="6">
        <v>4</v>
      </c>
      <c r="C14" s="6">
        <v>5</v>
      </c>
      <c r="D14" s="6">
        <f>150/1000</f>
        <v>0.15</v>
      </c>
      <c r="E14" s="6">
        <v>400</v>
      </c>
      <c r="F14" s="6">
        <v>5.9999999999999995E-5</v>
      </c>
      <c r="G14" s="8">
        <v>0</v>
      </c>
      <c r="H14" s="8"/>
      <c r="I14" s="8"/>
      <c r="J14" s="17"/>
      <c r="K14" s="17"/>
      <c r="L14" s="17"/>
      <c r="M14" s="8"/>
      <c r="N14" s="8"/>
    </row>
    <row r="15" spans="1:14" x14ac:dyDescent="0.3">
      <c r="A15" s="6" t="s">
        <v>13</v>
      </c>
      <c r="B15" s="6">
        <v>2</v>
      </c>
      <c r="C15" s="6">
        <v>5</v>
      </c>
      <c r="D15" s="6">
        <f>100/1000</f>
        <v>0.1</v>
      </c>
      <c r="E15" s="6">
        <v>200</v>
      </c>
      <c r="F15" s="6">
        <v>5.9999999999999995E-5</v>
      </c>
      <c r="G15" s="8">
        <v>0</v>
      </c>
      <c r="H15" s="8"/>
      <c r="I15" s="8"/>
      <c r="J15" s="17"/>
      <c r="K15" s="17"/>
      <c r="L15" s="17"/>
      <c r="M15" s="8"/>
      <c r="N15" s="8"/>
    </row>
    <row r="16" spans="1:14" x14ac:dyDescent="0.3">
      <c r="A16" s="6" t="s">
        <v>14</v>
      </c>
      <c r="B16" s="6">
        <v>5</v>
      </c>
      <c r="C16" s="6">
        <v>6</v>
      </c>
      <c r="D16" s="6">
        <f>200/1000</f>
        <v>0.2</v>
      </c>
      <c r="E16" s="6">
        <v>600</v>
      </c>
      <c r="F16" s="6">
        <v>5.9999999999999995E-5</v>
      </c>
      <c r="G16" s="8">
        <v>0</v>
      </c>
      <c r="H16" s="8"/>
      <c r="I16" s="8"/>
      <c r="J16" s="17"/>
      <c r="K16" s="17"/>
      <c r="L16" s="17"/>
      <c r="M16" s="8"/>
      <c r="N16" s="8"/>
    </row>
    <row r="17" spans="1:14" x14ac:dyDescent="0.3">
      <c r="A17" s="6" t="s">
        <v>15</v>
      </c>
      <c r="B17" s="6">
        <v>1</v>
      </c>
      <c r="C17" s="6">
        <v>6</v>
      </c>
      <c r="D17" s="6">
        <f>250/1000</f>
        <v>0.25</v>
      </c>
      <c r="E17" s="6">
        <v>300</v>
      </c>
      <c r="F17" s="6">
        <v>5.9999999999999995E-5</v>
      </c>
      <c r="G17" s="8">
        <v>0</v>
      </c>
      <c r="H17" s="8"/>
      <c r="I17" s="8"/>
      <c r="J17" s="17"/>
      <c r="K17" s="17"/>
      <c r="L17" s="17"/>
      <c r="M17" s="8"/>
      <c r="N17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HERLLES</dc:creator>
  <cp:lastModifiedBy>JMendoza</cp:lastModifiedBy>
  <dcterms:created xsi:type="dcterms:W3CDTF">2018-10-11T11:09:51Z</dcterms:created>
  <dcterms:modified xsi:type="dcterms:W3CDTF">2018-11-15T20:23:33Z</dcterms:modified>
</cp:coreProperties>
</file>