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13_ncr:1_{711A9323-CEFC-4381-BA0E-30FDD49FE587}" xr6:coauthVersionLast="45" xr6:coauthVersionMax="45" xr10:uidLastSave="{00000000-0000-0000-0000-000000000000}"/>
  <bookViews>
    <workbookView xWindow="30375" yWindow="1725" windowWidth="23625" windowHeight="13725" xr2:uid="{832D93CE-6B2E-4660-A4F7-AC571FD63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AC30" i="1" s="1"/>
  <c r="R55" i="1"/>
  <c r="AA30" i="1" s="1"/>
  <c r="S54" i="1"/>
  <c r="AB30" i="1" s="1"/>
  <c r="R54" i="1"/>
  <c r="Z30" i="1" s="1"/>
  <c r="X55" i="1"/>
  <c r="W55" i="1"/>
  <c r="X54" i="1"/>
  <c r="W54" i="1"/>
  <c r="X47" i="1"/>
  <c r="W47" i="1"/>
  <c r="X46" i="1"/>
  <c r="W46" i="1"/>
  <c r="X39" i="1"/>
  <c r="W39" i="1"/>
  <c r="X38" i="1"/>
  <c r="W38" i="1"/>
  <c r="X31" i="1"/>
  <c r="W31" i="1"/>
  <c r="X30" i="1"/>
  <c r="W30" i="1"/>
  <c r="X23" i="1"/>
  <c r="W23" i="1"/>
  <c r="X22" i="1"/>
  <c r="W22" i="1"/>
  <c r="X15" i="1"/>
  <c r="W15" i="1"/>
  <c r="X14" i="1"/>
  <c r="W14" i="1"/>
  <c r="X7" i="1"/>
  <c r="W7" i="1"/>
  <c r="X6" i="1"/>
  <c r="W6" i="1"/>
  <c r="S47" i="1"/>
  <c r="R47" i="1"/>
  <c r="S46" i="1"/>
  <c r="R46" i="1"/>
  <c r="S39" i="1"/>
  <c r="R39" i="1"/>
  <c r="S38" i="1"/>
  <c r="R38" i="1"/>
  <c r="S31" i="1"/>
  <c r="R31" i="1"/>
  <c r="S30" i="1"/>
  <c r="R30" i="1"/>
  <c r="S23" i="1"/>
  <c r="R23" i="1"/>
  <c r="S22" i="1"/>
  <c r="R22" i="1"/>
  <c r="S15" i="1"/>
  <c r="R15" i="1"/>
  <c r="S14" i="1"/>
  <c r="R14" i="1"/>
  <c r="S7" i="1"/>
  <c r="R7" i="1"/>
  <c r="S6" i="1"/>
  <c r="R6" i="1"/>
  <c r="N47" i="1" l="1"/>
  <c r="M47" i="1"/>
  <c r="N46" i="1"/>
  <c r="M46" i="1"/>
  <c r="N39" i="1"/>
  <c r="M39" i="1"/>
  <c r="N38" i="1"/>
  <c r="M38" i="1"/>
  <c r="N31" i="1"/>
  <c r="M31" i="1"/>
  <c r="N30" i="1"/>
  <c r="M30" i="1"/>
  <c r="N23" i="1"/>
  <c r="M23" i="1"/>
  <c r="N22" i="1"/>
  <c r="M22" i="1"/>
  <c r="N15" i="1"/>
  <c r="M15" i="1"/>
  <c r="N14" i="1"/>
  <c r="M14" i="1"/>
  <c r="N7" i="1"/>
  <c r="M7" i="1"/>
  <c r="N6" i="1"/>
  <c r="M6" i="1"/>
  <c r="I47" i="1"/>
  <c r="H47" i="1"/>
  <c r="I46" i="1"/>
  <c r="H46" i="1"/>
  <c r="I39" i="1"/>
  <c r="H39" i="1"/>
  <c r="I38" i="1"/>
  <c r="H38" i="1"/>
  <c r="I31" i="1"/>
  <c r="H31" i="1"/>
  <c r="I30" i="1"/>
  <c r="H30" i="1"/>
  <c r="I23" i="1"/>
  <c r="H23" i="1"/>
  <c r="I22" i="1"/>
  <c r="H22" i="1"/>
  <c r="I15" i="1"/>
  <c r="H15" i="1"/>
  <c r="I14" i="1"/>
  <c r="H14" i="1"/>
  <c r="I7" i="1"/>
  <c r="H7" i="1"/>
  <c r="I6" i="1"/>
  <c r="H6" i="1"/>
  <c r="D47" i="1"/>
  <c r="C47" i="1"/>
  <c r="D46" i="1"/>
  <c r="C46" i="1"/>
  <c r="D39" i="1"/>
  <c r="C39" i="1"/>
  <c r="D38" i="1"/>
  <c r="C38" i="1"/>
  <c r="D31" i="1"/>
  <c r="C31" i="1"/>
  <c r="D30" i="1"/>
  <c r="C30" i="1"/>
  <c r="D23" i="1"/>
  <c r="C23" i="1"/>
  <c r="D22" i="1"/>
  <c r="C22" i="1"/>
  <c r="D15" i="1"/>
  <c r="C15" i="1"/>
  <c r="D14" i="1"/>
  <c r="C14" i="1"/>
  <c r="D7" i="1"/>
  <c r="C7" i="1"/>
  <c r="D6" i="1"/>
  <c r="C6" i="1"/>
</calcChain>
</file>

<file path=xl/sharedStrings.xml><?xml version="1.0" encoding="utf-8"?>
<sst xmlns="http://schemas.openxmlformats.org/spreadsheetml/2006/main" count="40" uniqueCount="9">
  <si>
    <t>1 Layer PIP</t>
  </si>
  <si>
    <t>pH</t>
  </si>
  <si>
    <t>ZP (mV)</t>
  </si>
  <si>
    <t>2 Layer PIP</t>
  </si>
  <si>
    <t>5 Layer PIP</t>
  </si>
  <si>
    <t>Avg pH</t>
  </si>
  <si>
    <t>Avg ZP</t>
  </si>
  <si>
    <t>NF270</t>
  </si>
  <si>
    <t>SW30XLE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</si>
</sst>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Sheet1!$AC$3:$AC$8</c:f>
                <c:numCache>
                  <c:formatCode>General</c:formatCode>
                  <c:ptCount val="6"/>
                  <c:pt idx="0">
                    <c:v>0.97564081505439249</c:v>
                  </c:pt>
                  <c:pt idx="1">
                    <c:v>1.0170422803403987</c:v>
                  </c:pt>
                  <c:pt idx="2">
                    <c:v>1.7056890103415636</c:v>
                  </c:pt>
                  <c:pt idx="3">
                    <c:v>0.99490891542894089</c:v>
                  </c:pt>
                  <c:pt idx="4">
                    <c:v>0.5471517157059822</c:v>
                  </c:pt>
                  <c:pt idx="5">
                    <c:v>0.6303520841561483</c:v>
                  </c:pt>
                </c:numCache>
              </c:numRef>
            </c:plus>
            <c:minus>
              <c:numRef>
                <c:f>Sheet1!$AC$3:$AC$8</c:f>
                <c:numCache>
                  <c:formatCode>General</c:formatCode>
                  <c:ptCount val="6"/>
                  <c:pt idx="0">
                    <c:v>0.97564081505439249</c:v>
                  </c:pt>
                  <c:pt idx="1">
                    <c:v>1.0170422803403987</c:v>
                  </c:pt>
                  <c:pt idx="2">
                    <c:v>1.7056890103415636</c:v>
                  </c:pt>
                  <c:pt idx="3">
                    <c:v>0.99490891542894089</c:v>
                  </c:pt>
                  <c:pt idx="4">
                    <c:v>0.5471517157059822</c:v>
                  </c:pt>
                  <c:pt idx="5">
                    <c:v>0.6303520841561483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Sheet1!$Z$3:$Z$8</c:f>
              <c:numCache>
                <c:formatCode>General</c:formatCode>
                <c:ptCount val="6"/>
                <c:pt idx="0">
                  <c:v>3.52</c:v>
                </c:pt>
                <c:pt idx="1">
                  <c:v>4.3949999999999996</c:v>
                </c:pt>
                <c:pt idx="2">
                  <c:v>6.4937500000000004</c:v>
                </c:pt>
                <c:pt idx="3">
                  <c:v>8.5449999999999999</c:v>
                </c:pt>
                <c:pt idx="4">
                  <c:v>9.5112499999999986</c:v>
                </c:pt>
                <c:pt idx="5">
                  <c:v>10.434999999999999</c:v>
                </c:pt>
              </c:numCache>
            </c:numRef>
          </c:xVal>
          <c:yVal>
            <c:numRef>
              <c:f>Sheet1!$AB$3:$AB$8</c:f>
              <c:numCache>
                <c:formatCode>General</c:formatCode>
                <c:ptCount val="6"/>
                <c:pt idx="0">
                  <c:v>1.4250000000000003</c:v>
                </c:pt>
                <c:pt idx="1">
                  <c:v>-2.6250000000000004</c:v>
                </c:pt>
                <c:pt idx="2">
                  <c:v>-7.0250000000000004</c:v>
                </c:pt>
                <c:pt idx="3">
                  <c:v>-9.3375000000000004</c:v>
                </c:pt>
                <c:pt idx="4">
                  <c:v>-11.725</c:v>
                </c:pt>
                <c:pt idx="5">
                  <c:v>-14.1625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C-4335-A10B-083857621E55}"/>
            </c:ext>
          </c:extLst>
        </c:ser>
        <c:ser>
          <c:idx val="1"/>
          <c:order val="1"/>
          <c:tx>
            <c:v>2 Layers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Sheet1!$AC$12:$AC$17</c:f>
                <c:numCache>
                  <c:formatCode>General</c:formatCode>
                  <c:ptCount val="6"/>
                  <c:pt idx="0">
                    <c:v>1.0623529309979804</c:v>
                  </c:pt>
                  <c:pt idx="1">
                    <c:v>0.50852114017020611</c:v>
                  </c:pt>
                  <c:pt idx="2">
                    <c:v>0.85293610546158605</c:v>
                  </c:pt>
                  <c:pt idx="3">
                    <c:v>0.6164414002968972</c:v>
                  </c:pt>
                  <c:pt idx="4">
                    <c:v>0.52425542438776951</c:v>
                  </c:pt>
                  <c:pt idx="5">
                    <c:v>0.27726341266023513</c:v>
                  </c:pt>
                </c:numCache>
              </c:numRef>
            </c:plus>
            <c:minus>
              <c:numRef>
                <c:f>Sheet1!$AC$12:$AC$17</c:f>
                <c:numCache>
                  <c:formatCode>General</c:formatCode>
                  <c:ptCount val="6"/>
                  <c:pt idx="0">
                    <c:v>1.0623529309979804</c:v>
                  </c:pt>
                  <c:pt idx="1">
                    <c:v>0.50852114017020611</c:v>
                  </c:pt>
                  <c:pt idx="2">
                    <c:v>0.85293610546158605</c:v>
                  </c:pt>
                  <c:pt idx="3">
                    <c:v>0.6164414002968972</c:v>
                  </c:pt>
                  <c:pt idx="4">
                    <c:v>0.52425542438776951</c:v>
                  </c:pt>
                  <c:pt idx="5">
                    <c:v>0.27726341266023513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Sheet1!$Z$12:$Z$17</c:f>
              <c:numCache>
                <c:formatCode>General</c:formatCode>
                <c:ptCount val="6"/>
                <c:pt idx="0">
                  <c:v>3.4125000000000005</c:v>
                </c:pt>
                <c:pt idx="1">
                  <c:v>4.88</c:v>
                </c:pt>
                <c:pt idx="2">
                  <c:v>6.6687500000000011</c:v>
                </c:pt>
                <c:pt idx="3">
                  <c:v>8.8000000000000007</c:v>
                </c:pt>
                <c:pt idx="4">
                  <c:v>9.8149999999999995</c:v>
                </c:pt>
                <c:pt idx="5">
                  <c:v>10.463750000000001</c:v>
                </c:pt>
              </c:numCache>
            </c:numRef>
          </c:xVal>
          <c:yVal>
            <c:numRef>
              <c:f>Sheet1!$AB$12:$AB$17</c:f>
              <c:numCache>
                <c:formatCode>General</c:formatCode>
                <c:ptCount val="6"/>
                <c:pt idx="0">
                  <c:v>0.88750000000000007</c:v>
                </c:pt>
                <c:pt idx="1">
                  <c:v>-4.8874999999999993</c:v>
                </c:pt>
                <c:pt idx="2">
                  <c:v>-8.3500000000000014</c:v>
                </c:pt>
                <c:pt idx="3">
                  <c:v>-10.1</c:v>
                </c:pt>
                <c:pt idx="4">
                  <c:v>-12.262499999999999</c:v>
                </c:pt>
                <c:pt idx="5">
                  <c:v>-15.025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9C-4335-A10B-083857621E55}"/>
            </c:ext>
          </c:extLst>
        </c:ser>
        <c:ser>
          <c:idx val="2"/>
          <c:order val="2"/>
          <c:tx>
            <c:v>5 Layers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Sheet1!$AC$21:$AC$26</c:f>
                <c:numCache>
                  <c:formatCode>General</c:formatCode>
                  <c:ptCount val="6"/>
                  <c:pt idx="0">
                    <c:v>0.32953565816160141</c:v>
                  </c:pt>
                  <c:pt idx="1">
                    <c:v>0.2087911636061259</c:v>
                  </c:pt>
                  <c:pt idx="2">
                    <c:v>0.45207853300062806</c:v>
                  </c:pt>
                  <c:pt idx="3">
                    <c:v>0.43229041164476428</c:v>
                  </c:pt>
                  <c:pt idx="4">
                    <c:v>0.51901348730066732</c:v>
                  </c:pt>
                  <c:pt idx="5">
                    <c:v>0.60194995639172577</c:v>
                  </c:pt>
                </c:numCache>
              </c:numRef>
            </c:plus>
            <c:minus>
              <c:numRef>
                <c:f>Sheet1!$AC$21:$AC$26</c:f>
                <c:numCache>
                  <c:formatCode>General</c:formatCode>
                  <c:ptCount val="6"/>
                  <c:pt idx="0">
                    <c:v>0.32953565816160141</c:v>
                  </c:pt>
                  <c:pt idx="1">
                    <c:v>0.2087911636061259</c:v>
                  </c:pt>
                  <c:pt idx="2">
                    <c:v>0.45207853300062806</c:v>
                  </c:pt>
                  <c:pt idx="3">
                    <c:v>0.43229041164476428</c:v>
                  </c:pt>
                  <c:pt idx="4">
                    <c:v>0.51901348730066732</c:v>
                  </c:pt>
                  <c:pt idx="5">
                    <c:v>0.60194995639172577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Sheet1!$Z$21:$Z$26</c:f>
              <c:numCache>
                <c:formatCode>General</c:formatCode>
                <c:ptCount val="6"/>
                <c:pt idx="0">
                  <c:v>3.5437499999999997</c:v>
                </c:pt>
                <c:pt idx="1">
                  <c:v>4.8874999999999993</c:v>
                </c:pt>
                <c:pt idx="2">
                  <c:v>6.5675000000000008</c:v>
                </c:pt>
                <c:pt idx="3">
                  <c:v>8.7137499999999992</c:v>
                </c:pt>
                <c:pt idx="4">
                  <c:v>9.78125</c:v>
                </c:pt>
                <c:pt idx="5">
                  <c:v>10.421249999999999</c:v>
                </c:pt>
              </c:numCache>
            </c:numRef>
          </c:xVal>
          <c:yVal>
            <c:numRef>
              <c:f>Sheet1!$AB$21:$AB$26</c:f>
              <c:numCache>
                <c:formatCode>General</c:formatCode>
                <c:ptCount val="6"/>
                <c:pt idx="0">
                  <c:v>1.5874999999999999</c:v>
                </c:pt>
                <c:pt idx="1">
                  <c:v>-4.3125</c:v>
                </c:pt>
                <c:pt idx="2">
                  <c:v>-9.4750000000000014</c:v>
                </c:pt>
                <c:pt idx="3">
                  <c:v>-12.274999999999999</c:v>
                </c:pt>
                <c:pt idx="4">
                  <c:v>-14.725</c:v>
                </c:pt>
                <c:pt idx="5">
                  <c:v>-17.362499999999997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9C-4335-A10B-083857621E55}"/>
            </c:ext>
          </c:extLst>
        </c:ser>
        <c:ser>
          <c:idx val="3"/>
          <c:order val="3"/>
          <c:tx>
            <c:v>NF270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Sheet1!$Z$30:$Z$36</c:f>
              <c:numCache>
                <c:formatCode>General</c:formatCode>
                <c:ptCount val="7"/>
                <c:pt idx="0">
                  <c:v>2.9762500000000003</c:v>
                </c:pt>
                <c:pt idx="1">
                  <c:v>3.4612500000000002</c:v>
                </c:pt>
                <c:pt idx="2">
                  <c:v>4.7462499999999999</c:v>
                </c:pt>
                <c:pt idx="3">
                  <c:v>6.8387499999999992</c:v>
                </c:pt>
                <c:pt idx="4">
                  <c:v>8.75</c:v>
                </c:pt>
                <c:pt idx="5">
                  <c:v>9.9562499999999989</c:v>
                </c:pt>
                <c:pt idx="6">
                  <c:v>10.483750000000001</c:v>
                </c:pt>
              </c:numCache>
            </c:numRef>
          </c:xVal>
          <c:yVal>
            <c:numRef>
              <c:f>Sheet1!$AB$30:$AB$36</c:f>
              <c:numCache>
                <c:formatCode>General</c:formatCode>
                <c:ptCount val="7"/>
                <c:pt idx="0">
                  <c:v>0.62499999999999989</c:v>
                </c:pt>
                <c:pt idx="1">
                  <c:v>-5</c:v>
                </c:pt>
                <c:pt idx="2">
                  <c:v>-11.2</c:v>
                </c:pt>
                <c:pt idx="3">
                  <c:v>-15.500000000000002</c:v>
                </c:pt>
                <c:pt idx="4">
                  <c:v>-17</c:v>
                </c:pt>
                <c:pt idx="5">
                  <c:v>-21.15</c:v>
                </c:pt>
                <c:pt idx="6">
                  <c:v>-22.737500000000001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A-4788-8F17-1F1369B8951B}"/>
            </c:ext>
          </c:extLst>
        </c:ser>
        <c:ser>
          <c:idx val="4"/>
          <c:order val="4"/>
          <c:tx>
            <c:v>SW30XLE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12700">
                <a:solidFill>
                  <a:schemeClr val="tx2"/>
                </a:solidFill>
              </a:ln>
              <a:effectLst/>
            </c:spPr>
          </c:marker>
          <c:xVal>
            <c:numRef>
              <c:f>Sheet1!$Z$40:$Z$46</c:f>
              <c:numCache>
                <c:formatCode>General</c:formatCode>
                <c:ptCount val="7"/>
                <c:pt idx="0">
                  <c:v>2.68</c:v>
                </c:pt>
                <c:pt idx="1">
                  <c:v>3.5837500000000002</c:v>
                </c:pt>
                <c:pt idx="2">
                  <c:v>4.7637499999999999</c:v>
                </c:pt>
                <c:pt idx="3">
                  <c:v>6.5900000000000007</c:v>
                </c:pt>
                <c:pt idx="4">
                  <c:v>8.620000000000001</c:v>
                </c:pt>
                <c:pt idx="5">
                  <c:v>9.8600000000000012</c:v>
                </c:pt>
                <c:pt idx="6">
                  <c:v>10.4825</c:v>
                </c:pt>
              </c:numCache>
            </c:numRef>
          </c:xVal>
          <c:yVal>
            <c:numRef>
              <c:f>Sheet1!$AB$40:$AB$46</c:f>
              <c:numCache>
                <c:formatCode>General</c:formatCode>
                <c:ptCount val="7"/>
                <c:pt idx="0">
                  <c:v>1.5874999999999999</c:v>
                </c:pt>
                <c:pt idx="1">
                  <c:v>-9.9250000000000007</c:v>
                </c:pt>
                <c:pt idx="2">
                  <c:v>-14.05</c:v>
                </c:pt>
                <c:pt idx="3">
                  <c:v>-17.55</c:v>
                </c:pt>
                <c:pt idx="4">
                  <c:v>-18.900000000000002</c:v>
                </c:pt>
                <c:pt idx="5">
                  <c:v>-19.262499999999999</c:v>
                </c:pt>
                <c:pt idx="6">
                  <c:v>-19.087499999999999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A-4788-8F17-1F1369B8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56016"/>
        <c:axId val="756358640"/>
      </c:scatterChart>
      <c:valAx>
        <c:axId val="7563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8640"/>
        <c:crosses val="autoZero"/>
        <c:crossBetween val="midCat"/>
      </c:valAx>
      <c:valAx>
        <c:axId val="75635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Zeta Potential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11</xdr:row>
      <xdr:rowOff>88582</xdr:rowOff>
    </xdr:from>
    <xdr:to>
      <xdr:col>20</xdr:col>
      <xdr:colOff>472440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BBDFF-D002-48A4-A309-DC1B300B5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FC90-434E-4A89-81C8-6F9697460057}">
  <dimension ref="A1:AC58"/>
  <sheetViews>
    <sheetView tabSelected="1" topLeftCell="G1" zoomScaleNormal="100" workbookViewId="0">
      <selection activeCell="Y34" sqref="Y34"/>
    </sheetView>
  </sheetViews>
  <sheetFormatPr defaultRowHeight="14.4" x14ac:dyDescent="0.3"/>
  <sheetData>
    <row r="1" spans="1:29" x14ac:dyDescent="0.3">
      <c r="A1" s="12" t="s">
        <v>0</v>
      </c>
      <c r="B1" s="12"/>
      <c r="C1" s="1"/>
      <c r="D1" s="1"/>
      <c r="F1" s="12" t="s">
        <v>3</v>
      </c>
      <c r="G1" s="12"/>
      <c r="H1" s="1"/>
      <c r="I1" s="1"/>
      <c r="K1" s="12" t="s">
        <v>4</v>
      </c>
      <c r="L1" s="12"/>
      <c r="P1" s="12" t="s">
        <v>7</v>
      </c>
      <c r="Q1" s="12"/>
      <c r="U1" s="12" t="s">
        <v>8</v>
      </c>
      <c r="V1" s="12"/>
      <c r="Z1" s="12" t="s">
        <v>0</v>
      </c>
      <c r="AA1" s="12"/>
      <c r="AB1" s="12"/>
      <c r="AC1" s="12"/>
    </row>
    <row r="2" spans="1:29" x14ac:dyDescent="0.3">
      <c r="A2" t="s">
        <v>1</v>
      </c>
      <c r="B2" t="s">
        <v>2</v>
      </c>
      <c r="C2" t="s">
        <v>5</v>
      </c>
      <c r="D2" t="s">
        <v>6</v>
      </c>
      <c r="F2" t="s">
        <v>1</v>
      </c>
      <c r="G2" t="s">
        <v>2</v>
      </c>
      <c r="H2" t="s">
        <v>5</v>
      </c>
      <c r="I2" t="s">
        <v>6</v>
      </c>
      <c r="K2" t="s">
        <v>1</v>
      </c>
      <c r="L2" t="s">
        <v>2</v>
      </c>
      <c r="M2" t="s">
        <v>5</v>
      </c>
      <c r="N2" t="s">
        <v>6</v>
      </c>
      <c r="P2" t="s">
        <v>1</v>
      </c>
      <c r="Q2" t="s">
        <v>2</v>
      </c>
      <c r="R2" t="s">
        <v>5</v>
      </c>
      <c r="S2" t="s">
        <v>6</v>
      </c>
      <c r="U2" t="s">
        <v>1</v>
      </c>
      <c r="V2" t="s">
        <v>2</v>
      </c>
      <c r="W2" t="s">
        <v>5</v>
      </c>
      <c r="X2" t="s">
        <v>6</v>
      </c>
      <c r="Z2" s="12" t="s">
        <v>1</v>
      </c>
      <c r="AA2" s="12"/>
      <c r="AB2" s="12" t="s">
        <v>2</v>
      </c>
      <c r="AC2" s="12"/>
    </row>
    <row r="3" spans="1:29" x14ac:dyDescent="0.3">
      <c r="A3" s="3">
        <v>3.48</v>
      </c>
      <c r="B3" s="3">
        <v>-0.2</v>
      </c>
      <c r="F3" s="3">
        <v>3.41</v>
      </c>
      <c r="G3" s="3">
        <v>2.6</v>
      </c>
      <c r="K3" s="3">
        <v>3.5</v>
      </c>
      <c r="L3" s="3">
        <v>1.4</v>
      </c>
      <c r="P3" s="3">
        <v>3.46</v>
      </c>
      <c r="Q3" s="3">
        <v>-7.6</v>
      </c>
      <c r="U3" s="3">
        <v>3.53</v>
      </c>
      <c r="V3" s="3">
        <v>-11.3</v>
      </c>
      <c r="Z3">
        <v>3.52</v>
      </c>
      <c r="AA3">
        <v>1.9364916731037074E-2</v>
      </c>
      <c r="AB3">
        <v>1.4250000000000003</v>
      </c>
      <c r="AC3">
        <v>0.97564081505439249</v>
      </c>
    </row>
    <row r="4" spans="1:29" x14ac:dyDescent="0.3">
      <c r="A4" s="3">
        <v>3.5</v>
      </c>
      <c r="B4" s="3">
        <v>2.1</v>
      </c>
      <c r="F4" s="3">
        <v>3.41</v>
      </c>
      <c r="G4" s="3">
        <v>0.7</v>
      </c>
      <c r="K4" s="3">
        <v>3.5</v>
      </c>
      <c r="L4" s="3">
        <v>1.9</v>
      </c>
      <c r="P4" s="3">
        <v>3.46</v>
      </c>
      <c r="Q4" s="3">
        <v>-6.6</v>
      </c>
      <c r="U4" s="3">
        <v>3.55</v>
      </c>
      <c r="V4" s="3">
        <v>-6.8</v>
      </c>
      <c r="Z4">
        <v>4.3949999999999996</v>
      </c>
      <c r="AA4">
        <v>5.0000000000003375E-3</v>
      </c>
      <c r="AB4">
        <v>-2.6250000000000004</v>
      </c>
      <c r="AC4">
        <v>1.0170422803403987</v>
      </c>
    </row>
    <row r="5" spans="1:29" x14ac:dyDescent="0.3">
      <c r="A5" s="3">
        <v>3.52</v>
      </c>
      <c r="B5" s="3">
        <v>1.1000000000000001</v>
      </c>
      <c r="F5" s="3">
        <v>3.4</v>
      </c>
      <c r="G5" s="3">
        <v>-0.8</v>
      </c>
      <c r="K5" s="3">
        <v>3.52</v>
      </c>
      <c r="L5" s="3">
        <v>1.4</v>
      </c>
      <c r="P5" s="3">
        <v>3.46</v>
      </c>
      <c r="Q5" s="3">
        <v>-8.6</v>
      </c>
      <c r="U5" s="3">
        <v>3.56</v>
      </c>
      <c r="V5" s="3">
        <v>-12</v>
      </c>
      <c r="Z5">
        <v>6.4937500000000004</v>
      </c>
      <c r="AA5">
        <v>8.5695682505011229E-3</v>
      </c>
      <c r="AB5">
        <v>-7.0250000000000004</v>
      </c>
      <c r="AC5">
        <v>1.7056890103415636</v>
      </c>
    </row>
    <row r="6" spans="1:29" x14ac:dyDescent="0.3">
      <c r="A6" s="3">
        <v>3.52</v>
      </c>
      <c r="B6" s="3">
        <v>2.5</v>
      </c>
      <c r="C6">
        <f>AVERAGE(A3:A10)</f>
        <v>3.52</v>
      </c>
      <c r="D6">
        <f>AVERAGE(B3:B10)</f>
        <v>1.4250000000000003</v>
      </c>
      <c r="F6" s="3">
        <v>3.4</v>
      </c>
      <c r="G6" s="3">
        <v>1.8</v>
      </c>
      <c r="H6">
        <f>AVERAGE(F3:F10)</f>
        <v>3.4125000000000005</v>
      </c>
      <c r="I6">
        <f>AVERAGE(G3:G10)</f>
        <v>0.88750000000000007</v>
      </c>
      <c r="K6" s="3">
        <v>3.54</v>
      </c>
      <c r="L6" s="3">
        <v>1.8</v>
      </c>
      <c r="M6">
        <f>AVERAGE(K3:K10)</f>
        <v>3.5437499999999997</v>
      </c>
      <c r="N6">
        <f>AVERAGE(L3:L10)</f>
        <v>1.5874999999999999</v>
      </c>
      <c r="P6" s="3">
        <v>3.46</v>
      </c>
      <c r="Q6" s="3">
        <v>-7</v>
      </c>
      <c r="R6">
        <f>AVERAGE(P3:P10)</f>
        <v>3.4612500000000002</v>
      </c>
      <c r="S6">
        <f>AVERAGE(Q3:Q10)</f>
        <v>-7.3874999999999993</v>
      </c>
      <c r="U6" s="3">
        <v>3.57</v>
      </c>
      <c r="V6" s="3">
        <v>-7.9</v>
      </c>
      <c r="W6">
        <f>AVERAGE(U3:U10)</f>
        <v>3.5837500000000002</v>
      </c>
      <c r="X6">
        <f>AVERAGE(V3:V10)</f>
        <v>-9.9250000000000007</v>
      </c>
      <c r="Z6">
        <v>8.5449999999999999</v>
      </c>
      <c r="AA6">
        <v>6.7823299831252681E-2</v>
      </c>
      <c r="AB6">
        <v>-9.3375000000000004</v>
      </c>
      <c r="AC6">
        <v>0.99490891542894089</v>
      </c>
    </row>
    <row r="7" spans="1:29" x14ac:dyDescent="0.3">
      <c r="A7" s="3">
        <v>3.53</v>
      </c>
      <c r="B7" s="3">
        <v>0.9</v>
      </c>
      <c r="C7" s="2">
        <f>_xlfn.STDEV.P(A3:A10)</f>
        <v>1.9364916731037074E-2</v>
      </c>
      <c r="D7" s="2">
        <f>_xlfn.STDEV.P(B3:B10)</f>
        <v>0.97564081505439249</v>
      </c>
      <c r="F7" s="3">
        <v>3.41</v>
      </c>
      <c r="G7" s="3">
        <v>0.3</v>
      </c>
      <c r="H7" s="2">
        <f>_xlfn.STDEV.P(F3:F10)</f>
        <v>9.6824583655185786E-3</v>
      </c>
      <c r="I7" s="2">
        <f>_xlfn.STDEV.P(G3:G10)</f>
        <v>1.0623529309979804</v>
      </c>
      <c r="K7" s="3">
        <v>3.55</v>
      </c>
      <c r="L7" s="3">
        <v>1.2</v>
      </c>
      <c r="M7" s="2">
        <f>_xlfn.STDEV.P(K3:K10)</f>
        <v>3.2763356055202857E-2</v>
      </c>
      <c r="N7" s="2">
        <f>_xlfn.STDEV.P(L3:L10)</f>
        <v>0.32953565816160141</v>
      </c>
      <c r="O7" s="2"/>
      <c r="P7" s="3">
        <v>3.47</v>
      </c>
      <c r="Q7" s="3">
        <v>-7.9</v>
      </c>
      <c r="R7" s="2">
        <f>_xlfn.STDEV.P(P3:P10)</f>
        <v>3.3071891388308148E-3</v>
      </c>
      <c r="S7" s="2">
        <f>_xlfn.STDEV.P(Q3:Q10)</f>
        <v>0.6734936896512097</v>
      </c>
      <c r="T7" s="2"/>
      <c r="U7" s="3">
        <v>3.59</v>
      </c>
      <c r="V7" s="3">
        <v>-12.1</v>
      </c>
      <c r="W7" s="2">
        <f>_xlfn.STDEV.P(U3:U10)</f>
        <v>3.5333235062756513E-2</v>
      </c>
      <c r="X7" s="2">
        <f>_xlfn.STDEV.P(V3:V10)</f>
        <v>2.0327014045353486</v>
      </c>
      <c r="Z7">
        <v>9.5112499999999986</v>
      </c>
      <c r="AA7">
        <v>1.8998355191963377E-2</v>
      </c>
      <c r="AB7">
        <v>-11.725</v>
      </c>
      <c r="AC7">
        <v>0.5471517157059822</v>
      </c>
    </row>
    <row r="8" spans="1:29" x14ac:dyDescent="0.3">
      <c r="A8" s="3">
        <v>3.53</v>
      </c>
      <c r="B8" s="3">
        <v>2.4</v>
      </c>
      <c r="F8" s="3">
        <v>3.42</v>
      </c>
      <c r="G8" s="3">
        <v>1.9</v>
      </c>
      <c r="K8" s="3">
        <v>3.57</v>
      </c>
      <c r="L8" s="3">
        <v>1.9</v>
      </c>
      <c r="P8" s="3">
        <v>3.46</v>
      </c>
      <c r="Q8" s="3">
        <v>-6.8</v>
      </c>
      <c r="U8" s="3">
        <v>3.61</v>
      </c>
      <c r="V8" s="3">
        <v>-8.5</v>
      </c>
      <c r="Z8">
        <v>10.434999999999999</v>
      </c>
      <c r="AA8">
        <v>1.7320508075689044E-2</v>
      </c>
      <c r="AB8">
        <v>-14.1625</v>
      </c>
      <c r="AC8">
        <v>0.6303520841561483</v>
      </c>
    </row>
    <row r="9" spans="1:29" x14ac:dyDescent="0.3">
      <c r="A9" s="3">
        <v>3.54</v>
      </c>
      <c r="B9" s="3">
        <v>0.3</v>
      </c>
      <c r="F9" s="3">
        <v>3.42</v>
      </c>
      <c r="G9" s="3">
        <v>-0.1</v>
      </c>
      <c r="K9" s="3">
        <v>3.58</v>
      </c>
      <c r="L9" s="3">
        <v>1.1000000000000001</v>
      </c>
      <c r="P9" s="3">
        <v>3.46</v>
      </c>
      <c r="Q9" s="3">
        <v>-7.9</v>
      </c>
      <c r="U9" s="3">
        <v>3.62</v>
      </c>
      <c r="V9" s="3">
        <v>-12.1</v>
      </c>
    </row>
    <row r="10" spans="1:29" x14ac:dyDescent="0.3">
      <c r="A10" s="3">
        <v>3.54</v>
      </c>
      <c r="B10" s="3">
        <v>2.2999999999999998</v>
      </c>
      <c r="F10" s="3">
        <v>3.43</v>
      </c>
      <c r="G10" s="3">
        <v>0.7</v>
      </c>
      <c r="K10" s="3">
        <v>3.59</v>
      </c>
      <c r="L10" s="3">
        <v>2</v>
      </c>
      <c r="P10" s="3">
        <v>3.46</v>
      </c>
      <c r="Q10" s="3">
        <v>-6.7</v>
      </c>
      <c r="U10" s="3">
        <v>3.64</v>
      </c>
      <c r="V10" s="3">
        <v>-8.6999999999999993</v>
      </c>
      <c r="Z10" s="12" t="s">
        <v>3</v>
      </c>
      <c r="AA10" s="12"/>
      <c r="AB10" s="12"/>
      <c r="AC10" s="12"/>
    </row>
    <row r="11" spans="1:29" x14ac:dyDescent="0.3">
      <c r="A11" s="4">
        <v>4.4000000000000004</v>
      </c>
      <c r="B11" s="4">
        <v>-4.2</v>
      </c>
      <c r="F11" s="4">
        <v>4.88</v>
      </c>
      <c r="G11" s="4">
        <v>-5.4</v>
      </c>
      <c r="K11" s="4">
        <v>4.88</v>
      </c>
      <c r="L11" s="4">
        <v>-4.8</v>
      </c>
      <c r="P11" s="4">
        <v>4.7699999999999996</v>
      </c>
      <c r="Q11" s="4">
        <v>-12.3</v>
      </c>
      <c r="U11" s="4">
        <v>4.7699999999999996</v>
      </c>
      <c r="V11" s="4">
        <v>-14.5</v>
      </c>
      <c r="Z11" s="12" t="s">
        <v>1</v>
      </c>
      <c r="AA11" s="12"/>
      <c r="AB11" s="12" t="s">
        <v>2</v>
      </c>
      <c r="AC11" s="12"/>
    </row>
    <row r="12" spans="1:29" x14ac:dyDescent="0.3">
      <c r="A12" s="4">
        <v>4.3899999999999997</v>
      </c>
      <c r="B12" s="4">
        <v>-2</v>
      </c>
      <c r="F12" s="4">
        <v>4.8899999999999997</v>
      </c>
      <c r="G12" s="4">
        <v>-5.3</v>
      </c>
      <c r="K12" s="4">
        <v>4.8899999999999997</v>
      </c>
      <c r="L12" s="4">
        <v>-4.0999999999999996</v>
      </c>
      <c r="P12" s="4">
        <v>4.7699999999999996</v>
      </c>
      <c r="Q12" s="4">
        <v>-10.199999999999999</v>
      </c>
      <c r="U12" s="4">
        <v>4.76</v>
      </c>
      <c r="V12" s="4">
        <v>-14.1</v>
      </c>
      <c r="Z12">
        <v>3.4125000000000005</v>
      </c>
      <c r="AA12">
        <v>9.6824583655185786E-3</v>
      </c>
      <c r="AB12">
        <v>0.88750000000000007</v>
      </c>
      <c r="AC12">
        <v>1.0623529309979804</v>
      </c>
    </row>
    <row r="13" spans="1:29" x14ac:dyDescent="0.3">
      <c r="A13" s="4">
        <v>4.4000000000000004</v>
      </c>
      <c r="B13" s="4">
        <v>-3.6</v>
      </c>
      <c r="F13" s="4">
        <v>4.9000000000000004</v>
      </c>
      <c r="G13" s="4">
        <v>-4.5</v>
      </c>
      <c r="K13" s="4">
        <v>4.88</v>
      </c>
      <c r="L13" s="4">
        <v>-4.0999999999999996</v>
      </c>
      <c r="P13" s="4">
        <v>4.76</v>
      </c>
      <c r="Q13" s="4">
        <v>-12.8</v>
      </c>
      <c r="U13" s="4">
        <v>4.7699999999999996</v>
      </c>
      <c r="V13" s="4">
        <v>-14.2</v>
      </c>
      <c r="Z13">
        <v>4.88</v>
      </c>
      <c r="AA13">
        <v>1.2247448713915809E-2</v>
      </c>
      <c r="AB13">
        <v>-4.8874999999999993</v>
      </c>
      <c r="AC13">
        <v>0.50852114017020611</v>
      </c>
    </row>
    <row r="14" spans="1:29" x14ac:dyDescent="0.3">
      <c r="A14" s="4">
        <v>4.3899999999999997</v>
      </c>
      <c r="B14" s="4">
        <v>-1.7</v>
      </c>
      <c r="C14">
        <f>AVERAGE(A11:A18)</f>
        <v>4.3949999999999996</v>
      </c>
      <c r="D14">
        <f>AVERAGE(B11:B18)</f>
        <v>-2.6250000000000004</v>
      </c>
      <c r="F14" s="4">
        <v>4.8899999999999997</v>
      </c>
      <c r="G14" s="4">
        <v>-5.0999999999999996</v>
      </c>
      <c r="H14">
        <f>AVERAGE(F11:F18)</f>
        <v>4.88</v>
      </c>
      <c r="I14">
        <f>AVERAGE(G11:G18)</f>
        <v>-4.8874999999999993</v>
      </c>
      <c r="K14" s="4">
        <v>4.88</v>
      </c>
      <c r="L14" s="4">
        <v>-4.2</v>
      </c>
      <c r="M14">
        <f>AVERAGE(K11:K18)</f>
        <v>4.8874999999999993</v>
      </c>
      <c r="N14">
        <f>AVERAGE(L11:L18)</f>
        <v>-4.3125</v>
      </c>
      <c r="P14" s="4">
        <v>4.75</v>
      </c>
      <c r="Q14" s="4">
        <v>-9.6</v>
      </c>
      <c r="R14">
        <f>AVERAGE(P11:P18)</f>
        <v>4.7462499999999999</v>
      </c>
      <c r="S14">
        <f>AVERAGE(Q11:Q18)</f>
        <v>-11.2</v>
      </c>
      <c r="U14" s="4">
        <v>4.76</v>
      </c>
      <c r="V14" s="4">
        <v>-13.9</v>
      </c>
      <c r="W14">
        <f>AVERAGE(U11:U18)</f>
        <v>4.7637499999999999</v>
      </c>
      <c r="X14">
        <f>AVERAGE(V11:V18)</f>
        <v>-14.05</v>
      </c>
      <c r="Z14">
        <v>6.6687500000000011</v>
      </c>
      <c r="AA14">
        <v>3.3071891388306678E-3</v>
      </c>
      <c r="AB14">
        <v>-8.3500000000000014</v>
      </c>
      <c r="AC14">
        <v>0.85293610546158605</v>
      </c>
    </row>
    <row r="15" spans="1:29" x14ac:dyDescent="0.3">
      <c r="A15" s="4">
        <v>4.4000000000000004</v>
      </c>
      <c r="B15" s="4">
        <v>-3.3</v>
      </c>
      <c r="C15" s="2">
        <f>_xlfn.STDEV.P(A11:A18)</f>
        <v>5.0000000000003375E-3</v>
      </c>
      <c r="D15" s="2">
        <f>_xlfn.STDEV.P(B11:B18)</f>
        <v>1.0170422803403987</v>
      </c>
      <c r="F15" s="4">
        <v>4.87</v>
      </c>
      <c r="G15" s="4">
        <v>-4</v>
      </c>
      <c r="H15" s="2">
        <f>_xlfn.STDEV.P(F11:F18)</f>
        <v>1.2247448713915809E-2</v>
      </c>
      <c r="I15" s="2">
        <f>_xlfn.STDEV.P(G11:G18)</f>
        <v>0.50852114017020611</v>
      </c>
      <c r="K15" s="4">
        <v>4.8899999999999997</v>
      </c>
      <c r="L15" s="4">
        <v>-4.4000000000000004</v>
      </c>
      <c r="M15" s="2">
        <f>_xlfn.STDEV.P(K11:K18)</f>
        <v>6.6143782776615454E-3</v>
      </c>
      <c r="N15" s="2">
        <f>_xlfn.STDEV.P(L11:L18)</f>
        <v>0.2087911636061259</v>
      </c>
      <c r="O15" s="2"/>
      <c r="P15" s="4">
        <v>4.74</v>
      </c>
      <c r="Q15" s="4">
        <v>-12.8</v>
      </c>
      <c r="R15" s="2">
        <f>_xlfn.STDEV.P(P11:P18)</f>
        <v>1.7984368212422476E-2</v>
      </c>
      <c r="S15" s="2">
        <f>_xlfn.STDEV.P(Q11:Q18)</f>
        <v>1.4958275301651676</v>
      </c>
      <c r="T15" s="2"/>
      <c r="U15" s="4">
        <v>4.76</v>
      </c>
      <c r="V15" s="4">
        <v>-14.1</v>
      </c>
      <c r="W15" s="2">
        <f>_xlfn.STDEV.P(U11:U18)</f>
        <v>4.8412291827591679E-3</v>
      </c>
      <c r="X15" s="2">
        <f>_xlfn.STDEV.P(V11:V18)</f>
        <v>0.22360679774997896</v>
      </c>
      <c r="Z15">
        <v>8.8000000000000007</v>
      </c>
      <c r="AA15">
        <v>5.5452682532046986E-2</v>
      </c>
      <c r="AB15">
        <v>-10.1</v>
      </c>
      <c r="AC15">
        <v>0.6164414002968972</v>
      </c>
    </row>
    <row r="16" spans="1:29" x14ac:dyDescent="0.3">
      <c r="A16" s="4">
        <v>4.4000000000000004</v>
      </c>
      <c r="B16" s="4">
        <v>-1</v>
      </c>
      <c r="F16" s="4">
        <v>4.88</v>
      </c>
      <c r="G16" s="4">
        <v>-5.4</v>
      </c>
      <c r="K16" s="4">
        <v>4.8899999999999997</v>
      </c>
      <c r="L16" s="4">
        <v>-4.3</v>
      </c>
      <c r="P16" s="4">
        <v>4.7300000000000004</v>
      </c>
      <c r="Q16" s="4">
        <v>-9.6</v>
      </c>
      <c r="U16" s="4">
        <v>4.76</v>
      </c>
      <c r="V16" s="4">
        <v>-13.9</v>
      </c>
      <c r="Z16">
        <v>9.8149999999999995</v>
      </c>
      <c r="AA16">
        <v>2.5980762113533333E-2</v>
      </c>
      <c r="AB16">
        <v>-12.262499999999999</v>
      </c>
      <c r="AC16">
        <v>0.52425542438776951</v>
      </c>
    </row>
    <row r="17" spans="1:29" x14ac:dyDescent="0.3">
      <c r="A17" s="4">
        <v>4.3899999999999997</v>
      </c>
      <c r="B17" s="4">
        <v>-3.1</v>
      </c>
      <c r="F17" s="4">
        <v>4.8600000000000003</v>
      </c>
      <c r="G17" s="4">
        <v>-4.3</v>
      </c>
      <c r="K17" s="4">
        <v>4.8899999999999997</v>
      </c>
      <c r="L17" s="4">
        <v>-4.3</v>
      </c>
      <c r="P17" s="4">
        <v>4.7300000000000004</v>
      </c>
      <c r="Q17" s="4">
        <v>-12.8</v>
      </c>
      <c r="U17" s="4">
        <v>4.76</v>
      </c>
      <c r="V17" s="4">
        <v>-14</v>
      </c>
      <c r="Z17">
        <v>10.463750000000001</v>
      </c>
      <c r="AA17">
        <v>2.1758618981911775E-2</v>
      </c>
      <c r="AB17">
        <v>-15.025</v>
      </c>
      <c r="AC17">
        <v>0.27726341266023513</v>
      </c>
    </row>
    <row r="18" spans="1:29" x14ac:dyDescent="0.3">
      <c r="A18" s="4">
        <v>4.3899999999999997</v>
      </c>
      <c r="B18" s="4">
        <v>-2.1</v>
      </c>
      <c r="F18" s="4">
        <v>4.87</v>
      </c>
      <c r="G18" s="4">
        <v>-5.0999999999999996</v>
      </c>
      <c r="K18" s="4">
        <v>4.9000000000000004</v>
      </c>
      <c r="L18" s="4">
        <v>-4.3</v>
      </c>
      <c r="P18" s="4">
        <v>4.72</v>
      </c>
      <c r="Q18" s="4">
        <v>-9.5</v>
      </c>
      <c r="U18" s="4">
        <v>4.7699999999999996</v>
      </c>
      <c r="V18" s="4">
        <v>-13.7</v>
      </c>
    </row>
    <row r="19" spans="1:29" x14ac:dyDescent="0.3">
      <c r="A19" s="5">
        <v>6.5</v>
      </c>
      <c r="B19" s="5">
        <v>-8.1999999999999993</v>
      </c>
      <c r="F19" s="5">
        <v>6.67</v>
      </c>
      <c r="G19" s="5">
        <v>-7</v>
      </c>
      <c r="K19" s="5">
        <v>6.58</v>
      </c>
      <c r="L19" s="5">
        <v>-8.6999999999999993</v>
      </c>
      <c r="P19" s="5">
        <v>6.86</v>
      </c>
      <c r="Q19" s="5">
        <v>-15.2</v>
      </c>
      <c r="U19" s="5">
        <v>6.62</v>
      </c>
      <c r="V19" s="5">
        <v>-16.8</v>
      </c>
      <c r="Z19" s="12" t="s">
        <v>4</v>
      </c>
      <c r="AA19" s="12"/>
      <c r="AB19" s="12"/>
      <c r="AC19" s="12"/>
    </row>
    <row r="20" spans="1:29" x14ac:dyDescent="0.3">
      <c r="A20" s="5">
        <v>6.51</v>
      </c>
      <c r="B20" s="5">
        <v>-5.7</v>
      </c>
      <c r="F20" s="5">
        <v>6.67</v>
      </c>
      <c r="G20" s="5">
        <v>-9.1</v>
      </c>
      <c r="K20" s="5">
        <v>6.57</v>
      </c>
      <c r="L20" s="5">
        <v>-9.4</v>
      </c>
      <c r="P20" s="5">
        <v>6.86</v>
      </c>
      <c r="Q20" s="5">
        <v>-15.4</v>
      </c>
      <c r="U20" s="5">
        <v>6.62</v>
      </c>
      <c r="V20" s="5">
        <v>-17.899999999999999</v>
      </c>
      <c r="Z20" s="12" t="s">
        <v>1</v>
      </c>
      <c r="AA20" s="12"/>
      <c r="AB20" s="12" t="s">
        <v>2</v>
      </c>
      <c r="AC20" s="12"/>
    </row>
    <row r="21" spans="1:29" x14ac:dyDescent="0.3">
      <c r="A21" s="5">
        <v>6.5</v>
      </c>
      <c r="B21" s="5">
        <v>-10.4</v>
      </c>
      <c r="F21" s="5">
        <v>6.67</v>
      </c>
      <c r="G21" s="5">
        <v>-7.4</v>
      </c>
      <c r="K21" s="5">
        <v>6.56</v>
      </c>
      <c r="L21" s="5">
        <v>-8.8000000000000007</v>
      </c>
      <c r="P21" s="5">
        <v>6.87</v>
      </c>
      <c r="Q21" s="5">
        <v>-16.100000000000001</v>
      </c>
      <c r="U21" s="5">
        <v>6.61</v>
      </c>
      <c r="V21" s="5">
        <v>-17.3</v>
      </c>
      <c r="Z21">
        <v>3.5437499999999997</v>
      </c>
      <c r="AA21">
        <v>3.2763356055202857E-2</v>
      </c>
      <c r="AB21">
        <v>1.5874999999999999</v>
      </c>
      <c r="AC21">
        <v>0.32953565816160141</v>
      </c>
    </row>
    <row r="22" spans="1:29" x14ac:dyDescent="0.3">
      <c r="A22" s="5">
        <v>6.49</v>
      </c>
      <c r="B22" s="5">
        <v>-4.5</v>
      </c>
      <c r="C22">
        <f>AVERAGE(A19:A26)</f>
        <v>6.4937500000000004</v>
      </c>
      <c r="D22">
        <f>AVERAGE(B19:B26)</f>
        <v>-7.0250000000000004</v>
      </c>
      <c r="F22" s="5">
        <v>6.67</v>
      </c>
      <c r="G22" s="5">
        <v>-9</v>
      </c>
      <c r="H22">
        <f>AVERAGE(F19:F26)</f>
        <v>6.6687500000000011</v>
      </c>
      <c r="I22">
        <f>AVERAGE(G19:G26)</f>
        <v>-8.3500000000000014</v>
      </c>
      <c r="K22" s="5">
        <v>6.57</v>
      </c>
      <c r="L22" s="5">
        <v>-9.6999999999999993</v>
      </c>
      <c r="M22">
        <f>AVERAGE(K19:K26)</f>
        <v>6.5675000000000008</v>
      </c>
      <c r="N22">
        <f>AVERAGE(L19:L26)</f>
        <v>-9.4750000000000014</v>
      </c>
      <c r="P22" s="5">
        <v>6.86</v>
      </c>
      <c r="Q22" s="5">
        <v>-15</v>
      </c>
      <c r="R22">
        <f>AVERAGE(P19:P26)</f>
        <v>6.8387499999999992</v>
      </c>
      <c r="S22">
        <f>AVERAGE(Q19:Q26)</f>
        <v>-15.500000000000002</v>
      </c>
      <c r="U22" s="5">
        <v>6.6</v>
      </c>
      <c r="V22" s="5">
        <v>-17.600000000000001</v>
      </c>
      <c r="W22">
        <f>AVERAGE(U19:U26)</f>
        <v>6.5900000000000007</v>
      </c>
      <c r="X22">
        <f>AVERAGE(V19:V26)</f>
        <v>-17.55</v>
      </c>
      <c r="Z22">
        <v>4.8874999999999993</v>
      </c>
      <c r="AA22">
        <v>6.6143782776615454E-3</v>
      </c>
      <c r="AB22">
        <v>-4.3125</v>
      </c>
      <c r="AC22">
        <v>0.2087911636061259</v>
      </c>
    </row>
    <row r="23" spans="1:29" x14ac:dyDescent="0.3">
      <c r="A23" s="5">
        <v>6.49</v>
      </c>
      <c r="B23" s="5">
        <v>-7.1</v>
      </c>
      <c r="C23" s="2">
        <f>_xlfn.STDEV.P(A19:A26)</f>
        <v>8.5695682505011229E-3</v>
      </c>
      <c r="D23" s="2">
        <f>_xlfn.STDEV.P(B19:B26)</f>
        <v>1.7056890103415636</v>
      </c>
      <c r="F23" s="5">
        <v>6.66</v>
      </c>
      <c r="G23" s="5">
        <v>-7.7</v>
      </c>
      <c r="H23" s="2">
        <f>_xlfn.STDEV.P(F19:F26)</f>
        <v>3.3071891388306678E-3</v>
      </c>
      <c r="I23" s="2">
        <f>_xlfn.STDEV.P(G19:G26)</f>
        <v>0.85293610546158605</v>
      </c>
      <c r="K23" s="5">
        <v>6.58</v>
      </c>
      <c r="L23" s="5">
        <v>-9.6</v>
      </c>
      <c r="M23" s="2">
        <f>_xlfn.STDEV.P(K19:K26)</f>
        <v>8.2915619758887251E-3</v>
      </c>
      <c r="N23" s="2">
        <f>_xlfn.STDEV.P(L19:L26)</f>
        <v>0.45207853300062806</v>
      </c>
      <c r="O23" s="2"/>
      <c r="P23" s="5">
        <v>6.84</v>
      </c>
      <c r="Q23" s="5">
        <v>-15.9</v>
      </c>
      <c r="R23" s="2">
        <f>_xlfn.STDEV.P(P19:P26)</f>
        <v>2.6663411259627078E-2</v>
      </c>
      <c r="S23" s="2">
        <f>_xlfn.STDEV.P(Q19:Q26)</f>
        <v>0.55677643628300244</v>
      </c>
      <c r="T23" s="2"/>
      <c r="U23" s="5">
        <v>6.57</v>
      </c>
      <c r="V23" s="5">
        <v>-17.600000000000001</v>
      </c>
      <c r="W23" s="2">
        <f>_xlfn.STDEV.P(U19:U26)</f>
        <v>2.3452078799117166E-2</v>
      </c>
      <c r="X23" s="2">
        <f>_xlfn.STDEV.P(V19:V26)</f>
        <v>0.33541019662496785</v>
      </c>
      <c r="Z23">
        <v>6.5675000000000008</v>
      </c>
      <c r="AA23">
        <v>8.2915619758887251E-3</v>
      </c>
      <c r="AB23">
        <v>-9.4750000000000014</v>
      </c>
      <c r="AC23">
        <v>0.45207853300062806</v>
      </c>
    </row>
    <row r="24" spans="1:29" x14ac:dyDescent="0.3">
      <c r="A24" s="5">
        <v>6.48</v>
      </c>
      <c r="B24" s="5">
        <v>-7.1</v>
      </c>
      <c r="F24" s="5">
        <v>6.67</v>
      </c>
      <c r="G24" s="5">
        <v>-9.1999999999999993</v>
      </c>
      <c r="K24" s="5">
        <v>6.56</v>
      </c>
      <c r="L24" s="5">
        <v>-10</v>
      </c>
      <c r="P24" s="5">
        <v>6.82</v>
      </c>
      <c r="Q24" s="5">
        <v>-15</v>
      </c>
      <c r="U24" s="5">
        <v>6.57</v>
      </c>
      <c r="V24" s="5">
        <v>-17.7</v>
      </c>
      <c r="Z24">
        <v>8.7137499999999992</v>
      </c>
      <c r="AA24">
        <v>5.4757990284523703E-2</v>
      </c>
      <c r="AB24">
        <v>-12.274999999999999</v>
      </c>
      <c r="AC24">
        <v>0.43229041164476428</v>
      </c>
    </row>
    <row r="25" spans="1:29" x14ac:dyDescent="0.3">
      <c r="A25" s="5">
        <v>6.49</v>
      </c>
      <c r="B25" s="5">
        <v>-7.6</v>
      </c>
      <c r="F25" s="5">
        <v>6.67</v>
      </c>
      <c r="G25" s="5">
        <v>-8.1</v>
      </c>
      <c r="K25" s="5">
        <v>6.56</v>
      </c>
      <c r="L25" s="5">
        <v>-9.6999999999999993</v>
      </c>
      <c r="P25" s="5">
        <v>6.8</v>
      </c>
      <c r="Q25" s="5">
        <v>-16.5</v>
      </c>
      <c r="U25" s="5">
        <v>6.57</v>
      </c>
      <c r="V25" s="5">
        <v>-17.600000000000001</v>
      </c>
      <c r="Z25">
        <v>9.78125</v>
      </c>
      <c r="AA25">
        <v>3.9191038516476977E-2</v>
      </c>
      <c r="AB25">
        <v>-14.725</v>
      </c>
      <c r="AC25">
        <v>0.51901348730066732</v>
      </c>
    </row>
    <row r="26" spans="1:29" x14ac:dyDescent="0.3">
      <c r="A26" s="5">
        <v>6.49</v>
      </c>
      <c r="B26" s="5">
        <v>-5.6</v>
      </c>
      <c r="F26" s="5">
        <v>6.67</v>
      </c>
      <c r="G26" s="5">
        <v>-9.3000000000000007</v>
      </c>
      <c r="K26" s="5">
        <v>6.56</v>
      </c>
      <c r="L26" s="5">
        <v>-9.9</v>
      </c>
      <c r="P26" s="5">
        <v>6.8</v>
      </c>
      <c r="Q26" s="5">
        <v>-14.9</v>
      </c>
      <c r="U26" s="5">
        <v>6.56</v>
      </c>
      <c r="V26" s="5">
        <v>-17.899999999999999</v>
      </c>
      <c r="Z26">
        <v>10.421249999999999</v>
      </c>
      <c r="AA26">
        <v>2.0271593425283136E-2</v>
      </c>
      <c r="AB26">
        <v>-17.362499999999997</v>
      </c>
      <c r="AC26">
        <v>0.60194995639172577</v>
      </c>
    </row>
    <row r="27" spans="1:29" x14ac:dyDescent="0.3">
      <c r="A27" s="6">
        <v>8.65</v>
      </c>
      <c r="B27" s="6">
        <v>-11</v>
      </c>
      <c r="F27" s="6">
        <v>8.8800000000000008</v>
      </c>
      <c r="G27" s="6">
        <v>-8.9</v>
      </c>
      <c r="K27" s="6">
        <v>8.8000000000000007</v>
      </c>
      <c r="L27" s="6">
        <v>-11.5</v>
      </c>
      <c r="P27" s="6">
        <v>8.5</v>
      </c>
      <c r="Q27" s="6">
        <v>-16.3</v>
      </c>
      <c r="U27" s="6">
        <v>8.73</v>
      </c>
      <c r="V27" s="6">
        <v>-17.899999999999999</v>
      </c>
    </row>
    <row r="28" spans="1:29" x14ac:dyDescent="0.3">
      <c r="A28" s="6">
        <v>8.6199999999999992</v>
      </c>
      <c r="B28" s="6">
        <v>-7.9</v>
      </c>
      <c r="F28" s="6">
        <v>8.86</v>
      </c>
      <c r="G28" s="6">
        <v>-10.7</v>
      </c>
      <c r="K28" s="6">
        <v>8.7799999999999994</v>
      </c>
      <c r="L28" s="6">
        <v>-12.7</v>
      </c>
      <c r="P28" s="6">
        <v>8.5</v>
      </c>
      <c r="Q28" s="6">
        <v>-17.3</v>
      </c>
      <c r="U28" s="6">
        <v>8.69</v>
      </c>
      <c r="V28" s="6">
        <v>-19.100000000000001</v>
      </c>
      <c r="Z28" s="12" t="s">
        <v>7</v>
      </c>
      <c r="AA28" s="12"/>
      <c r="AB28" s="12"/>
      <c r="AC28" s="12"/>
    </row>
    <row r="29" spans="1:29" x14ac:dyDescent="0.3">
      <c r="A29" s="6">
        <v>8.59</v>
      </c>
      <c r="B29" s="6">
        <v>-10</v>
      </c>
      <c r="F29" s="6">
        <v>8.85</v>
      </c>
      <c r="G29" s="6">
        <v>-9.4</v>
      </c>
      <c r="K29" s="6">
        <v>8.75</v>
      </c>
      <c r="L29" s="6">
        <v>-11.9</v>
      </c>
      <c r="P29" s="6">
        <v>8.5</v>
      </c>
      <c r="Q29" s="6">
        <v>-16.3</v>
      </c>
      <c r="U29" s="6">
        <v>8.66</v>
      </c>
      <c r="V29" s="6">
        <v>-18.600000000000001</v>
      </c>
      <c r="Z29" s="12" t="s">
        <v>1</v>
      </c>
      <c r="AA29" s="12"/>
      <c r="AB29" s="12" t="s">
        <v>2</v>
      </c>
      <c r="AC29" s="12"/>
    </row>
    <row r="30" spans="1:29" x14ac:dyDescent="0.3">
      <c r="A30" s="6">
        <v>8.56</v>
      </c>
      <c r="B30" s="6">
        <v>-8.3000000000000007</v>
      </c>
      <c r="C30">
        <f>AVERAGE(A27:A34)</f>
        <v>8.5449999999999999</v>
      </c>
      <c r="D30">
        <f>AVERAGE(B27:B34)</f>
        <v>-9.3375000000000004</v>
      </c>
      <c r="F30" s="6">
        <v>8.8000000000000007</v>
      </c>
      <c r="G30" s="6">
        <v>-10.4</v>
      </c>
      <c r="H30">
        <f>AVERAGE(F27:F34)</f>
        <v>8.8000000000000007</v>
      </c>
      <c r="I30">
        <f>AVERAGE(G27:G34)</f>
        <v>-10.1</v>
      </c>
      <c r="K30" s="6">
        <v>8.7100000000000009</v>
      </c>
      <c r="L30" s="6">
        <v>-12.7</v>
      </c>
      <c r="M30">
        <f>AVERAGE(K27:K34)</f>
        <v>8.7137499999999992</v>
      </c>
      <c r="N30">
        <f>AVERAGE(L27:L34)</f>
        <v>-12.274999999999999</v>
      </c>
      <c r="P30" s="6">
        <v>8.5</v>
      </c>
      <c r="Q30" s="6">
        <v>-16.399999999999999</v>
      </c>
      <c r="R30">
        <f>AVERAGE(P27:P34)</f>
        <v>8.7312499999999993</v>
      </c>
      <c r="S30">
        <f>AVERAGE(Q27:Q34)</f>
        <v>-16.587500000000002</v>
      </c>
      <c r="U30" s="6">
        <v>8.64</v>
      </c>
      <c r="V30" s="6">
        <v>-19.3</v>
      </c>
      <c r="W30">
        <f>AVERAGE(U27:U34)</f>
        <v>8.620000000000001</v>
      </c>
      <c r="X30">
        <f>AVERAGE(V27:V34)</f>
        <v>-18.900000000000002</v>
      </c>
      <c r="Z30" s="9">
        <f>R54</f>
        <v>2.9762500000000003</v>
      </c>
      <c r="AA30" s="11">
        <f>R55</f>
        <v>6.9597054535374897E-3</v>
      </c>
      <c r="AB30" s="9">
        <f>S54</f>
        <v>0.62499999999999989</v>
      </c>
      <c r="AC30" s="11">
        <f>S55</f>
        <v>0.83777980400580199</v>
      </c>
    </row>
    <row r="31" spans="1:29" x14ac:dyDescent="0.3">
      <c r="A31" s="6">
        <v>8.5299999999999994</v>
      </c>
      <c r="B31" s="6">
        <v>-10</v>
      </c>
      <c r="C31" s="2">
        <f>_xlfn.STDEV.P(A27:A34)</f>
        <v>6.7823299831252681E-2</v>
      </c>
      <c r="D31" s="2">
        <f>_xlfn.STDEV.P(B27:B34)</f>
        <v>0.99490891542894089</v>
      </c>
      <c r="F31" s="6">
        <v>8.7799999999999994</v>
      </c>
      <c r="G31" s="6">
        <v>-9.9</v>
      </c>
      <c r="H31" s="2">
        <f>_xlfn.STDEV.P(F27:F34)</f>
        <v>5.5452682532046986E-2</v>
      </c>
      <c r="I31" s="2">
        <f>_xlfn.STDEV.P(G27:G34)</f>
        <v>0.6164414002968972</v>
      </c>
      <c r="K31" s="6">
        <v>8.6999999999999993</v>
      </c>
      <c r="L31" s="6">
        <v>-12</v>
      </c>
      <c r="M31" s="2">
        <f>_xlfn.STDEV.P(K27:K34)</f>
        <v>5.4757990284523703E-2</v>
      </c>
      <c r="N31" s="2">
        <f>_xlfn.STDEV.P(L27:L34)</f>
        <v>0.43229041164476428</v>
      </c>
      <c r="O31" s="2"/>
      <c r="P31" s="6">
        <v>8.5</v>
      </c>
      <c r="Q31" s="6">
        <v>-16.399999999999999</v>
      </c>
      <c r="R31" s="2">
        <f>_xlfn.STDEV.P(P27:P34)</f>
        <v>0.29872384822775694</v>
      </c>
      <c r="S31" s="2">
        <f>_xlfn.STDEV.P(Q27:Q34)</f>
        <v>0.38547859862773209</v>
      </c>
      <c r="T31" s="2"/>
      <c r="U31" s="6">
        <v>8.6300000000000008</v>
      </c>
      <c r="V31" s="6">
        <v>-18.7</v>
      </c>
      <c r="W31" s="2">
        <f>_xlfn.STDEV.P(U27:U34)</f>
        <v>7.3484692283495495E-2</v>
      </c>
      <c r="X31" s="2">
        <f>_xlfn.STDEV.P(V27:V34)</f>
        <v>0.46636895265444112</v>
      </c>
      <c r="Z31">
        <v>3.4612500000000002</v>
      </c>
      <c r="AA31">
        <v>3.2763356055202857E-2</v>
      </c>
      <c r="AB31">
        <v>-5</v>
      </c>
      <c r="AC31">
        <v>0.6734936896512097</v>
      </c>
    </row>
    <row r="32" spans="1:29" x14ac:dyDescent="0.3">
      <c r="A32" s="6">
        <v>8.49</v>
      </c>
      <c r="B32" s="6">
        <v>-8.6999999999999993</v>
      </c>
      <c r="F32" s="6">
        <v>8.7799999999999994</v>
      </c>
      <c r="G32" s="6">
        <v>-10.7</v>
      </c>
      <c r="K32" s="6">
        <v>8.68</v>
      </c>
      <c r="L32" s="6">
        <v>-12.6</v>
      </c>
      <c r="P32" s="6">
        <v>9.14</v>
      </c>
      <c r="Q32" s="6">
        <v>-16.399999999999999</v>
      </c>
      <c r="U32" s="6">
        <v>8.58</v>
      </c>
      <c r="V32" s="6">
        <v>-19.399999999999999</v>
      </c>
      <c r="Z32">
        <v>4.7462499999999999</v>
      </c>
      <c r="AA32">
        <v>6.6143782776615454E-3</v>
      </c>
      <c r="AB32">
        <v>-11.2</v>
      </c>
      <c r="AC32">
        <v>1.4958275301651676</v>
      </c>
    </row>
    <row r="33" spans="1:29" x14ac:dyDescent="0.3">
      <c r="A33" s="6">
        <v>8.4700000000000006</v>
      </c>
      <c r="B33" s="6">
        <v>-10</v>
      </c>
      <c r="F33" s="6">
        <v>8.73</v>
      </c>
      <c r="G33" s="6">
        <v>-10.199999999999999</v>
      </c>
      <c r="K33" s="6">
        <v>8.65</v>
      </c>
      <c r="L33" s="6">
        <v>-12.1</v>
      </c>
      <c r="P33" s="6">
        <v>9.11</v>
      </c>
      <c r="Q33" s="6">
        <v>-16.399999999999999</v>
      </c>
      <c r="U33" s="6">
        <v>8.5299999999999994</v>
      </c>
      <c r="V33" s="6">
        <v>-18.899999999999999</v>
      </c>
      <c r="Z33">
        <v>6.8387499999999992</v>
      </c>
      <c r="AA33">
        <v>8.2915619758887251E-3</v>
      </c>
      <c r="AB33">
        <v>-15.500000000000002</v>
      </c>
      <c r="AC33">
        <v>0.55677643628300244</v>
      </c>
    </row>
    <row r="34" spans="1:29" x14ac:dyDescent="0.3">
      <c r="A34" s="6">
        <v>8.4499999999999993</v>
      </c>
      <c r="B34" s="6">
        <v>-8.8000000000000007</v>
      </c>
      <c r="F34" s="6">
        <v>8.7200000000000006</v>
      </c>
      <c r="G34" s="6">
        <v>-10.6</v>
      </c>
      <c r="K34" s="6">
        <v>8.64</v>
      </c>
      <c r="L34" s="6">
        <v>-12.7</v>
      </c>
      <c r="P34" s="6">
        <v>9.1</v>
      </c>
      <c r="Q34" s="6">
        <v>-17.2</v>
      </c>
      <c r="U34" s="6">
        <v>8.5</v>
      </c>
      <c r="V34" s="6">
        <v>-19.3</v>
      </c>
      <c r="Z34">
        <v>8.75</v>
      </c>
      <c r="AA34">
        <v>5.4757990284523703E-2</v>
      </c>
      <c r="AB34">
        <v>-17</v>
      </c>
      <c r="AC34">
        <v>0.47942022276912721</v>
      </c>
    </row>
    <row r="35" spans="1:29" x14ac:dyDescent="0.3">
      <c r="A35" s="7">
        <v>9.5500000000000007</v>
      </c>
      <c r="B35" s="7">
        <v>-12.3</v>
      </c>
      <c r="F35" s="7">
        <v>9.85</v>
      </c>
      <c r="G35" s="7">
        <v>-11.2</v>
      </c>
      <c r="K35" s="7">
        <v>9.85</v>
      </c>
      <c r="L35" s="7">
        <v>-13.5</v>
      </c>
      <c r="P35" s="7">
        <v>10.01</v>
      </c>
      <c r="Q35" s="7">
        <v>-20.399999999999999</v>
      </c>
      <c r="U35" s="7">
        <v>9.92</v>
      </c>
      <c r="V35" s="7">
        <v>-18.8</v>
      </c>
      <c r="Z35">
        <v>9.9562499999999989</v>
      </c>
      <c r="AA35">
        <v>3.9191038516476977E-2</v>
      </c>
      <c r="AB35">
        <v>-21.15</v>
      </c>
      <c r="AC35">
        <v>0.75828754440515544</v>
      </c>
    </row>
    <row r="36" spans="1:29" x14ac:dyDescent="0.3">
      <c r="A36" s="7">
        <v>9.5299999999999994</v>
      </c>
      <c r="B36" s="7">
        <v>-10.9</v>
      </c>
      <c r="F36" s="7">
        <v>9.84</v>
      </c>
      <c r="G36" s="7">
        <v>-12.8</v>
      </c>
      <c r="K36" s="7">
        <v>9.8000000000000007</v>
      </c>
      <c r="L36" s="7">
        <v>-15</v>
      </c>
      <c r="P36" s="7">
        <v>9.9700000000000006</v>
      </c>
      <c r="Q36" s="7">
        <v>-21.8</v>
      </c>
      <c r="U36" s="7">
        <v>9.89</v>
      </c>
      <c r="V36" s="7">
        <v>-19.5</v>
      </c>
      <c r="Z36">
        <v>10.483750000000001</v>
      </c>
      <c r="AA36">
        <v>2.0271593425283136E-2</v>
      </c>
      <c r="AB36">
        <v>-22.737500000000001</v>
      </c>
      <c r="AC36">
        <v>1.6370228312396866</v>
      </c>
    </row>
    <row r="37" spans="1:29" x14ac:dyDescent="0.3">
      <c r="A37" s="7">
        <v>9.5</v>
      </c>
      <c r="B37" s="7">
        <v>-12.1</v>
      </c>
      <c r="F37" s="7">
        <v>9.84</v>
      </c>
      <c r="G37" s="7">
        <v>-11.9</v>
      </c>
      <c r="K37" s="7">
        <v>9.8000000000000007</v>
      </c>
      <c r="L37" s="7">
        <v>-14.3</v>
      </c>
      <c r="P37" s="7">
        <v>9.9499999999999993</v>
      </c>
      <c r="Q37" s="7">
        <v>-20.2</v>
      </c>
      <c r="U37" s="7">
        <v>9.86</v>
      </c>
      <c r="V37" s="7">
        <v>-19</v>
      </c>
    </row>
    <row r="38" spans="1:29" x14ac:dyDescent="0.3">
      <c r="A38" s="7">
        <v>9.5</v>
      </c>
      <c r="B38" s="7">
        <v>-11</v>
      </c>
      <c r="C38">
        <f>AVERAGE(A35:A42)</f>
        <v>9.5112499999999986</v>
      </c>
      <c r="D38">
        <f>AVERAGE(B35:B42)</f>
        <v>-11.725</v>
      </c>
      <c r="F38" s="7">
        <v>9.83</v>
      </c>
      <c r="G38" s="7">
        <v>-12.6</v>
      </c>
      <c r="H38">
        <f>AVERAGE(F35:F42)</f>
        <v>9.8149999999999995</v>
      </c>
      <c r="I38">
        <f>AVERAGE(G35:G42)</f>
        <v>-12.262499999999999</v>
      </c>
      <c r="K38" s="7">
        <v>9.7899999999999991</v>
      </c>
      <c r="L38" s="7">
        <v>-15</v>
      </c>
      <c r="M38">
        <f>AVERAGE(K35:K42)</f>
        <v>9.78125</v>
      </c>
      <c r="N38">
        <f>AVERAGE(L35:L42)</f>
        <v>-14.725</v>
      </c>
      <c r="P38" s="7">
        <v>9.94</v>
      </c>
      <c r="Q38" s="7">
        <v>-21.8</v>
      </c>
      <c r="R38">
        <f>AVERAGE(P35:P42)</f>
        <v>9.9562499999999989</v>
      </c>
      <c r="S38">
        <f>AVERAGE(Q35:Q42)</f>
        <v>-21.15</v>
      </c>
      <c r="U38" s="7">
        <v>9.84</v>
      </c>
      <c r="V38" s="7">
        <v>-19.8</v>
      </c>
      <c r="W38">
        <f>AVERAGE(U35:U42)</f>
        <v>9.8600000000000012</v>
      </c>
      <c r="X38">
        <f>AVERAGE(V35:V42)</f>
        <v>-19.262499999999999</v>
      </c>
      <c r="Z38" s="12" t="s">
        <v>8</v>
      </c>
      <c r="AA38" s="12"/>
      <c r="AB38" s="12"/>
      <c r="AC38" s="12"/>
    </row>
    <row r="39" spans="1:29" x14ac:dyDescent="0.3">
      <c r="A39" s="7">
        <v>9.52</v>
      </c>
      <c r="B39" s="7">
        <v>-12.4</v>
      </c>
      <c r="C39" s="2">
        <f>_xlfn.STDEV.P(A35:A42)</f>
        <v>1.8998355191963377E-2</v>
      </c>
      <c r="D39" s="2">
        <f>_xlfn.STDEV.P(B35:B42)</f>
        <v>0.5471517157059822</v>
      </c>
      <c r="F39" s="7">
        <v>9.8000000000000007</v>
      </c>
      <c r="G39" s="7">
        <v>-11.9</v>
      </c>
      <c r="H39" s="2">
        <f>_xlfn.STDEV.P(F35:F42)</f>
        <v>2.5980762113533333E-2</v>
      </c>
      <c r="I39" s="2">
        <f>_xlfn.STDEV.P(G35:G42)</f>
        <v>0.52425542438776951</v>
      </c>
      <c r="K39" s="7">
        <v>9.7799999999999994</v>
      </c>
      <c r="L39" s="7">
        <v>-14.9</v>
      </c>
      <c r="M39" s="2">
        <f>_xlfn.STDEV.P(K35:K42)</f>
        <v>3.9191038516476977E-2</v>
      </c>
      <c r="N39" s="2">
        <f>_xlfn.STDEV.P(L35:L42)</f>
        <v>0.51901348730066732</v>
      </c>
      <c r="O39" s="2"/>
      <c r="P39" s="7">
        <v>9.9600000000000009</v>
      </c>
      <c r="Q39" s="7">
        <v>-20.5</v>
      </c>
      <c r="R39" s="2">
        <f>_xlfn.STDEV.P(P35:P42)</f>
        <v>2.496873044429786E-2</v>
      </c>
      <c r="S39" s="2">
        <f>_xlfn.STDEV.P(Q35:Q42)</f>
        <v>0.75828754440515544</v>
      </c>
      <c r="T39" s="2"/>
      <c r="U39" s="7">
        <v>9.86</v>
      </c>
      <c r="V39" s="7">
        <v>-19</v>
      </c>
      <c r="W39" s="2">
        <f>_xlfn.STDEV.P(U35:U42)</f>
        <v>2.8722813232690225E-2</v>
      </c>
      <c r="X39" s="2">
        <f>_xlfn.STDEV.P(V35:V42)</f>
        <v>0.38709656418005017</v>
      </c>
      <c r="Z39" s="12" t="s">
        <v>1</v>
      </c>
      <c r="AA39" s="12"/>
      <c r="AB39" s="12" t="s">
        <v>2</v>
      </c>
      <c r="AC39" s="12"/>
    </row>
    <row r="40" spans="1:29" x14ac:dyDescent="0.3">
      <c r="A40" s="7">
        <v>9.5</v>
      </c>
      <c r="B40" s="7">
        <v>-11.4</v>
      </c>
      <c r="F40" s="7">
        <v>9.7899999999999991</v>
      </c>
      <c r="G40" s="7">
        <v>-12.6</v>
      </c>
      <c r="K40" s="7">
        <v>9.7799999999999994</v>
      </c>
      <c r="L40" s="7">
        <v>-15</v>
      </c>
      <c r="P40" s="7">
        <v>9.9600000000000009</v>
      </c>
      <c r="Q40" s="7">
        <v>-22</v>
      </c>
      <c r="U40" s="7">
        <v>9.83</v>
      </c>
      <c r="V40" s="7">
        <v>-19.899999999999999</v>
      </c>
      <c r="Z40">
        <v>2.68</v>
      </c>
      <c r="AA40">
        <v>7.0710678118654814E-3</v>
      </c>
      <c r="AB40">
        <v>1.5874999999999999</v>
      </c>
      <c r="AC40">
        <v>0.56444109524378239</v>
      </c>
    </row>
    <row r="41" spans="1:29" x14ac:dyDescent="0.3">
      <c r="A41" s="7">
        <v>9.5</v>
      </c>
      <c r="B41" s="7">
        <v>-12.1</v>
      </c>
      <c r="F41" s="7">
        <v>9.7899999999999991</v>
      </c>
      <c r="G41" s="7">
        <v>-12.3</v>
      </c>
      <c r="K41" s="7">
        <v>9.74</v>
      </c>
      <c r="L41" s="7">
        <v>-15</v>
      </c>
      <c r="P41" s="7">
        <v>9.92</v>
      </c>
      <c r="Q41" s="7">
        <v>-20.5</v>
      </c>
      <c r="U41" s="7">
        <v>9.84</v>
      </c>
      <c r="V41" s="7">
        <v>-19</v>
      </c>
      <c r="Z41">
        <v>3.5837500000000002</v>
      </c>
      <c r="AA41">
        <v>3.5333235062756513E-2</v>
      </c>
      <c r="AB41">
        <v>-9.9250000000000007</v>
      </c>
      <c r="AC41">
        <v>2.0327014045353486</v>
      </c>
    </row>
    <row r="42" spans="1:29" x14ac:dyDescent="0.3">
      <c r="A42" s="7">
        <v>9.49</v>
      </c>
      <c r="B42" s="7">
        <v>-11.6</v>
      </c>
      <c r="F42" s="7">
        <v>9.7799999999999994</v>
      </c>
      <c r="G42" s="7">
        <v>-12.8</v>
      </c>
      <c r="K42" s="7">
        <v>9.7100000000000009</v>
      </c>
      <c r="L42" s="7">
        <v>-15.1</v>
      </c>
      <c r="P42" s="7">
        <v>9.94</v>
      </c>
      <c r="Q42" s="7">
        <v>-22</v>
      </c>
      <c r="U42" s="7">
        <v>9.84</v>
      </c>
      <c r="V42" s="7">
        <v>-19.100000000000001</v>
      </c>
      <c r="Z42">
        <v>4.7637499999999999</v>
      </c>
      <c r="AA42">
        <v>4.8412291827591679E-3</v>
      </c>
      <c r="AB42">
        <v>-14.05</v>
      </c>
      <c r="AC42">
        <v>0.22360679774997896</v>
      </c>
    </row>
    <row r="43" spans="1:29" x14ac:dyDescent="0.3">
      <c r="A43" s="8">
        <v>10.46</v>
      </c>
      <c r="B43" s="8">
        <v>-14.1</v>
      </c>
      <c r="F43" s="8">
        <v>10.5</v>
      </c>
      <c r="G43" s="8">
        <v>-15.2</v>
      </c>
      <c r="K43" s="8">
        <v>10.42</v>
      </c>
      <c r="L43" s="8">
        <v>-16.399999999999999</v>
      </c>
      <c r="P43" s="8">
        <v>10.5</v>
      </c>
      <c r="Q43" s="8">
        <v>-20.6</v>
      </c>
      <c r="U43" s="8">
        <v>10.57</v>
      </c>
      <c r="V43" s="8">
        <v>-18.3</v>
      </c>
      <c r="Z43">
        <v>6.5900000000000007</v>
      </c>
      <c r="AA43">
        <v>2.3452078799117166E-2</v>
      </c>
      <c r="AB43">
        <v>-17.55</v>
      </c>
      <c r="AC43">
        <v>0.33541019662496785</v>
      </c>
    </row>
    <row r="44" spans="1:29" x14ac:dyDescent="0.3">
      <c r="A44" s="8">
        <v>10.46</v>
      </c>
      <c r="B44" s="8">
        <v>-14.3</v>
      </c>
      <c r="F44" s="8">
        <v>10.48</v>
      </c>
      <c r="G44" s="8">
        <v>-15.2</v>
      </c>
      <c r="K44" s="8">
        <v>10.44</v>
      </c>
      <c r="L44" s="8">
        <v>-18.2</v>
      </c>
      <c r="P44" s="8">
        <v>10.5</v>
      </c>
      <c r="Q44" s="8">
        <v>-24.7</v>
      </c>
      <c r="U44" s="8">
        <v>10.55</v>
      </c>
      <c r="V44" s="8">
        <v>-19.3</v>
      </c>
      <c r="Z44">
        <v>8.620000000000001</v>
      </c>
      <c r="AA44">
        <v>7.3484692283495495E-2</v>
      </c>
      <c r="AB44">
        <v>-18.900000000000002</v>
      </c>
      <c r="AC44">
        <v>0.46636895265444112</v>
      </c>
    </row>
    <row r="45" spans="1:29" x14ac:dyDescent="0.3">
      <c r="A45" s="8">
        <v>10.42</v>
      </c>
      <c r="B45" s="8">
        <v>-13.5</v>
      </c>
      <c r="F45" s="8">
        <v>10.47</v>
      </c>
      <c r="G45" s="8">
        <v>-15.1</v>
      </c>
      <c r="K45" s="8">
        <v>10.45</v>
      </c>
      <c r="L45" s="8">
        <v>-17</v>
      </c>
      <c r="P45" s="8">
        <v>10.48</v>
      </c>
      <c r="Q45" s="8">
        <v>-21.4</v>
      </c>
      <c r="U45" s="8">
        <v>10.54</v>
      </c>
      <c r="V45" s="8">
        <v>-18.5</v>
      </c>
      <c r="Z45">
        <v>9.8600000000000012</v>
      </c>
      <c r="AA45">
        <v>2.8722813232690225E-2</v>
      </c>
      <c r="AB45">
        <v>-19.262499999999999</v>
      </c>
      <c r="AC45">
        <v>0.38709656418005017</v>
      </c>
    </row>
    <row r="46" spans="1:29" x14ac:dyDescent="0.3">
      <c r="A46" s="8">
        <v>10.44</v>
      </c>
      <c r="B46" s="8">
        <v>-14.7</v>
      </c>
      <c r="C46">
        <f>AVERAGE(A43:A50)</f>
        <v>10.434999999999999</v>
      </c>
      <c r="D46">
        <f>AVERAGE(B43:B50)</f>
        <v>-14.1625</v>
      </c>
      <c r="F46" s="8">
        <v>10.48</v>
      </c>
      <c r="G46" s="8">
        <v>-15.2</v>
      </c>
      <c r="H46">
        <f>AVERAGE(F43:F50)</f>
        <v>10.463750000000001</v>
      </c>
      <c r="I46">
        <f>AVERAGE(G43:G50)</f>
        <v>-15.025</v>
      </c>
      <c r="K46" s="8">
        <v>10.41</v>
      </c>
      <c r="L46" s="8">
        <v>-17.8</v>
      </c>
      <c r="M46">
        <f>AVERAGE(K43:K50)</f>
        <v>10.421249999999999</v>
      </c>
      <c r="N46">
        <f>AVERAGE(L43:L50)</f>
        <v>-17.362499999999997</v>
      </c>
      <c r="P46" s="8">
        <v>10.46</v>
      </c>
      <c r="Q46" s="8">
        <v>-24.4</v>
      </c>
      <c r="R46">
        <f>AVERAGE(P43:P50)</f>
        <v>10.483750000000001</v>
      </c>
      <c r="S46">
        <f>AVERAGE(Q43:Q50)</f>
        <v>-22.737500000000001</v>
      </c>
      <c r="U46" s="8">
        <v>10.54</v>
      </c>
      <c r="V46" s="8">
        <v>-20</v>
      </c>
      <c r="W46">
        <f>AVERAGE(U43:U50)</f>
        <v>10.4825</v>
      </c>
      <c r="X46">
        <f>AVERAGE(V43:V50)</f>
        <v>-19.087499999999999</v>
      </c>
      <c r="Z46">
        <v>10.4825</v>
      </c>
      <c r="AA46">
        <v>7.0666470125512679E-2</v>
      </c>
      <c r="AB46">
        <v>-19.087499999999999</v>
      </c>
      <c r="AC46">
        <v>0.62737050456647969</v>
      </c>
    </row>
    <row r="47" spans="1:29" x14ac:dyDescent="0.3">
      <c r="A47" s="8">
        <v>10.41</v>
      </c>
      <c r="B47" s="8">
        <v>-13.3</v>
      </c>
      <c r="C47" s="2">
        <f>_xlfn.STDEV.P(A43:A50)</f>
        <v>1.7320508075689044E-2</v>
      </c>
      <c r="D47" s="2">
        <f>_xlfn.STDEV.P(B43:B50)</f>
        <v>0.6303520841561483</v>
      </c>
      <c r="F47" s="8">
        <v>10.46</v>
      </c>
      <c r="G47" s="8">
        <v>-14.4</v>
      </c>
      <c r="H47" s="2">
        <f>_xlfn.STDEV.P(F43:F50)</f>
        <v>2.1758618981911775E-2</v>
      </c>
      <c r="I47" s="2">
        <f>_xlfn.STDEV.P(G43:G50)</f>
        <v>0.27726341266023513</v>
      </c>
      <c r="K47" s="8">
        <v>10.41</v>
      </c>
      <c r="L47" s="8">
        <v>-16.899999999999999</v>
      </c>
      <c r="M47" s="2">
        <f>_xlfn.STDEV.P(K43:K50)</f>
        <v>2.0271593425283136E-2</v>
      </c>
      <c r="N47" s="2">
        <f>_xlfn.STDEV.P(L43:L50)</f>
        <v>0.60194995639172577</v>
      </c>
      <c r="O47" s="2"/>
      <c r="P47" s="8">
        <v>10.5</v>
      </c>
      <c r="Q47" s="8">
        <v>-21.2</v>
      </c>
      <c r="R47" s="2">
        <f>_xlfn.STDEV.P(P43:P50)</f>
        <v>1.5761900266147776E-2</v>
      </c>
      <c r="S47" s="2">
        <f>_xlfn.STDEV.P(Q43:Q50)</f>
        <v>1.6370228312396866</v>
      </c>
      <c r="T47" s="2"/>
      <c r="U47" s="8">
        <v>10.45</v>
      </c>
      <c r="V47" s="8">
        <v>-18.600000000000001</v>
      </c>
      <c r="W47" s="2">
        <f>_xlfn.STDEV.P(U43:U50)</f>
        <v>7.0666470125512679E-2</v>
      </c>
      <c r="X47" s="2">
        <f>_xlfn.STDEV.P(V43:V50)</f>
        <v>0.62737050456647969</v>
      </c>
    </row>
    <row r="48" spans="1:29" x14ac:dyDescent="0.3">
      <c r="A48" s="8">
        <v>10.44</v>
      </c>
      <c r="B48" s="8">
        <v>-14.9</v>
      </c>
      <c r="F48" s="8">
        <v>10.45</v>
      </c>
      <c r="G48" s="8">
        <v>-15.3</v>
      </c>
      <c r="K48" s="8">
        <v>10.43</v>
      </c>
      <c r="L48" s="8">
        <v>-18</v>
      </c>
      <c r="P48" s="8">
        <v>10.49</v>
      </c>
      <c r="Q48" s="8">
        <v>-24.3</v>
      </c>
      <c r="U48" s="8">
        <v>10.43</v>
      </c>
      <c r="V48" s="8">
        <v>-19.5</v>
      </c>
    </row>
    <row r="49" spans="1:24" x14ac:dyDescent="0.3">
      <c r="A49" s="8">
        <v>10.42</v>
      </c>
      <c r="B49" s="8">
        <v>-13.5</v>
      </c>
      <c r="F49" s="8">
        <v>10.43</v>
      </c>
      <c r="G49" s="8">
        <v>-14.8</v>
      </c>
      <c r="K49" s="8">
        <v>10.43</v>
      </c>
      <c r="L49" s="8">
        <v>-16.899999999999999</v>
      </c>
      <c r="P49" s="8">
        <v>10.48</v>
      </c>
      <c r="Q49" s="8">
        <v>-21.3</v>
      </c>
      <c r="U49" s="8">
        <v>10.4</v>
      </c>
      <c r="V49" s="8">
        <v>-18.600000000000001</v>
      </c>
    </row>
    <row r="50" spans="1:24" x14ac:dyDescent="0.3">
      <c r="A50" s="8">
        <v>10.43</v>
      </c>
      <c r="B50" s="8">
        <v>-15</v>
      </c>
      <c r="F50" s="8">
        <v>10.44</v>
      </c>
      <c r="G50" s="8">
        <v>-15</v>
      </c>
      <c r="K50" s="8">
        <v>10.38</v>
      </c>
      <c r="L50" s="8">
        <v>-17.7</v>
      </c>
      <c r="P50" s="8">
        <v>10.46</v>
      </c>
      <c r="Q50" s="8">
        <v>-24</v>
      </c>
      <c r="U50" s="8">
        <v>10.38</v>
      </c>
      <c r="V50" s="8">
        <v>-19.899999999999999</v>
      </c>
    </row>
    <row r="51" spans="1:24" x14ac:dyDescent="0.3">
      <c r="P51" s="10">
        <v>2.99</v>
      </c>
      <c r="Q51" s="3">
        <v>2.1</v>
      </c>
      <c r="U51" s="10">
        <v>2.71</v>
      </c>
      <c r="V51" s="10">
        <v>2</v>
      </c>
    </row>
    <row r="52" spans="1:24" x14ac:dyDescent="0.3">
      <c r="P52" s="10">
        <v>2.98</v>
      </c>
      <c r="Q52" s="3">
        <v>-0.3</v>
      </c>
      <c r="U52" s="10">
        <v>2.7</v>
      </c>
      <c r="V52" s="10">
        <v>1.9</v>
      </c>
    </row>
    <row r="53" spans="1:24" x14ac:dyDescent="0.3">
      <c r="P53" s="10">
        <v>2.98</v>
      </c>
      <c r="Q53" s="3">
        <v>1.1000000000000001</v>
      </c>
      <c r="U53" s="10">
        <v>2.7</v>
      </c>
      <c r="V53" s="10">
        <v>1.8</v>
      </c>
    </row>
    <row r="54" spans="1:24" x14ac:dyDescent="0.3">
      <c r="P54" s="10">
        <v>2.97</v>
      </c>
      <c r="Q54" s="3">
        <v>-0.1</v>
      </c>
      <c r="R54">
        <f>AVERAGE(P51:P58)</f>
        <v>2.9762500000000003</v>
      </c>
      <c r="S54">
        <f>AVERAGE(Q51:Q58)</f>
        <v>0.62499999999999989</v>
      </c>
      <c r="U54" s="10">
        <v>2.69</v>
      </c>
      <c r="V54" s="10">
        <v>2.5</v>
      </c>
      <c r="W54">
        <f>AVERAGE(U51:U58)</f>
        <v>2.6799999999999997</v>
      </c>
      <c r="X54">
        <f>AVERAGE(V51:V58)</f>
        <v>1.5874999999999999</v>
      </c>
    </row>
    <row r="55" spans="1:24" x14ac:dyDescent="0.3">
      <c r="P55" s="10">
        <v>2.97</v>
      </c>
      <c r="Q55" s="3">
        <v>0.9</v>
      </c>
      <c r="R55" s="2">
        <f>_xlfn.STDEV.P(P51:P58)</f>
        <v>6.9597054535374897E-3</v>
      </c>
      <c r="S55" s="2">
        <f>_xlfn.STDEV.P(Q51:Q58)</f>
        <v>0.83777980400580199</v>
      </c>
      <c r="U55" s="10">
        <v>2.68</v>
      </c>
      <c r="V55" s="10">
        <v>1.2</v>
      </c>
      <c r="W55" s="2">
        <f>_xlfn.STDEV.P(U51:U58)</f>
        <v>2.3452078799117169E-2</v>
      </c>
      <c r="X55" s="2">
        <f>_xlfn.STDEV.P(V51:V58)</f>
        <v>0.56444109524378239</v>
      </c>
    </row>
    <row r="56" spans="1:24" x14ac:dyDescent="0.3">
      <c r="P56" s="10">
        <v>2.97</v>
      </c>
      <c r="Q56" s="3">
        <v>1.4</v>
      </c>
      <c r="U56" s="10">
        <v>2.67</v>
      </c>
      <c r="V56" s="10">
        <v>0.8</v>
      </c>
    </row>
    <row r="57" spans="1:24" x14ac:dyDescent="0.3">
      <c r="P57" s="10">
        <v>2.98</v>
      </c>
      <c r="Q57" s="3">
        <v>0.3</v>
      </c>
      <c r="U57" s="10">
        <v>2.65</v>
      </c>
      <c r="V57" s="10">
        <v>1.7</v>
      </c>
    </row>
    <row r="58" spans="1:24" x14ac:dyDescent="0.3">
      <c r="P58" s="10">
        <v>2.97</v>
      </c>
      <c r="Q58" s="3">
        <v>-0.4</v>
      </c>
      <c r="U58" s="10">
        <v>2.64</v>
      </c>
      <c r="V58" s="10">
        <v>0.8</v>
      </c>
    </row>
  </sheetData>
  <mergeCells count="20">
    <mergeCell ref="Z38:AC38"/>
    <mergeCell ref="Z39:AA39"/>
    <mergeCell ref="AB39:AC39"/>
    <mergeCell ref="Z28:AC28"/>
    <mergeCell ref="Z29:AA29"/>
    <mergeCell ref="AB29:AC29"/>
    <mergeCell ref="Z10:AC10"/>
    <mergeCell ref="Z11:AA11"/>
    <mergeCell ref="AB11:AC11"/>
    <mergeCell ref="Z19:AC19"/>
    <mergeCell ref="Z20:AA20"/>
    <mergeCell ref="AB20:AC20"/>
    <mergeCell ref="A1:B1"/>
    <mergeCell ref="F1:G1"/>
    <mergeCell ref="K1:L1"/>
    <mergeCell ref="Z2:AA2"/>
    <mergeCell ref="AB2:AC2"/>
    <mergeCell ref="Z1:AC1"/>
    <mergeCell ref="P1:Q1"/>
    <mergeCell ref="U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Ritt</dc:creator>
  <cp:lastModifiedBy>Cody Ritt</cp:lastModifiedBy>
  <dcterms:created xsi:type="dcterms:W3CDTF">2018-12-18T18:07:41Z</dcterms:created>
  <dcterms:modified xsi:type="dcterms:W3CDTF">2020-08-06T17:12:58Z</dcterms:modified>
</cp:coreProperties>
</file>